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<sst xmlns="http://schemas.openxmlformats.org/spreadsheetml/2006/main" count="11297" uniqueCount="1425">
  <si>
    <t>File opened</t>
  </si>
  <si>
    <t>2022-07-08 09:37:26</t>
  </si>
  <si>
    <t>Console s/n</t>
  </si>
  <si>
    <t>68C-901364</t>
  </si>
  <si>
    <t>Console ver</t>
  </si>
  <si>
    <t>Bluestem v.2.0.04</t>
  </si>
  <si>
    <t>Scripts ver</t>
  </si>
  <si>
    <t>2021.08  2.0.04, Aug 2021</t>
  </si>
  <si>
    <t>Head s/n</t>
  </si>
  <si>
    <t>68H-581364</t>
  </si>
  <si>
    <t>Head ver</t>
  </si>
  <si>
    <t>1.4.7</t>
  </si>
  <si>
    <t>Head cal</t>
  </si>
  <si>
    <t>{"co2aspan1": "0.990681", "h2obspan2": "0", "flowazero": "0.303", "h2oaspanconc2": "0", "h2obspanconc1": "12.34", "h2oaspan2b": "0.0686183", "oxygen": "21", "flowbzero": "0.29", "flowmeterzero": "0.985443", "co2aspanconc1": "992.9", "h2oaspanconc1": "12.34", "ssa_ref": "44196.8", "h2obzero": "1.10795", "co2bspan2": "0", "h2oaspan2a": "0.0681178", "co2bspan2b": "0.174103", "ssb_ref": "48766.6", "co2bspan2a": "0.175667", "chamberpressurezero": "2.60544", "co2aspan2": "0", "h2oaspan1": "1.00735", "co2bspanconc1": "992.9", "h2obspanconc2": "0", "tazero": "0.0691242", "co2bzero": "0.903539", "co2aspan2b": "0.174099", "h2oaspan2": "0", "co2aspanconc2": "0", "co2aspan2a": "0.175737", "co2bspanconc2": "0", "co2azero": "0.902659", "h2oazero": "1.09901", "h2obspan2a": "0.0685566", "h2obspan2b": "0.0685491", "tbzero": "0.170916", "co2bspan1": "0.991094", "h2obspan1": "0.999892"}</t>
  </si>
  <si>
    <t>CO2 rangematch</t>
  </si>
  <si>
    <t>Thu Jul  7 09:30</t>
  </si>
  <si>
    <t>H2O rangematch</t>
  </si>
  <si>
    <t>Thu Jul  7 09:37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</si>
  <si>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</si>
  <si>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</si>
  <si>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</si>
  <si>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</si>
  <si>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</si>
  <si>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</si>
  <si>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</si>
  <si>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</si>
  <si>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</si>
  <si>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09:37:26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</si>
  <si>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</si>
  <si>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</si>
  <si>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</si>
  <si>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</si>
  <si>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</si>
  <si>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</si>
  <si>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</si>
  <si>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</si>
  <si>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</si>
  <si>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</si>
  <si>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</si>
  <si>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</si>
  <si>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</si>
  <si>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</si>
  <si>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</si>
  <si>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</si>
  <si>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</si>
  <si>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</si>
  <si>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</si>
  <si>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</si>
  <si>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</si>
  <si>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</si>
  <si>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</si>
  <si>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</si>
  <si>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</si>
  <si>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</si>
  <si>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</si>
  <si>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</si>
  <si>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</si>
  <si>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</si>
  <si>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</si>
  <si>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</si>
  <si>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</si>
  <si>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</si>
  <si>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</si>
  <si>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</si>
  <si>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</si>
  <si>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</si>
  <si>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</si>
  <si>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</si>
  <si>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</si>
  <si>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</si>
  <si>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</si>
  <si>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</si>
  <si>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</si>
  <si>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</si>
  <si>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</si>
  <si>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</si>
  <si>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</si>
  <si>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</si>
  <si>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</si>
  <si>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</si>
  <si>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4.461 87.3949 347.871 587.902 834.739 1026.01 1221.57 1387.86</t>
  </si>
  <si>
    <t>Fs_true</t>
  </si>
  <si>
    <t>0.280748 112.118 401.1 602.02 803.171 1001.15 1202.33 1402.49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</si>
  <si>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</si>
  <si>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</si>
  <si>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</si>
  <si>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</si>
  <si>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</si>
  <si>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</si>
  <si>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</si>
  <si>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</si>
  <si>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</si>
  <si>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</si>
  <si>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</si>
  <si>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</si>
  <si>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</si>
  <si>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</si>
  <si>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</si>
  <si>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</si>
  <si>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</si>
  <si>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</si>
  <si>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</si>
  <si>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</si>
  <si>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</si>
  <si>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</si>
  <si>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</si>
  <si>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</si>
  <si>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</si>
  <si>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</si>
  <si>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</si>
  <si>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</si>
  <si>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</si>
  <si>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</si>
  <si>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</si>
  <si>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</si>
  <si>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</si>
  <si>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</si>
  <si>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</si>
  <si>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</si>
  <si>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</si>
  <si>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</si>
  <si>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</si>
  <si>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</si>
  <si>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</si>
  <si>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</si>
  <si>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</si>
  <si>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</si>
  <si>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</si>
  <si>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</si>
  <si>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</si>
  <si>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</si>
  <si>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</si>
  <si>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</si>
  <si>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</si>
  <si>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</si>
  <si>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</si>
  <si>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</si>
  <si>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</si>
  <si>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</si>
  <si>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</si>
  <si>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</si>
  <si>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</si>
  <si>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</si>
  <si>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</si>
  <si>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</si>
  <si>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</si>
  <si>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</si>
  <si>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</si>
  <si>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</si>
  <si>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</si>
  <si>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</si>
  <si>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</si>
  <si>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</si>
  <si>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</si>
  <si>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</si>
  <si>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</si>
  <si>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</si>
  <si>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</si>
  <si>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</si>
  <si>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</si>
  <si>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</si>
  <si>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</si>
  <si>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</si>
  <si>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</si>
  <si>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</si>
  <si>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</si>
  <si>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</si>
  <si>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</si>
  <si>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</si>
  <si>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</si>
  <si>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</si>
  <si>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</si>
  <si>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</si>
  <si>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</si>
  <si>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</si>
  <si>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</si>
  <si>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</si>
  <si>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</si>
  <si>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</si>
  <si>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</si>
  <si>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</si>
  <si>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</si>
  <si>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</si>
  <si>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</si>
  <si>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</si>
  <si>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</si>
  <si>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</si>
  <si>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</si>
  <si>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</si>
  <si>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</si>
  <si>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</si>
  <si>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</si>
  <si>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</si>
  <si>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</si>
  <si>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</si>
  <si>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</si>
  <si>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</si>
  <si>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</si>
  <si>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</si>
  <si>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</si>
  <si>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</si>
  <si>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</si>
  <si>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</si>
  <si>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</si>
  <si>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</si>
  <si>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</si>
  <si>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</si>
  <si>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</si>
  <si>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</si>
  <si>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</si>
  <si>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</si>
  <si>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</si>
  <si>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</si>
  <si>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</si>
  <si>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</si>
  <si>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</si>
  <si>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</si>
  <si>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</si>
  <si>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</si>
  <si>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</si>
  <si>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</si>
  <si>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</si>
  <si>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</si>
  <si>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</si>
  <si>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</si>
  <si>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</si>
  <si>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</si>
  <si>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</si>
  <si>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</si>
  <si>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</si>
  <si>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</si>
  <si>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</si>
  <si>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</si>
  <si>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</si>
  <si>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</si>
  <si>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</si>
  <si>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</si>
  <si>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</si>
  <si>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</si>
  <si>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</si>
  <si>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</si>
  <si>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</si>
  <si>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</si>
  <si>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</si>
  <si>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</si>
  <si>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</si>
  <si>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</si>
  <si>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</si>
  <si>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</si>
  <si>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</si>
  <si>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</si>
  <si>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</si>
  <si>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</si>
  <si>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</si>
  <si>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</si>
  <si>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</si>
  <si>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</si>
  <si>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</si>
  <si>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</si>
  <si>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</si>
  <si>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AccCO2_soda</t>
  </si>
  <si>
    <t>AccH2O_des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</si>
  <si>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</si>
  <si>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</si>
  <si>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</si>
  <si>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</si>
  <si>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</si>
  <si>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</si>
  <si>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</si>
  <si>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</si>
  <si>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</si>
  <si>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</si>
  <si>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</si>
  <si>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</si>
  <si>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</si>
  <si>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</si>
  <si>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</si>
  <si>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</si>
  <si>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</si>
  <si>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</si>
  <si>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</si>
  <si>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</si>
  <si>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</si>
  <si>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</si>
  <si>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</si>
  <si>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</si>
  <si>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</si>
  <si>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</si>
  <si>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</si>
  <si>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</si>
  <si>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</si>
  <si>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</si>
  <si>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</si>
  <si>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</si>
  <si>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</si>
  <si>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</si>
  <si>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</si>
  <si>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</si>
  <si>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</si>
  <si>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</si>
  <si>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</si>
  <si>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</si>
  <si>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</si>
  <si>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</si>
  <si>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</si>
  <si>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</si>
  <si>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</si>
  <si>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</si>
  <si>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</si>
  <si>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</si>
  <si>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</si>
  <si>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</si>
  <si>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</si>
  <si>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</si>
  <si>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</si>
  <si>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</si>
  <si>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</si>
  <si>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</si>
  <si>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</si>
  <si>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</si>
  <si>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</si>
  <si>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</si>
  <si>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</si>
  <si>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</si>
  <si>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</si>
  <si>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</si>
  <si>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</si>
  <si>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</si>
  <si>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</si>
  <si>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</si>
  <si>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</si>
  <si>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</si>
  <si>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</si>
  <si>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</si>
  <si>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</si>
  <si>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</si>
  <si>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</si>
  <si>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</si>
  <si>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</si>
  <si>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</si>
  <si>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</si>
  <si>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</si>
  <si>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</si>
  <si>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</si>
  <si>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</si>
  <si>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</si>
  <si>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</si>
  <si>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</si>
  <si>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</si>
  <si>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</si>
  <si>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</si>
  <si>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20220707 10:10:05</t>
  </si>
  <si>
    <t>10:10:05</t>
  </si>
  <si>
    <t>potfru_r1</t>
  </si>
  <si>
    <t>ozzie</t>
  </si>
  <si>
    <t>0: Broadleaf</t>
  </si>
  <si>
    <t>--:--:--</t>
  </si>
  <si>
    <t>1/2</t>
  </si>
  <si>
    <t>11111111</t>
  </si>
  <si>
    <t>oooooooo</t>
  </si>
  <si>
    <t>off</t>
  </si>
  <si>
    <t>20220707 10:10:10</t>
  </si>
  <si>
    <t>10:10:10</t>
  </si>
  <si>
    <t>20220707 10:10:15</t>
  </si>
  <si>
    <t>10:10:15</t>
  </si>
  <si>
    <t>0/2</t>
  </si>
  <si>
    <t>20220707 10:10:20</t>
  </si>
  <si>
    <t>10:10:20</t>
  </si>
  <si>
    <t>20220707 10:10:25</t>
  </si>
  <si>
    <t>10:10:25</t>
  </si>
  <si>
    <t>20220707 10:10:30</t>
  </si>
  <si>
    <t>10:10:30</t>
  </si>
  <si>
    <t>20220707 10:10:35</t>
  </si>
  <si>
    <t>10:10:35</t>
  </si>
  <si>
    <t>20220707 10:10:40</t>
  </si>
  <si>
    <t>10:10:40</t>
  </si>
  <si>
    <t>20220707 10:10:45</t>
  </si>
  <si>
    <t>10:10:45</t>
  </si>
  <si>
    <t>20220707 10:10:50</t>
  </si>
  <si>
    <t>10:10:50</t>
  </si>
  <si>
    <t>20220707 10:10:55</t>
  </si>
  <si>
    <t>10:10:55</t>
  </si>
  <si>
    <t>20220707 10:11:00</t>
  </si>
  <si>
    <t>10:11:00</t>
  </si>
  <si>
    <t>20220707 10:11:05</t>
  </si>
  <si>
    <t>10:11:05</t>
  </si>
  <si>
    <t>20220707 10:11:10</t>
  </si>
  <si>
    <t>10:11:10</t>
  </si>
  <si>
    <t>20220707 10:11:15</t>
  </si>
  <si>
    <t>10:11:15</t>
  </si>
  <si>
    <t>20220707 10:11:20</t>
  </si>
  <si>
    <t>10:11:20</t>
  </si>
  <si>
    <t>20220707 10:11:25</t>
  </si>
  <si>
    <t>10:11:25</t>
  </si>
  <si>
    <t>20220707 10:11:30</t>
  </si>
  <si>
    <t>10:11:30</t>
  </si>
  <si>
    <t>20220707 10:11:35</t>
  </si>
  <si>
    <t>10:11:35</t>
  </si>
  <si>
    <t>20220707 10:11:40</t>
  </si>
  <si>
    <t>10:11:40</t>
  </si>
  <si>
    <t>20220707 10:11:45</t>
  </si>
  <si>
    <t>10:11:45</t>
  </si>
  <si>
    <t>20220707 10:11:50</t>
  </si>
  <si>
    <t>10:11:50</t>
  </si>
  <si>
    <t>20220707 10:13:27</t>
  </si>
  <si>
    <t>10:13:27</t>
  </si>
  <si>
    <t>20220707 10:13:32</t>
  </si>
  <si>
    <t>10:13:32</t>
  </si>
  <si>
    <t>20220707 10:13:37</t>
  </si>
  <si>
    <t>10:13:37</t>
  </si>
  <si>
    <t>20220707 10:13:42</t>
  </si>
  <si>
    <t>10:13:42</t>
  </si>
  <si>
    <t>20220707 10:13:47</t>
  </si>
  <si>
    <t>10:13:47</t>
  </si>
  <si>
    <t>20220707 10:13:52</t>
  </si>
  <si>
    <t>10:13:52</t>
  </si>
  <si>
    <t>20220707 10:13:57</t>
  </si>
  <si>
    <t>10:13:57</t>
  </si>
  <si>
    <t>20220707 10:14:02</t>
  </si>
  <si>
    <t>10:14:02</t>
  </si>
  <si>
    <t>20220707 10:14:07</t>
  </si>
  <si>
    <t>10:14:07</t>
  </si>
  <si>
    <t>20220707 10:14:12</t>
  </si>
  <si>
    <t>10:14:12</t>
  </si>
  <si>
    <t>20220707 10:14:17</t>
  </si>
  <si>
    <t>10:14:17</t>
  </si>
  <si>
    <t>20220707 10:14:22</t>
  </si>
  <si>
    <t>10:14:22</t>
  </si>
  <si>
    <t>20220707 10:14:27</t>
  </si>
  <si>
    <t>10:14:27</t>
  </si>
  <si>
    <t>20220707 10:14:32</t>
  </si>
  <si>
    <t>10:14:32</t>
  </si>
  <si>
    <t>20220707 10:14:37</t>
  </si>
  <si>
    <t>10:14:37</t>
  </si>
  <si>
    <t>20220707 10:14:42</t>
  </si>
  <si>
    <t>10:14:42</t>
  </si>
  <si>
    <t>20220707 10:14:47</t>
  </si>
  <si>
    <t>10:14:47</t>
  </si>
  <si>
    <t>20220707 10:14:52</t>
  </si>
  <si>
    <t>10:14:52</t>
  </si>
  <si>
    <t>20220707 10:14:57</t>
  </si>
  <si>
    <t>10:14:57</t>
  </si>
  <si>
    <t>20220707 10:15:02</t>
  </si>
  <si>
    <t>10:15:02</t>
  </si>
  <si>
    <t>20220707 10:15:07</t>
  </si>
  <si>
    <t>10:15:07</t>
  </si>
  <si>
    <t>20220707 10:15:12</t>
  </si>
  <si>
    <t>10:15:12</t>
  </si>
  <si>
    <t>20220707 10:15:17</t>
  </si>
  <si>
    <t>10:15:17</t>
  </si>
  <si>
    <t>20220707 10:15:22</t>
  </si>
  <si>
    <t>10:15:22</t>
  </si>
  <si>
    <t>20220707 10:15:27</t>
  </si>
  <si>
    <t>10:15:27</t>
  </si>
  <si>
    <t>20220707 10:15:32</t>
  </si>
  <si>
    <t>10:15:32</t>
  </si>
  <si>
    <t>20220707 10:15:37</t>
  </si>
  <si>
    <t>10:15:37</t>
  </si>
  <si>
    <t>20220707 10:15:42</t>
  </si>
  <si>
    <t>10:15:42</t>
  </si>
  <si>
    <t>20220707 10:15:47</t>
  </si>
  <si>
    <t>10:15:47</t>
  </si>
  <si>
    <t>20220707 10:15:52</t>
  </si>
  <si>
    <t>10:15:52</t>
  </si>
  <si>
    <t>20220707 10:15:57</t>
  </si>
  <si>
    <t>10:15:57</t>
  </si>
  <si>
    <t>20220707 10:16:02</t>
  </si>
  <si>
    <t>10:16:02</t>
  </si>
  <si>
    <t>20220707 10:16:07</t>
  </si>
  <si>
    <t>10:16:07</t>
  </si>
  <si>
    <t>20220707 10:16:12</t>
  </si>
  <si>
    <t>10:16:12</t>
  </si>
  <si>
    <t>20220707 10:16:16</t>
  </si>
  <si>
    <t>10:16:16</t>
  </si>
  <si>
    <t>20220707 10:16:22</t>
  </si>
  <si>
    <t>10:16:22</t>
  </si>
  <si>
    <t>20220707 10:16:26</t>
  </si>
  <si>
    <t>10:16:26</t>
  </si>
  <si>
    <t>20220707 10:16:32</t>
  </si>
  <si>
    <t>10:16:32</t>
  </si>
  <si>
    <t>20220707 10:16:37</t>
  </si>
  <si>
    <t>10:16:37</t>
  </si>
  <si>
    <t>20220707 10:16:42</t>
  </si>
  <si>
    <t>10:16:42</t>
  </si>
  <si>
    <t>20220707 10:16:47</t>
  </si>
  <si>
    <t>10:16:47</t>
  </si>
  <si>
    <t>20220707 10:16:52</t>
  </si>
  <si>
    <t>10:16:52</t>
  </si>
  <si>
    <t>20220707 10:16:57</t>
  </si>
  <si>
    <t>10:16:57</t>
  </si>
  <si>
    <t>20220707 10:17:02</t>
  </si>
  <si>
    <t>10:17:02</t>
  </si>
  <si>
    <t>20220707 10:17:07</t>
  </si>
  <si>
    <t>10:17:07</t>
  </si>
  <si>
    <t>20220707 10:17:12</t>
  </si>
  <si>
    <t>10:17:12</t>
  </si>
  <si>
    <t>20220707 10:17:17</t>
  </si>
  <si>
    <t>10:17:17</t>
  </si>
  <si>
    <t>20220707 10:17:22</t>
  </si>
  <si>
    <t>10:17:22</t>
  </si>
  <si>
    <t>20220707 10:17:27</t>
  </si>
  <si>
    <t>10:17:27</t>
  </si>
  <si>
    <t>20220707 10:17:32</t>
  </si>
  <si>
    <t>10:17:32</t>
  </si>
  <si>
    <t>20220707 10:17:37</t>
  </si>
  <si>
    <t>10:17:37</t>
  </si>
  <si>
    <t>20220707 10:17:42</t>
  </si>
  <si>
    <t>10:17:42</t>
  </si>
  <si>
    <t>20220707 10:17:47</t>
  </si>
  <si>
    <t>10:17:47</t>
  </si>
  <si>
    <t>20220707 10:17:52</t>
  </si>
  <si>
    <t>10:17:52</t>
  </si>
  <si>
    <t>20220707 10:17:57</t>
  </si>
  <si>
    <t>10:17:57</t>
  </si>
  <si>
    <t>20220707 10:18:02</t>
  </si>
  <si>
    <t>10:18:02</t>
  </si>
  <si>
    <t>20220707 10:18:07</t>
  </si>
  <si>
    <t>10:18:07</t>
  </si>
  <si>
    <t>20220707 10:18:11</t>
  </si>
  <si>
    <t>10:18:11</t>
  </si>
  <si>
    <t>20220707 10:18:17</t>
  </si>
  <si>
    <t>10:18:17</t>
  </si>
  <si>
    <t>20220707 10:18:21</t>
  </si>
  <si>
    <t>10:18:21</t>
  </si>
  <si>
    <t>20220707 10:18:27</t>
  </si>
  <si>
    <t>10:18:27</t>
  </si>
  <si>
    <t>20220707 10:18:31</t>
  </si>
  <si>
    <t>10:18:31</t>
  </si>
  <si>
    <t>20220707 10:18:37</t>
  </si>
  <si>
    <t>10:18:37</t>
  </si>
  <si>
    <t>20220707 10:18:42</t>
  </si>
  <si>
    <t>10:18:42</t>
  </si>
  <si>
    <t>20220707 10:18:47</t>
  </si>
  <si>
    <t>10:18:47</t>
  </si>
  <si>
    <t>20220707 10:18:52</t>
  </si>
  <si>
    <t>10:18:52</t>
  </si>
  <si>
    <t>20220707 10:18:57</t>
  </si>
  <si>
    <t>10:18:57</t>
  </si>
  <si>
    <t>20220707 10:19:02</t>
  </si>
  <si>
    <t>10:19:02</t>
  </si>
  <si>
    <t>20220707 10:19:07</t>
  </si>
  <si>
    <t>10:19:07</t>
  </si>
  <si>
    <t>20220707 10:19:12</t>
  </si>
  <si>
    <t>10:19:12</t>
  </si>
  <si>
    <t>20220707 10:19:17</t>
  </si>
  <si>
    <t>10:19:17</t>
  </si>
  <si>
    <t>20220707 10:19:22</t>
  </si>
  <si>
    <t>10:19:22</t>
  </si>
  <si>
    <t>20220707 10:19:27</t>
  </si>
  <si>
    <t>10:19:27</t>
  </si>
  <si>
    <t>20220707 10:19:32</t>
  </si>
  <si>
    <t>10:19:32</t>
  </si>
  <si>
    <t>20220707 10:19:37</t>
  </si>
  <si>
    <t>10:19:37</t>
  </si>
  <si>
    <t>20220707 10:19:42</t>
  </si>
  <si>
    <t>10:19:42</t>
  </si>
  <si>
    <t>20220707 10:19:47</t>
  </si>
  <si>
    <t>10:19:47</t>
  </si>
  <si>
    <t>20220707 10:19:52</t>
  </si>
  <si>
    <t>10:19:52</t>
  </si>
  <si>
    <t>20220707 10:19:57</t>
  </si>
  <si>
    <t>10:19:57</t>
  </si>
  <si>
    <t>20220707 10:20:02</t>
  </si>
  <si>
    <t>10:20:02</t>
  </si>
  <si>
    <t>20220707 10:20:07</t>
  </si>
  <si>
    <t>10:20:07</t>
  </si>
  <si>
    <t>20220707 10:20:12</t>
  </si>
  <si>
    <t>10:20:12</t>
  </si>
  <si>
    <t>20220707 10:20:16</t>
  </si>
  <si>
    <t>10:20:16</t>
  </si>
  <si>
    <t>20220707 10:20:22</t>
  </si>
  <si>
    <t>10:20:22</t>
  </si>
  <si>
    <t>20220707 10:20:26</t>
  </si>
  <si>
    <t>10:20:26</t>
  </si>
  <si>
    <t>20220707 10:20:32</t>
  </si>
  <si>
    <t>10:20:32</t>
  </si>
  <si>
    <t>20220707 10:20:37</t>
  </si>
  <si>
    <t>10:20:37</t>
  </si>
  <si>
    <t>20220707 10:20:42</t>
  </si>
  <si>
    <t>10:20:42</t>
  </si>
  <si>
    <t>20220707 10:20:47</t>
  </si>
  <si>
    <t>10:20:47</t>
  </si>
  <si>
    <t>20220707 10:20:52</t>
  </si>
  <si>
    <t>10:20:52</t>
  </si>
  <si>
    <t>20220707 10:20:57</t>
  </si>
  <si>
    <t>10:20:57</t>
  </si>
  <si>
    <t>20220707 10:21:02</t>
  </si>
  <si>
    <t>10:21:02</t>
  </si>
  <si>
    <t>20220707 10:21:07</t>
  </si>
  <si>
    <t>10:21:07</t>
  </si>
  <si>
    <t>20220707 10:21:12</t>
  </si>
  <si>
    <t>10:21:12</t>
  </si>
  <si>
    <t>20220707 10:21:17</t>
  </si>
  <si>
    <t>10:21:17</t>
  </si>
  <si>
    <t>20220707 10:48:41</t>
  </si>
  <si>
    <t>10:48:41</t>
  </si>
  <si>
    <t>potpul_r1</t>
  </si>
  <si>
    <t>2/2</t>
  </si>
  <si>
    <t>20220707 10:48:46</t>
  </si>
  <si>
    <t>10:48:46</t>
  </si>
  <si>
    <t>20220707 10:48:51</t>
  </si>
  <si>
    <t>10:48:51</t>
  </si>
  <si>
    <t>20220707 10:48:56</t>
  </si>
  <si>
    <t>10:48:56</t>
  </si>
  <si>
    <t>20220707 10:49:01</t>
  </si>
  <si>
    <t>10:49:01</t>
  </si>
  <si>
    <t>20220707 10:49:06</t>
  </si>
  <si>
    <t>10:49:06</t>
  </si>
  <si>
    <t>20220707 10:49:11</t>
  </si>
  <si>
    <t>10:49:11</t>
  </si>
  <si>
    <t>20220707 10:49:16</t>
  </si>
  <si>
    <t>10:49:16</t>
  </si>
  <si>
    <t>20220707 10:49:21</t>
  </si>
  <si>
    <t>10:49:21</t>
  </si>
  <si>
    <t>20220707 10:49:26</t>
  </si>
  <si>
    <t>10:49:26</t>
  </si>
  <si>
    <t>20220707 10:49:31</t>
  </si>
  <si>
    <t>10:49:31</t>
  </si>
  <si>
    <t>20220707 10:49:36</t>
  </si>
  <si>
    <t>10:49:36</t>
  </si>
  <si>
    <t>20220707 10:49:41</t>
  </si>
  <si>
    <t>10:49:41</t>
  </si>
  <si>
    <t>20220707 10:49:46</t>
  </si>
  <si>
    <t>10:49:46</t>
  </si>
  <si>
    <t>20220707 10:49:51</t>
  </si>
  <si>
    <t>10:49:51</t>
  </si>
  <si>
    <t>20220707 10:49:56</t>
  </si>
  <si>
    <t>10:49:56</t>
  </si>
  <si>
    <t>20220707 10:50:01</t>
  </si>
  <si>
    <t>10:50:01</t>
  </si>
  <si>
    <t>20220707 10:50:06</t>
  </si>
  <si>
    <t>10:50:06</t>
  </si>
  <si>
    <t>20220707 10:50:11</t>
  </si>
  <si>
    <t>10:50:11</t>
  </si>
  <si>
    <t>20220707 10:50:16</t>
  </si>
  <si>
    <t>10:50:16</t>
  </si>
  <si>
    <t>20220707 10:50:21</t>
  </si>
  <si>
    <t>10:50:21</t>
  </si>
  <si>
    <t>20220707 10:50:26</t>
  </si>
  <si>
    <t>10:50:26</t>
  </si>
  <si>
    <t>20220707 10:52:03</t>
  </si>
  <si>
    <t>10:52:03</t>
  </si>
  <si>
    <t>20220707 10:52:08</t>
  </si>
  <si>
    <t>10:52:08</t>
  </si>
  <si>
    <t>20220707 10:52:13</t>
  </si>
  <si>
    <t>10:52:13</t>
  </si>
  <si>
    <t>20220707 10:52:18</t>
  </si>
  <si>
    <t>10:52:18</t>
  </si>
  <si>
    <t>20220707 10:52:23</t>
  </si>
  <si>
    <t>10:52:23</t>
  </si>
  <si>
    <t>20220707 10:52:28</t>
  </si>
  <si>
    <t>10:52:28</t>
  </si>
  <si>
    <t>20220707 10:52:33</t>
  </si>
  <si>
    <t>10:52:33</t>
  </si>
  <si>
    <t>20220707 10:52:38</t>
  </si>
  <si>
    <t>10:52:38</t>
  </si>
  <si>
    <t>20220707 10:52:43</t>
  </si>
  <si>
    <t>10:52:43</t>
  </si>
  <si>
    <t>20220707 10:52:48</t>
  </si>
  <si>
    <t>10:52:48</t>
  </si>
  <si>
    <t>20220707 10:52:53</t>
  </si>
  <si>
    <t>10:52:53</t>
  </si>
  <si>
    <t>20220707 10:52:58</t>
  </si>
  <si>
    <t>10:52:58</t>
  </si>
  <si>
    <t>20220707 10:53:03</t>
  </si>
  <si>
    <t>10:53:03</t>
  </si>
  <si>
    <t>20220707 10:53:08</t>
  </si>
  <si>
    <t>10:53:08</t>
  </si>
  <si>
    <t>20220707 10:53:13</t>
  </si>
  <si>
    <t>10:53:13</t>
  </si>
  <si>
    <t>20220707 10:53:18</t>
  </si>
  <si>
    <t>10:53:18</t>
  </si>
  <si>
    <t>20220707 10:53:23</t>
  </si>
  <si>
    <t>10:53:23</t>
  </si>
  <si>
    <t>20220707 10:53:27</t>
  </si>
  <si>
    <t>10:53:27</t>
  </si>
  <si>
    <t>20220707 10:53:33</t>
  </si>
  <si>
    <t>10:53:33</t>
  </si>
  <si>
    <t>20220707 10:53:38</t>
  </si>
  <si>
    <t>10:53:38</t>
  </si>
  <si>
    <t>20220707 10:53:43</t>
  </si>
  <si>
    <t>10:53:43</t>
  </si>
  <si>
    <t>20220707 10:53:48</t>
  </si>
  <si>
    <t>10:53:48</t>
  </si>
  <si>
    <t>20220707 10:53:53</t>
  </si>
  <si>
    <t>10:53:53</t>
  </si>
  <si>
    <t>20220707 10:53:58</t>
  </si>
  <si>
    <t>10:53:58</t>
  </si>
  <si>
    <t>20220707 10:54:03</t>
  </si>
  <si>
    <t>10:54:03</t>
  </si>
  <si>
    <t>20220707 10:54:08</t>
  </si>
  <si>
    <t>10:54:08</t>
  </si>
  <si>
    <t>20220707 10:54:13</t>
  </si>
  <si>
    <t>10:54:13</t>
  </si>
  <si>
    <t>20220707 10:54:18</t>
  </si>
  <si>
    <t>10:54:18</t>
  </si>
  <si>
    <t>20220707 10:54:23</t>
  </si>
  <si>
    <t>10:54:23</t>
  </si>
  <si>
    <t>20220707 10:54:28</t>
  </si>
  <si>
    <t>10:54:28</t>
  </si>
  <si>
    <t>20220707 10:54:33</t>
  </si>
  <si>
    <t>10:54:33</t>
  </si>
  <si>
    <t>20220707 10:54:38</t>
  </si>
  <si>
    <t>10:54:38</t>
  </si>
  <si>
    <t>20220707 10:54:43</t>
  </si>
  <si>
    <t>10:54:43</t>
  </si>
  <si>
    <t>20220707 10:54:48</t>
  </si>
  <si>
    <t>10:54:48</t>
  </si>
  <si>
    <t>20220707 10:54:53</t>
  </si>
  <si>
    <t>10:54:53</t>
  </si>
  <si>
    <t>20220707 10:54:58</t>
  </si>
  <si>
    <t>10:54:58</t>
  </si>
  <si>
    <t>20220707 10:55:03</t>
  </si>
  <si>
    <t>10:55:03</t>
  </si>
  <si>
    <t>20220707 10:55:08</t>
  </si>
  <si>
    <t>10:55:08</t>
  </si>
  <si>
    <t>20220707 10:55:12</t>
  </si>
  <si>
    <t>10:55:12</t>
  </si>
  <si>
    <t>20220707 10:55:18</t>
  </si>
  <si>
    <t>10:55:18</t>
  </si>
  <si>
    <t>20220707 10:55:22</t>
  </si>
  <si>
    <t>10:55:22</t>
  </si>
  <si>
    <t>20220707 10:55:28</t>
  </si>
  <si>
    <t>10:55:28</t>
  </si>
  <si>
    <t>20220707 10:55:33</t>
  </si>
  <si>
    <t>10:55:33</t>
  </si>
  <si>
    <t>20220707 10:55:38</t>
  </si>
  <si>
    <t>10:55:38</t>
  </si>
  <si>
    <t>20220707 10:55:43</t>
  </si>
  <si>
    <t>10:55:43</t>
  </si>
  <si>
    <t>20220707 10:55:48</t>
  </si>
  <si>
    <t>10:55:48</t>
  </si>
  <si>
    <t>20220707 10:55:53</t>
  </si>
  <si>
    <t>10:55:53</t>
  </si>
  <si>
    <t>20220707 10:55:58</t>
  </si>
  <si>
    <t>10:55:58</t>
  </si>
  <si>
    <t>20220707 10:56:03</t>
  </si>
  <si>
    <t>10:56:03</t>
  </si>
  <si>
    <t>20220707 10:56:08</t>
  </si>
  <si>
    <t>10:56:08</t>
  </si>
  <si>
    <t>20220707 10:56:13</t>
  </si>
  <si>
    <t>10:56:13</t>
  </si>
  <si>
    <t>20220707 10:56:18</t>
  </si>
  <si>
    <t>10:56:18</t>
  </si>
  <si>
    <t>20220707 10:56:23</t>
  </si>
  <si>
    <t>10:56:23</t>
  </si>
  <si>
    <t>20220707 10:56:28</t>
  </si>
  <si>
    <t>10:56:28</t>
  </si>
  <si>
    <t>20220707 10:56:33</t>
  </si>
  <si>
    <t>10:56:33</t>
  </si>
  <si>
    <t>20220707 10:56:38</t>
  </si>
  <si>
    <t>10:56:38</t>
  </si>
  <si>
    <t>20220707 10:56:43</t>
  </si>
  <si>
    <t>10:56:43</t>
  </si>
  <si>
    <t>20220707 10:56:48</t>
  </si>
  <si>
    <t>10:56:48</t>
  </si>
  <si>
    <t>20220707 10:56:53</t>
  </si>
  <si>
    <t>10:56:53</t>
  </si>
  <si>
    <t>20220707 10:56:57</t>
  </si>
  <si>
    <t>10:56:57</t>
  </si>
  <si>
    <t>20220707 10:57:03</t>
  </si>
  <si>
    <t>10:57:03</t>
  </si>
  <si>
    <t>20220707 10:57:07</t>
  </si>
  <si>
    <t>10:57:07</t>
  </si>
  <si>
    <t>20220707 10:57:13</t>
  </si>
  <si>
    <t>10:57:13</t>
  </si>
  <si>
    <t>20220707 10:57:18</t>
  </si>
  <si>
    <t>10:57:18</t>
  </si>
  <si>
    <t>20220707 10:57:23</t>
  </si>
  <si>
    <t>10:57:23</t>
  </si>
  <si>
    <t>20220707 10:57:28</t>
  </si>
  <si>
    <t>10:57:28</t>
  </si>
  <si>
    <t>20220707 10:57:33</t>
  </si>
  <si>
    <t>10:57:33</t>
  </si>
  <si>
    <t>20220707 10:57:38</t>
  </si>
  <si>
    <t>10:57:38</t>
  </si>
  <si>
    <t>20220707 10:57:43</t>
  </si>
  <si>
    <t>10:57:43</t>
  </si>
  <si>
    <t>20220707 10:57:48</t>
  </si>
  <si>
    <t>10:57:48</t>
  </si>
  <si>
    <t>20220707 10:57:53</t>
  </si>
  <si>
    <t>10:57:53</t>
  </si>
  <si>
    <t>20220707 10:57:58</t>
  </si>
  <si>
    <t>10:57:58</t>
  </si>
  <si>
    <t>20220707 10:58:03</t>
  </si>
  <si>
    <t>10:58:03</t>
  </si>
  <si>
    <t>20220707 10:58:08</t>
  </si>
  <si>
    <t>10:58:08</t>
  </si>
  <si>
    <t>20220707 10:58:13</t>
  </si>
  <si>
    <t>10:58:13</t>
  </si>
  <si>
    <t>20220707 10:58:18</t>
  </si>
  <si>
    <t>10:58:18</t>
  </si>
  <si>
    <t>20220707 10:58:23</t>
  </si>
  <si>
    <t>10:58:23</t>
  </si>
  <si>
    <t>20220707 10:58:28</t>
  </si>
  <si>
    <t>10:58:28</t>
  </si>
  <si>
    <t>20220707 10:58:33</t>
  </si>
  <si>
    <t>10:58:33</t>
  </si>
  <si>
    <t>20220707 10:58:38</t>
  </si>
  <si>
    <t>10:58:38</t>
  </si>
  <si>
    <t>20220707 10:58:42</t>
  </si>
  <si>
    <t>10:58:42</t>
  </si>
  <si>
    <t>20220707 10:58:48</t>
  </si>
  <si>
    <t>10:58:48</t>
  </si>
  <si>
    <t>20220707 10:58:52</t>
  </si>
  <si>
    <t>10:58:52</t>
  </si>
  <si>
    <t>20220707 10:58:58</t>
  </si>
  <si>
    <t>10:58:58</t>
  </si>
  <si>
    <t>20220707 10:59:02</t>
  </si>
  <si>
    <t>10:59:02</t>
  </si>
  <si>
    <t>20220707 10:59:08</t>
  </si>
  <si>
    <t>10:59:08</t>
  </si>
  <si>
    <t>20220707 10:59:13</t>
  </si>
  <si>
    <t>10:59:13</t>
  </si>
  <si>
    <t>20220707 10:59:18</t>
  </si>
  <si>
    <t>10:59:18</t>
  </si>
  <si>
    <t>20220707 10:59:23</t>
  </si>
  <si>
    <t>10:59:23</t>
  </si>
  <si>
    <t>20220707 10:59:28</t>
  </si>
  <si>
    <t>10:59:28</t>
  </si>
  <si>
    <t>20220707 10:59:33</t>
  </si>
  <si>
    <t>10:59:33</t>
  </si>
  <si>
    <t>20220707 10:59:38</t>
  </si>
  <si>
    <t>10:59:38</t>
  </si>
  <si>
    <t>20220707 10:59:43</t>
  </si>
  <si>
    <t>10:59:43</t>
  </si>
  <si>
    <t>20220707 10:59:48</t>
  </si>
  <si>
    <t>10:59:48</t>
  </si>
  <si>
    <t>20220707 10:59:53</t>
  </si>
  <si>
    <t>10:59:53</t>
  </si>
  <si>
    <t>20220707 11:14:55</t>
  </si>
  <si>
    <t>11:14:55</t>
  </si>
  <si>
    <t>phlpra_r1</t>
  </si>
  <si>
    <t>20220707 11:15:00</t>
  </si>
  <si>
    <t>11:15:00</t>
  </si>
  <si>
    <t>20220707 11:15:05</t>
  </si>
  <si>
    <t>11:15:05</t>
  </si>
  <si>
    <t>20220707 11:15:10</t>
  </si>
  <si>
    <t>11:15:10</t>
  </si>
  <si>
    <t>20220707 11:15:15</t>
  </si>
  <si>
    <t>11:15:15</t>
  </si>
  <si>
    <t>20220707 11:15:20</t>
  </si>
  <si>
    <t>11:15:20</t>
  </si>
  <si>
    <t>20220707 11:15:25</t>
  </si>
  <si>
    <t>11:15:25</t>
  </si>
  <si>
    <t>20220707 11:15:30</t>
  </si>
  <si>
    <t>11:15:30</t>
  </si>
  <si>
    <t>20220707 11:15:35</t>
  </si>
  <si>
    <t>11:15:35</t>
  </si>
  <si>
    <t>20220707 11:15:40</t>
  </si>
  <si>
    <t>11:15:40</t>
  </si>
  <si>
    <t>20220707 11:15:45</t>
  </si>
  <si>
    <t>11:15:45</t>
  </si>
  <si>
    <t>20220707 11:15:50</t>
  </si>
  <si>
    <t>11:15:50</t>
  </si>
  <si>
    <t>20220707 11:15:55</t>
  </si>
  <si>
    <t>11:15:55</t>
  </si>
  <si>
    <t>20220707 11:16:00</t>
  </si>
  <si>
    <t>11:16:00</t>
  </si>
  <si>
    <t>20220707 11:16:05</t>
  </si>
  <si>
    <t>11:16:05</t>
  </si>
  <si>
    <t>20220707 11:16:10</t>
  </si>
  <si>
    <t>11:16:10</t>
  </si>
  <si>
    <t>20220707 11:16:15</t>
  </si>
  <si>
    <t>11:16:15</t>
  </si>
  <si>
    <t>20220707 11:16:20</t>
  </si>
  <si>
    <t>11:16:20</t>
  </si>
  <si>
    <t>20220707 11:16:25</t>
  </si>
  <si>
    <t>11:16:25</t>
  </si>
  <si>
    <t>20220707 11:16:29</t>
  </si>
  <si>
    <t>11:16:29</t>
  </si>
  <si>
    <t>20220707 11:16:35</t>
  </si>
  <si>
    <t>11:16:35</t>
  </si>
  <si>
    <t>20220707 11:16:40</t>
  </si>
  <si>
    <t>11:16:40</t>
  </si>
  <si>
    <t>20220707 11:16:45</t>
  </si>
  <si>
    <t>11:16:45</t>
  </si>
  <si>
    <t>20220707 11:18:22</t>
  </si>
  <si>
    <t>11:18:22</t>
  </si>
  <si>
    <t>20220707 11:18:27</t>
  </si>
  <si>
    <t>11:18:27</t>
  </si>
  <si>
    <t>20220707 11:18:32</t>
  </si>
  <si>
    <t>11:18:32</t>
  </si>
  <si>
    <t>20220707 11:18:37</t>
  </si>
  <si>
    <t>11:18:37</t>
  </si>
  <si>
    <t>20220707 11:18:42</t>
  </si>
  <si>
    <t>11:18:42</t>
  </si>
  <si>
    <t>20220707 11:18:47</t>
  </si>
  <si>
    <t>11:18:47</t>
  </si>
  <si>
    <t>20220707 11:18:52</t>
  </si>
  <si>
    <t>11:18:52</t>
  </si>
  <si>
    <t>20220707 11:18:57</t>
  </si>
  <si>
    <t>11:18:57</t>
  </si>
  <si>
    <t>20220707 11:19:02</t>
  </si>
  <si>
    <t>11:19:02</t>
  </si>
  <si>
    <t>20220707 11:19:07</t>
  </si>
  <si>
    <t>11:19:07</t>
  </si>
  <si>
    <t>20220707 11:19:12</t>
  </si>
  <si>
    <t>11:19:12</t>
  </si>
  <si>
    <t>20220707 11:19:17</t>
  </si>
  <si>
    <t>11:19:17</t>
  </si>
  <si>
    <t>20220707 11:19:22</t>
  </si>
  <si>
    <t>11:19:22</t>
  </si>
  <si>
    <t>20220707 11:19:27</t>
  </si>
  <si>
    <t>11:19:27</t>
  </si>
  <si>
    <t>20220707 11:19:32</t>
  </si>
  <si>
    <t>11:19:32</t>
  </si>
  <si>
    <t>20220707 11:19:37</t>
  </si>
  <si>
    <t>11:19:37</t>
  </si>
  <si>
    <t>20220707 11:19:42</t>
  </si>
  <si>
    <t>11:19:42</t>
  </si>
  <si>
    <t>20220707 11:19:47</t>
  </si>
  <si>
    <t>11:19:47</t>
  </si>
  <si>
    <t>20220707 11:45:48</t>
  </si>
  <si>
    <t>11:45:48</t>
  </si>
  <si>
    <t>taroff_r1</t>
  </si>
  <si>
    <t>20220707 11:45:53</t>
  </si>
  <si>
    <t>11:45:53</t>
  </si>
  <si>
    <t>20220707 11:45:58</t>
  </si>
  <si>
    <t>11:45:58</t>
  </si>
  <si>
    <t>20220707 11:46:03</t>
  </si>
  <si>
    <t>11:46:03</t>
  </si>
  <si>
    <t>20220707 11:46:08</t>
  </si>
  <si>
    <t>11:46:08</t>
  </si>
  <si>
    <t>20220707 11:46:13</t>
  </si>
  <si>
    <t>11:46:13</t>
  </si>
  <si>
    <t>20220707 11:46:18</t>
  </si>
  <si>
    <t>11:46:18</t>
  </si>
  <si>
    <t>20220707 11:46:23</t>
  </si>
  <si>
    <t>11:46:23</t>
  </si>
  <si>
    <t>20220707 11:46:28</t>
  </si>
  <si>
    <t>11:46:28</t>
  </si>
  <si>
    <t>20220707 11:46:33</t>
  </si>
  <si>
    <t>11:46:33</t>
  </si>
  <si>
    <t>20220707 11:46:38</t>
  </si>
  <si>
    <t>11:46:38</t>
  </si>
  <si>
    <t>20220707 11:46:43</t>
  </si>
  <si>
    <t>11:46:43</t>
  </si>
  <si>
    <t>20220707 11:46:48</t>
  </si>
  <si>
    <t>11:46:48</t>
  </si>
  <si>
    <t>20220707 11:46:53</t>
  </si>
  <si>
    <t>11:46:53</t>
  </si>
  <si>
    <t>20220707 11:46:58</t>
  </si>
  <si>
    <t>11:46:58</t>
  </si>
  <si>
    <t>20220707 11:47:03</t>
  </si>
  <si>
    <t>11:47:03</t>
  </si>
  <si>
    <t>20220707 11:47:08</t>
  </si>
  <si>
    <t>11:47:08</t>
  </si>
  <si>
    <t>20220707 11:47:13</t>
  </si>
  <si>
    <t>11:47:13</t>
  </si>
  <si>
    <t>20220707 11:47:18</t>
  </si>
  <si>
    <t>11:47:18</t>
  </si>
  <si>
    <t>20220707 11:47:23</t>
  </si>
  <si>
    <t>11:47:23</t>
  </si>
  <si>
    <t>20220707 11:47:28</t>
  </si>
  <si>
    <t>11:47:28</t>
  </si>
  <si>
    <t>20220707 11:47:33</t>
  </si>
  <si>
    <t>11:47:33</t>
  </si>
  <si>
    <t>20220707 11:49:10</t>
  </si>
  <si>
    <t>11:49:10</t>
  </si>
  <si>
    <t>20220707 11:49:15</t>
  </si>
  <si>
    <t>11:49:15</t>
  </si>
  <si>
    <t>20220707 11:49:20</t>
  </si>
  <si>
    <t>11:49:20</t>
  </si>
  <si>
    <t>20220707 11:49:25</t>
  </si>
  <si>
    <t>11:49:25</t>
  </si>
  <si>
    <t>20220707 11:49:30</t>
  </si>
  <si>
    <t>11:49:30</t>
  </si>
  <si>
    <t>20220707 11:49:35</t>
  </si>
  <si>
    <t>11:49:35</t>
  </si>
  <si>
    <t>20220707 11:49:40</t>
  </si>
  <si>
    <t>11:49:40</t>
  </si>
  <si>
    <t>20220707 11:49:45</t>
  </si>
  <si>
    <t>11:49:45</t>
  </si>
  <si>
    <t>20220707 11:49:50</t>
  </si>
  <si>
    <t>11:49:50</t>
  </si>
  <si>
    <t>20220707 11:49:55</t>
  </si>
  <si>
    <t>11:49:55</t>
  </si>
  <si>
    <t>20220707 11:50:00</t>
  </si>
  <si>
    <t>11:50:00</t>
  </si>
  <si>
    <t>20220707 11:50:05</t>
  </si>
  <si>
    <t>11:50:05</t>
  </si>
  <si>
    <t>20220707 11:50:10</t>
  </si>
  <si>
    <t>11:50:10</t>
  </si>
  <si>
    <t>20220707 11:50:15</t>
  </si>
  <si>
    <t>11:50:15</t>
  </si>
  <si>
    <t>20220707 11:50:20</t>
  </si>
  <si>
    <t>11:50:20</t>
  </si>
  <si>
    <t>20220707 11:50:25</t>
  </si>
  <si>
    <t>11:50:25</t>
  </si>
  <si>
    <t>20220707 11:50:30</t>
  </si>
  <si>
    <t>11:50:30</t>
  </si>
  <si>
    <t>20220707 11:50:35</t>
  </si>
  <si>
    <t>11:50:35</t>
  </si>
  <si>
    <t>20220707 11:50:40</t>
  </si>
  <si>
    <t>11:50:40</t>
  </si>
  <si>
    <t>20220707 11:50:45</t>
  </si>
  <si>
    <t>11:50:45</t>
  </si>
  <si>
    <t>20220707 11:50:50</t>
  </si>
  <si>
    <t>11:50:50</t>
  </si>
  <si>
    <t>20220707 11:50:55</t>
  </si>
  <si>
    <t>11:50:55</t>
  </si>
  <si>
    <t>20220707 11:51:00</t>
  </si>
  <si>
    <t>11:51:00</t>
  </si>
  <si>
    <t>20220707 11:51:05</t>
  </si>
  <si>
    <t>11:51:05</t>
  </si>
  <si>
    <t>20220707 11:51:10</t>
  </si>
  <si>
    <t>11:51:10</t>
  </si>
  <si>
    <t>20220707 11:51:15</t>
  </si>
  <si>
    <t>11:51:15</t>
  </si>
  <si>
    <t>20220707 11:51:20</t>
  </si>
  <si>
    <t>11:51:20</t>
  </si>
  <si>
    <t>20220707 11:51:25</t>
  </si>
  <si>
    <t>11:51:25</t>
  </si>
  <si>
    <t>20220707 11:51:30</t>
  </si>
  <si>
    <t>11:51:30</t>
  </si>
  <si>
    <t>20220707 11:51:35</t>
  </si>
  <si>
    <t>11:51:35</t>
  </si>
  <si>
    <t>20220707 11:51:40</t>
  </si>
  <si>
    <t>11:51:40</t>
  </si>
  <si>
    <t>20220707 11:51:45</t>
  </si>
  <si>
    <t>11:51:45</t>
  </si>
  <si>
    <t>20220707 11:51:50</t>
  </si>
  <si>
    <t>11:51:50</t>
  </si>
  <si>
    <t>20220707 11:51:55</t>
  </si>
  <si>
    <t>11:51:55</t>
  </si>
  <si>
    <t>20220707 11:52:00</t>
  </si>
  <si>
    <t>11:52:00</t>
  </si>
  <si>
    <t>20220707 11:52:05</t>
  </si>
  <si>
    <t>11:52:05</t>
  </si>
  <si>
    <t>20220707 11:52:10</t>
  </si>
  <si>
    <t>11:52:10</t>
  </si>
  <si>
    <t>20220707 11:52:15</t>
  </si>
  <si>
    <t>11:52:15</t>
  </si>
  <si>
    <t>20220707 11:52:20</t>
  </si>
  <si>
    <t>11:52:20</t>
  </si>
  <si>
    <t>20220707 11:52:25</t>
  </si>
  <si>
    <t>11:52:25</t>
  </si>
  <si>
    <t>20220707 11:52:30</t>
  </si>
  <si>
    <t>11:52:30</t>
  </si>
  <si>
    <t>20220707 11:52:35</t>
  </si>
  <si>
    <t>11:52:35</t>
  </si>
  <si>
    <t>20220707 11:52:40</t>
  </si>
  <si>
    <t>11:52:40</t>
  </si>
  <si>
    <t>20220707 11:52:45</t>
  </si>
  <si>
    <t>11:52:45</t>
  </si>
  <si>
    <t>20220707 11:52:50</t>
  </si>
  <si>
    <t>11:52:50</t>
  </si>
  <si>
    <t>20220707 11:52:55</t>
  </si>
  <si>
    <t>11:52:55</t>
  </si>
  <si>
    <t>20220707 11:53:00</t>
  </si>
  <si>
    <t>11:53:00</t>
  </si>
  <si>
    <t>20220707 11:53:05</t>
  </si>
  <si>
    <t>11:53:05</t>
  </si>
  <si>
    <t>20220707 11:53:10</t>
  </si>
  <si>
    <t>11:53:10</t>
  </si>
  <si>
    <t>20220707 11:53:15</t>
  </si>
  <si>
    <t>11:53:15</t>
  </si>
  <si>
    <t>20220707 11:53:20</t>
  </si>
  <si>
    <t>11:53:20</t>
  </si>
  <si>
    <t>20220707 11:53:25</t>
  </si>
  <si>
    <t>11:53:25</t>
  </si>
  <si>
    <t>20220707 11:53:30</t>
  </si>
  <si>
    <t>11:53:30</t>
  </si>
  <si>
    <t>20220707 11:53:35</t>
  </si>
  <si>
    <t>11:53:35</t>
  </si>
  <si>
    <t>20220707 11:53:40</t>
  </si>
  <si>
    <t>11:53:40</t>
  </si>
  <si>
    <t>20220707 11:53:45</t>
  </si>
  <si>
    <t>11:53:45</t>
  </si>
  <si>
    <t>20220707 11:53:50</t>
  </si>
  <si>
    <t>11:53:50</t>
  </si>
  <si>
    <t>20220707 11:53:55</t>
  </si>
  <si>
    <t>11:53:55</t>
  </si>
  <si>
    <t>20220707 11:54:00</t>
  </si>
  <si>
    <t>11:54:00</t>
  </si>
  <si>
    <t>20220707 11:54:05</t>
  </si>
  <si>
    <t>11:54:05</t>
  </si>
  <si>
    <t>20220707 11:54:10</t>
  </si>
  <si>
    <t>11:54:10</t>
  </si>
  <si>
    <t>20220707 11:54:15</t>
  </si>
  <si>
    <t>11:54:15</t>
  </si>
  <si>
    <t>20220707 11:54:20</t>
  </si>
  <si>
    <t>11:54:20</t>
  </si>
  <si>
    <t>20220707 11:54:25</t>
  </si>
  <si>
    <t>11:54:25</t>
  </si>
  <si>
    <t>20220707 11:54:30</t>
  </si>
  <si>
    <t>11:54:30</t>
  </si>
  <si>
    <t>20220707 11:54:35</t>
  </si>
  <si>
    <t>11:54:35</t>
  </si>
  <si>
    <t>20220707 11:54:40</t>
  </si>
  <si>
    <t>11:54:40</t>
  </si>
  <si>
    <t>20220707 11:54:45</t>
  </si>
  <si>
    <t>11:54:45</t>
  </si>
  <si>
    <t>20220707 11:54:50</t>
  </si>
  <si>
    <t>11:54:50</t>
  </si>
  <si>
    <t>20220707 11:54:55</t>
  </si>
  <si>
    <t>11:54:55</t>
  </si>
  <si>
    <t>20220707 11:55:00</t>
  </si>
  <si>
    <t>11:55:00</t>
  </si>
  <si>
    <t>20220707 11:55:05</t>
  </si>
  <si>
    <t>11:55:05</t>
  </si>
  <si>
    <t>20220707 11:55:10</t>
  </si>
  <si>
    <t>11:55:10</t>
  </si>
  <si>
    <t>20220707 11:55:15</t>
  </si>
  <si>
    <t>11:55:15</t>
  </si>
  <si>
    <t>20220707 11:55:20</t>
  </si>
  <si>
    <t>11:55:20</t>
  </si>
  <si>
    <t>20220707 11:55:25</t>
  </si>
  <si>
    <t>11:55:25</t>
  </si>
  <si>
    <t>20220707 11:55:30</t>
  </si>
  <si>
    <t>11:55:30</t>
  </si>
  <si>
    <t>20220707 11:55:35</t>
  </si>
  <si>
    <t>11:55:35</t>
  </si>
  <si>
    <t>20220707 11:55:40</t>
  </si>
  <si>
    <t>11:55:40</t>
  </si>
  <si>
    <t>20220707 11:55:45</t>
  </si>
  <si>
    <t>11:55:45</t>
  </si>
  <si>
    <t>20220707 11:55:50</t>
  </si>
  <si>
    <t>11:55:50</t>
  </si>
  <si>
    <t>20220707 11:55:55</t>
  </si>
  <si>
    <t>11:55:55</t>
  </si>
  <si>
    <t>20220707 11:56:00</t>
  </si>
  <si>
    <t>11:56:00</t>
  </si>
  <si>
    <t>20220707 11:56:05</t>
  </si>
  <si>
    <t>11:56:05</t>
  </si>
  <si>
    <t>20220707 11:56:10</t>
  </si>
  <si>
    <t>11:56:10</t>
  </si>
  <si>
    <t>20220707 11:56:15</t>
  </si>
  <si>
    <t>11:56:15</t>
  </si>
  <si>
    <t>20220707 11:56:20</t>
  </si>
  <si>
    <t>11:56:20</t>
  </si>
  <si>
    <t>20220707 11:56:25</t>
  </si>
  <si>
    <t>11:56:25</t>
  </si>
  <si>
    <t>20220707 11:56:30</t>
  </si>
  <si>
    <t>11:56:30</t>
  </si>
  <si>
    <t>20220707 11:56:35</t>
  </si>
  <si>
    <t>11:56:35</t>
  </si>
  <si>
    <t>20220707 11:56:40</t>
  </si>
  <si>
    <t>11:56:40</t>
  </si>
  <si>
    <t>20220707 11:56:45</t>
  </si>
  <si>
    <t>11:56:45</t>
  </si>
  <si>
    <t>20220707 12:19:16</t>
  </si>
  <si>
    <t>12:19:16</t>
  </si>
  <si>
    <t>taroff_r1_redo</t>
  </si>
  <si>
    <t>11:59:23</t>
  </si>
  <si>
    <t>20220707 12:19:21</t>
  </si>
  <si>
    <t>12:19:21</t>
  </si>
  <si>
    <t>20220707 12:19:26</t>
  </si>
  <si>
    <t>12:19:26</t>
  </si>
  <si>
    <t>20220707 12:19:31</t>
  </si>
  <si>
    <t>12:19:31</t>
  </si>
  <si>
    <t>20220707 12:19:36</t>
  </si>
  <si>
    <t>12:19:36</t>
  </si>
  <si>
    <t>20220707 12:19:41</t>
  </si>
  <si>
    <t>12:19:41</t>
  </si>
  <si>
    <t>20220707 12:19:46</t>
  </si>
  <si>
    <t>12:19:46</t>
  </si>
  <si>
    <t>20220707 12:19:51</t>
  </si>
  <si>
    <t>12:19:51</t>
  </si>
  <si>
    <t>20220707 12:19:56</t>
  </si>
  <si>
    <t>12:19:56</t>
  </si>
  <si>
    <t>20220707 12:20:01</t>
  </si>
  <si>
    <t>12:20:01</t>
  </si>
  <si>
    <t>20220707 12:20:06</t>
  </si>
  <si>
    <t>12:20:06</t>
  </si>
  <si>
    <t>20220707 12:20:11</t>
  </si>
  <si>
    <t>12:20:11</t>
  </si>
  <si>
    <t>20220707 12:20:16</t>
  </si>
  <si>
    <t>12:20:16</t>
  </si>
  <si>
    <t>20220707 12:20:21</t>
  </si>
  <si>
    <t>12:20:21</t>
  </si>
  <si>
    <t>20220707 12:20:26</t>
  </si>
  <si>
    <t>12:20:26</t>
  </si>
  <si>
    <t>20220707 12:20:31</t>
  </si>
  <si>
    <t>12:20:31</t>
  </si>
  <si>
    <t>20220707 12:20:36</t>
  </si>
  <si>
    <t>12:20:36</t>
  </si>
  <si>
    <t>20220707 12:20:41</t>
  </si>
  <si>
    <t>12:20:41</t>
  </si>
  <si>
    <t>20220707 12:20:46</t>
  </si>
  <si>
    <t>12:20:46</t>
  </si>
  <si>
    <t>20220707 12:20:51</t>
  </si>
  <si>
    <t>12:20:51</t>
  </si>
  <si>
    <t>20220707 12:20:56</t>
  </si>
  <si>
    <t>12:20:56</t>
  </si>
  <si>
    <t>20220707 12:21:01</t>
  </si>
  <si>
    <t>12:21:01</t>
  </si>
  <si>
    <t>20220707 12:22:38</t>
  </si>
  <si>
    <t>12:22:38</t>
  </si>
  <si>
    <t>20220707 12:22:43</t>
  </si>
  <si>
    <t>12:22:43</t>
  </si>
  <si>
    <t>20220707 12:22:48</t>
  </si>
  <si>
    <t>12:22:48</t>
  </si>
  <si>
    <t>20220707 12:22:53</t>
  </si>
  <si>
    <t>12:22:53</t>
  </si>
  <si>
    <t>20220707 12:22:58</t>
  </si>
  <si>
    <t>12:22:58</t>
  </si>
  <si>
    <t>20220707 12:23:03</t>
  </si>
  <si>
    <t>12:23:03</t>
  </si>
  <si>
    <t>20220707 12:23:08</t>
  </si>
  <si>
    <t>12:23:08</t>
  </si>
  <si>
    <t>20220707 12:23:13</t>
  </si>
  <si>
    <t>12:23:13</t>
  </si>
  <si>
    <t>20220707 12:23:18</t>
  </si>
  <si>
    <t>12:23:18</t>
  </si>
  <si>
    <t>20220707 12:23:23</t>
  </si>
  <si>
    <t>12:23:23</t>
  </si>
  <si>
    <t>20220707 12:23:28</t>
  </si>
  <si>
    <t>12:23:28</t>
  </si>
  <si>
    <t>20220707 12:23:33</t>
  </si>
  <si>
    <t>12:23:33</t>
  </si>
  <si>
    <t>20220707 12:23:38</t>
  </si>
  <si>
    <t>12:23:38</t>
  </si>
  <si>
    <t>20220707 12:23:43</t>
  </si>
  <si>
    <t>12:23:43</t>
  </si>
  <si>
    <t>20220707 12:23:48</t>
  </si>
  <si>
    <t>12:23:48</t>
  </si>
  <si>
    <t>20220707 12:23:53</t>
  </si>
  <si>
    <t>12:23:53</t>
  </si>
  <si>
    <t>20220707 12:23:58</t>
  </si>
  <si>
    <t>12:23:58</t>
  </si>
  <si>
    <t>20220707 12:24:03</t>
  </si>
  <si>
    <t>12:24:03</t>
  </si>
  <si>
    <t>20220707 12:24:08</t>
  </si>
  <si>
    <t>12:24:08</t>
  </si>
  <si>
    <t>20220707 12:24:13</t>
  </si>
  <si>
    <t>12:24:13</t>
  </si>
  <si>
    <t>20220707 12:24:18</t>
  </si>
  <si>
    <t>12:24:18</t>
  </si>
  <si>
    <t>20220707 12:24:23</t>
  </si>
  <si>
    <t>12:24:23</t>
  </si>
  <si>
    <t>20220707 12:24:28</t>
  </si>
  <si>
    <t>12:24:28</t>
  </si>
  <si>
    <t>20220707 12:24:33</t>
  </si>
  <si>
    <t>12:24:33</t>
  </si>
  <si>
    <t>20220707 12:24:38</t>
  </si>
  <si>
    <t>12:24:38</t>
  </si>
  <si>
    <t>20220707 12:24:43</t>
  </si>
  <si>
    <t>12:24:43</t>
  </si>
  <si>
    <t>20220707 12:24:48</t>
  </si>
  <si>
    <t>12:24:48</t>
  </si>
  <si>
    <t>20220707 12:24:53</t>
  </si>
  <si>
    <t>12:24:53</t>
  </si>
  <si>
    <t>20220707 12:24:58</t>
  </si>
  <si>
    <t>12:24:58</t>
  </si>
  <si>
    <t>20220707 12:25:03</t>
  </si>
  <si>
    <t>12:25:03</t>
  </si>
  <si>
    <t>20220707 12:25:08</t>
  </si>
  <si>
    <t>12:25:08</t>
  </si>
  <si>
    <t>20220707 12:25:13</t>
  </si>
  <si>
    <t>12:25:13</t>
  </si>
  <si>
    <t>20220707 12:25:18</t>
  </si>
  <si>
    <t>12:25:18</t>
  </si>
  <si>
    <t>20220707 12:25:23</t>
  </si>
  <si>
    <t>12:25:23</t>
  </si>
  <si>
    <t>20220707 12:25:28</t>
  </si>
  <si>
    <t>12:25:28</t>
  </si>
  <si>
    <t>20220707 12:25:33</t>
  </si>
  <si>
    <t>12:25:33</t>
  </si>
  <si>
    <t>20220707 12:25:38</t>
  </si>
  <si>
    <t>12:25:38</t>
  </si>
  <si>
    <t>20220707 12:25:43</t>
  </si>
  <si>
    <t>12:25:43</t>
  </si>
  <si>
    <t>20220707 12:25:48</t>
  </si>
  <si>
    <t>12:25:48</t>
  </si>
  <si>
    <t>20220707 12:25:53</t>
  </si>
  <si>
    <t>12:25:53</t>
  </si>
  <si>
    <t>20220707 12:25:58</t>
  </si>
  <si>
    <t>12:25:58</t>
  </si>
  <si>
    <t>20220707 12:26:03</t>
  </si>
  <si>
    <t>12:26:03</t>
  </si>
  <si>
    <t>20220707 12:26:08</t>
  </si>
  <si>
    <t>12:26:08</t>
  </si>
  <si>
    <t>20220707 12:26:13</t>
  </si>
  <si>
    <t>12:26:13</t>
  </si>
  <si>
    <t>20220707 12:26:18</t>
  </si>
  <si>
    <t>12:26:18</t>
  </si>
  <si>
    <t>20220707 12:26:23</t>
  </si>
  <si>
    <t>12:26:23</t>
  </si>
  <si>
    <t>20220707 12:26:28</t>
  </si>
  <si>
    <t>12:26:28</t>
  </si>
  <si>
    <t>20220707 12:26:33</t>
  </si>
  <si>
    <t>12:26:33</t>
  </si>
  <si>
    <t>20220707 12:26:38</t>
  </si>
  <si>
    <t>12:26:38</t>
  </si>
  <si>
    <t>20220707 12:26:43</t>
  </si>
  <si>
    <t>12:26:43</t>
  </si>
  <si>
    <t>20220707 12:26:48</t>
  </si>
  <si>
    <t>12:26:48</t>
  </si>
  <si>
    <t>20220707 12:26:53</t>
  </si>
  <si>
    <t>12:26:53</t>
  </si>
  <si>
    <t>20220707 12:26:58</t>
  </si>
  <si>
    <t>12:26:58</t>
  </si>
  <si>
    <t>20220707 12:27:03</t>
  </si>
  <si>
    <t>12:27:03</t>
  </si>
  <si>
    <t>20220707 12:27:08</t>
  </si>
  <si>
    <t>12:27:08</t>
  </si>
  <si>
    <t>20220707 12:27:13</t>
  </si>
  <si>
    <t>12:27:13</t>
  </si>
  <si>
    <t>20220707 12:27:18</t>
  </si>
  <si>
    <t>12:27:18</t>
  </si>
  <si>
    <t>20220707 12:27:23</t>
  </si>
  <si>
    <t>12:27:23</t>
  </si>
  <si>
    <t>20220707 12:27:28</t>
  </si>
  <si>
    <t>12:27:28</t>
  </si>
  <si>
    <t>20220707 12:27:33</t>
  </si>
  <si>
    <t>12:27:33</t>
  </si>
  <si>
    <t>20220707 12:27:38</t>
  </si>
  <si>
    <t>12:27:38</t>
  </si>
  <si>
    <t>20220707 12:27:43</t>
  </si>
  <si>
    <t>12:27:43</t>
  </si>
  <si>
    <t>20220707 12:27:48</t>
  </si>
  <si>
    <t>12:27:48</t>
  </si>
  <si>
    <t>20220707 12:27:53</t>
  </si>
  <si>
    <t>12:27:53</t>
  </si>
  <si>
    <t>20220707 12:27:58</t>
  </si>
  <si>
    <t>12:27:58</t>
  </si>
  <si>
    <t>20220707 12:28:03</t>
  </si>
  <si>
    <t>12:28:03</t>
  </si>
  <si>
    <t>20220707 12:28:08</t>
  </si>
  <si>
    <t>12:28:08</t>
  </si>
  <si>
    <t>20220707 12:28:13</t>
  </si>
  <si>
    <t>12:28:13</t>
  </si>
  <si>
    <t>20220707 12:28:18</t>
  </si>
  <si>
    <t>12:28:18</t>
  </si>
  <si>
    <t>20220707 12:28:23</t>
  </si>
  <si>
    <t>12:28:23</t>
  </si>
  <si>
    <t>20220707 12:28:28</t>
  </si>
  <si>
    <t>12:28:28</t>
  </si>
  <si>
    <t>20220707 12:28:33</t>
  </si>
  <si>
    <t>12:28:33</t>
  </si>
  <si>
    <t>20220707 12:28:38</t>
  </si>
  <si>
    <t>12:28:38</t>
  </si>
  <si>
    <t>20220707 12:28:43</t>
  </si>
  <si>
    <t>12:28:43</t>
  </si>
  <si>
    <t>20220707 12:28:48</t>
  </si>
  <si>
    <t>12:28:48</t>
  </si>
  <si>
    <t>20220707 12:28:53</t>
  </si>
  <si>
    <t>12:28:53</t>
  </si>
  <si>
    <t>20220707 12:28:58</t>
  </si>
  <si>
    <t>12:28:58</t>
  </si>
  <si>
    <t>20220707 12:29:03</t>
  </si>
  <si>
    <t>12:29:03</t>
  </si>
  <si>
    <t>20220707 12:29:08</t>
  </si>
  <si>
    <t>12:29:08</t>
  </si>
  <si>
    <t>20220707 12:29:13</t>
  </si>
  <si>
    <t>12:29:13</t>
  </si>
  <si>
    <t>20220707 12:29:18</t>
  </si>
  <si>
    <t>12:29:18</t>
  </si>
  <si>
    <t>20220707 12:29:23</t>
  </si>
  <si>
    <t>12:29:23</t>
  </si>
  <si>
    <t>20220707 12:29:28</t>
  </si>
  <si>
    <t>12:29:28</t>
  </si>
  <si>
    <t>20220707 12:29:33</t>
  </si>
  <si>
    <t>12:29:33</t>
  </si>
  <si>
    <t>20220707 12:29:38</t>
  </si>
  <si>
    <t>12:29:38</t>
  </si>
  <si>
    <t>20220707 12:29:43</t>
  </si>
  <si>
    <t>12:29:43</t>
  </si>
  <si>
    <t>20220707 12:29:48</t>
  </si>
  <si>
    <t>12:29:48</t>
  </si>
  <si>
    <t>20220707 12:29:53</t>
  </si>
  <si>
    <t>12:29:53</t>
  </si>
  <si>
    <t>20220707 12:29:58</t>
  </si>
  <si>
    <t>12:29:58</t>
  </si>
  <si>
    <t>20220707 12:30:03</t>
  </si>
  <si>
    <t>12:30:03</t>
  </si>
  <si>
    <t>20220707 12:30:08</t>
  </si>
  <si>
    <t>12:30:08</t>
  </si>
  <si>
    <t>20220707 12:30:13</t>
  </si>
  <si>
    <t>12:30:13</t>
  </si>
  <si>
    <t>20220707 12:30:18</t>
  </si>
  <si>
    <t>12:30:18</t>
  </si>
  <si>
    <t>20220707 12:30:23</t>
  </si>
  <si>
    <t>12:30:23</t>
  </si>
  <si>
    <t>20220707 12:30:28</t>
  </si>
  <si>
    <t>12:30:28</t>
  </si>
  <si>
    <t>20220707 12:50:31</t>
  </si>
  <si>
    <t>12:50:31</t>
  </si>
  <si>
    <t>phlpra_r1_redo</t>
  </si>
  <si>
    <t>20220707 12:50:36</t>
  </si>
  <si>
    <t>12:50:36</t>
  </si>
  <si>
    <t>20220707 12:50:41</t>
  </si>
  <si>
    <t>12:50:41</t>
  </si>
  <si>
    <t>20220707 12:50:46</t>
  </si>
  <si>
    <t>12:50:46</t>
  </si>
  <si>
    <t>20220707 12:50:51</t>
  </si>
  <si>
    <t>12:50:51</t>
  </si>
  <si>
    <t>20220707 12:50:56</t>
  </si>
  <si>
    <t>12:50:56</t>
  </si>
  <si>
    <t>20220707 12:51:01</t>
  </si>
  <si>
    <t>12:51:01</t>
  </si>
  <si>
    <t>20220707 12:51:06</t>
  </si>
  <si>
    <t>12:51:06</t>
  </si>
  <si>
    <t>20220707 12:51:11</t>
  </si>
  <si>
    <t>12:51:11</t>
  </si>
  <si>
    <t>20220707 12:51:16</t>
  </si>
  <si>
    <t>12:51:16</t>
  </si>
  <si>
    <t>20220707 12:51:21</t>
  </si>
  <si>
    <t>12:51:21</t>
  </si>
  <si>
    <t>20220707 12:51:26</t>
  </si>
  <si>
    <t>12:51:26</t>
  </si>
  <si>
    <t>20220707 12:51:31</t>
  </si>
  <si>
    <t>12:51:31</t>
  </si>
  <si>
    <t>20220707 12:51:36</t>
  </si>
  <si>
    <t>12:51:36</t>
  </si>
  <si>
    <t>20220707 12:51:41</t>
  </si>
  <si>
    <t>12:51:41</t>
  </si>
  <si>
    <t>20220707 12:51:46</t>
  </si>
  <si>
    <t>12:51:46</t>
  </si>
  <si>
    <t>20220707 12:51:51</t>
  </si>
  <si>
    <t>12:51:51</t>
  </si>
  <si>
    <t>20220707 12:51:55</t>
  </si>
  <si>
    <t>12:51:55</t>
  </si>
  <si>
    <t>20220707 12:52:01</t>
  </si>
  <si>
    <t>12:52:01</t>
  </si>
  <si>
    <t>20220707 12:52:05</t>
  </si>
  <si>
    <t>12:52:05</t>
  </si>
  <si>
    <t>20220707 12:52:11</t>
  </si>
  <si>
    <t>12:52:11</t>
  </si>
  <si>
    <t>20220707 12:52:15</t>
  </si>
  <si>
    <t>12:52:15</t>
  </si>
  <si>
    <t>20220707 12:52:21</t>
  </si>
  <si>
    <t>12:52:21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</si>
</sst>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545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 t="s">
        <v>23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0</v>
      </c>
      <c r="D7">
        <v>0</v>
      </c>
      <c r="E7">
        <v>1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1657206605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1657206597.25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427.720065187734</v>
      </c>
      <c r="AK17">
        <v>417.312406060606</v>
      </c>
      <c r="AL17">
        <v>-0.0255541598606087</v>
      </c>
      <c r="AM17">
        <v>66.1810148789065</v>
      </c>
      <c r="AN17">
        <f>(AP17 - AO17 + BO17*1E3/(8.314*(BQ17+273.15)) * AR17/BN17 * AQ17) * BN17/(100*BB17) * 1000/(1000 - AP17)</f>
        <v>0</v>
      </c>
      <c r="AO17">
        <v>18.725770191967</v>
      </c>
      <c r="AP17">
        <v>20.9563339393939</v>
      </c>
      <c r="AQ17">
        <v>0.000183464641938967</v>
      </c>
      <c r="AR17">
        <v>77.4084475312345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6</v>
      </c>
      <c r="BC17">
        <v>0.5</v>
      </c>
      <c r="BD17" t="s">
        <v>355</v>
      </c>
      <c r="BE17">
        <v>2</v>
      </c>
      <c r="BF17" t="b">
        <v>1</v>
      </c>
      <c r="BG17">
        <v>1657206597.25</v>
      </c>
      <c r="BH17">
        <v>408.6633</v>
      </c>
      <c r="BI17">
        <v>419.6837</v>
      </c>
      <c r="BJ17">
        <v>20.9493433333333</v>
      </c>
      <c r="BK17">
        <v>18.7246966666667</v>
      </c>
      <c r="BL17">
        <v>399.631666666667</v>
      </c>
      <c r="BM17">
        <v>20.7360333333333</v>
      </c>
      <c r="BN17">
        <v>499.997033333333</v>
      </c>
      <c r="BO17">
        <v>74.5845333333333</v>
      </c>
      <c r="BP17">
        <v>0.0420223633333333</v>
      </c>
      <c r="BQ17">
        <v>24.64591</v>
      </c>
      <c r="BR17">
        <v>25.0025966666667</v>
      </c>
      <c r="BS17">
        <v>999.9</v>
      </c>
      <c r="BT17">
        <v>0</v>
      </c>
      <c r="BU17">
        <v>0</v>
      </c>
      <c r="BV17">
        <v>10009.1666666667</v>
      </c>
      <c r="BW17">
        <v>0</v>
      </c>
      <c r="BX17">
        <v>360.639</v>
      </c>
      <c r="BY17">
        <v>-11.02039</v>
      </c>
      <c r="BZ17">
        <v>417.407733333333</v>
      </c>
      <c r="CA17">
        <v>427.692033333333</v>
      </c>
      <c r="CB17">
        <v>2.22464966666667</v>
      </c>
      <c r="CC17">
        <v>419.6837</v>
      </c>
      <c r="CD17">
        <v>18.7246966666667</v>
      </c>
      <c r="CE17">
        <v>1.56249666666667</v>
      </c>
      <c r="CF17">
        <v>1.39657333333333</v>
      </c>
      <c r="CG17">
        <v>13.59383</v>
      </c>
      <c r="CH17">
        <v>11.88046</v>
      </c>
      <c r="CI17">
        <v>2000.02933333333</v>
      </c>
      <c r="CJ17">
        <v>0.980003</v>
      </c>
      <c r="CK17">
        <v>0.0199968</v>
      </c>
      <c r="CL17">
        <v>0</v>
      </c>
      <c r="CM17">
        <v>2.15854666666667</v>
      </c>
      <c r="CN17">
        <v>0</v>
      </c>
      <c r="CO17">
        <v>6117.67266666667</v>
      </c>
      <c r="CP17">
        <v>17300.42</v>
      </c>
      <c r="CQ17">
        <v>39.7935333333333</v>
      </c>
      <c r="CR17">
        <v>38.4915</v>
      </c>
      <c r="CS17">
        <v>39.2893333333333</v>
      </c>
      <c r="CT17">
        <v>37.7894</v>
      </c>
      <c r="CU17">
        <v>38.9143333333333</v>
      </c>
      <c r="CV17">
        <v>1960.03566666667</v>
      </c>
      <c r="CW17">
        <v>39.9916666666667</v>
      </c>
      <c r="CX17">
        <v>0</v>
      </c>
      <c r="CY17">
        <v>1657206583.8</v>
      </c>
      <c r="CZ17">
        <v>0</v>
      </c>
      <c r="DA17">
        <v>0</v>
      </c>
      <c r="DB17" t="s">
        <v>356</v>
      </c>
      <c r="DC17">
        <v>1656081770.5</v>
      </c>
      <c r="DD17">
        <v>1655399214.6</v>
      </c>
      <c r="DE17">
        <v>0</v>
      </c>
      <c r="DF17">
        <v>0.134</v>
      </c>
      <c r="DG17">
        <v>-0.06</v>
      </c>
      <c r="DH17">
        <v>9.331</v>
      </c>
      <c r="DI17">
        <v>0.511</v>
      </c>
      <c r="DJ17">
        <v>421</v>
      </c>
      <c r="DK17">
        <v>25</v>
      </c>
      <c r="DL17">
        <v>1.93</v>
      </c>
      <c r="DM17">
        <v>0.15</v>
      </c>
      <c r="DN17">
        <v>-11.0402775</v>
      </c>
      <c r="DO17">
        <v>-0.109790994371456</v>
      </c>
      <c r="DP17">
        <v>0.121302781269639</v>
      </c>
      <c r="DQ17">
        <v>0</v>
      </c>
      <c r="DR17">
        <v>2.2293885</v>
      </c>
      <c r="DS17">
        <v>-0.03760255159475</v>
      </c>
      <c r="DT17">
        <v>0.011225865122564</v>
      </c>
      <c r="DU17">
        <v>1</v>
      </c>
      <c r="DV17">
        <v>1</v>
      </c>
      <c r="DW17">
        <v>2</v>
      </c>
      <c r="DX17" t="s">
        <v>357</v>
      </c>
      <c r="DY17">
        <v>2.97758</v>
      </c>
      <c r="DZ17">
        <v>2.69522</v>
      </c>
      <c r="EA17">
        <v>0.07394</v>
      </c>
      <c r="EB17">
        <v>0.0769231</v>
      </c>
      <c r="EC17">
        <v>0.0792901</v>
      </c>
      <c r="ED17">
        <v>0.0736195</v>
      </c>
      <c r="EE17">
        <v>36471.5</v>
      </c>
      <c r="EF17">
        <v>39973.4</v>
      </c>
      <c r="EG17">
        <v>35669.2</v>
      </c>
      <c r="EH17">
        <v>39251.6</v>
      </c>
      <c r="EI17">
        <v>46488.5</v>
      </c>
      <c r="EJ17">
        <v>52414.9</v>
      </c>
      <c r="EK17">
        <v>55647</v>
      </c>
      <c r="EL17">
        <v>62830.8</v>
      </c>
      <c r="EM17">
        <v>2.042</v>
      </c>
      <c r="EN17">
        <v>2.3242</v>
      </c>
      <c r="EO17">
        <v>0.128984</v>
      </c>
      <c r="EP17">
        <v>0</v>
      </c>
      <c r="EQ17">
        <v>22.9051</v>
      </c>
      <c r="ER17">
        <v>999.9</v>
      </c>
      <c r="ES17">
        <v>55.073</v>
      </c>
      <c r="ET17">
        <v>23.937</v>
      </c>
      <c r="EU17">
        <v>22.0313</v>
      </c>
      <c r="EV17">
        <v>53.9964</v>
      </c>
      <c r="EW17">
        <v>33.101</v>
      </c>
      <c r="EX17">
        <v>2</v>
      </c>
      <c r="EY17">
        <v>-0.364146</v>
      </c>
      <c r="EZ17">
        <v>0.319739</v>
      </c>
      <c r="FA17">
        <v>20.1452</v>
      </c>
      <c r="FB17">
        <v>5.19812</v>
      </c>
      <c r="FC17">
        <v>12.004</v>
      </c>
      <c r="FD17">
        <v>4.9752</v>
      </c>
      <c r="FE17">
        <v>3.293</v>
      </c>
      <c r="FF17">
        <v>9999</v>
      </c>
      <c r="FG17">
        <v>9999</v>
      </c>
      <c r="FH17">
        <v>9999</v>
      </c>
      <c r="FI17">
        <v>556</v>
      </c>
      <c r="FJ17">
        <v>1.86295</v>
      </c>
      <c r="FK17">
        <v>1.86783</v>
      </c>
      <c r="FL17">
        <v>1.86768</v>
      </c>
      <c r="FM17">
        <v>1.86874</v>
      </c>
      <c r="FN17">
        <v>1.86966</v>
      </c>
      <c r="FO17">
        <v>1.86569</v>
      </c>
      <c r="FP17">
        <v>1.86679</v>
      </c>
      <c r="FQ17">
        <v>1.86813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9.031</v>
      </c>
      <c r="GF17">
        <v>0.2133</v>
      </c>
      <c r="GG17">
        <v>5.35645936475052</v>
      </c>
      <c r="GH17">
        <v>0.00956702611335773</v>
      </c>
      <c r="GI17">
        <v>-9.19467254998099e-07</v>
      </c>
      <c r="GJ17">
        <v>-2.13729184259075e-11</v>
      </c>
      <c r="GK17">
        <v>0.213310654532375</v>
      </c>
      <c r="GL17">
        <v>0</v>
      </c>
      <c r="GM17">
        <v>0</v>
      </c>
      <c r="GN17">
        <v>0</v>
      </c>
      <c r="GO17">
        <v>-4</v>
      </c>
      <c r="GP17">
        <v>1866</v>
      </c>
      <c r="GQ17">
        <v>1</v>
      </c>
      <c r="GR17">
        <v>18</v>
      </c>
      <c r="GS17">
        <v>18747.2</v>
      </c>
      <c r="GT17">
        <v>30123.2</v>
      </c>
      <c r="GU17">
        <v>1.29761</v>
      </c>
      <c r="GV17">
        <v>2.56958</v>
      </c>
      <c r="GW17">
        <v>2.24854</v>
      </c>
      <c r="GX17">
        <v>2.76489</v>
      </c>
      <c r="GY17">
        <v>1.99585</v>
      </c>
      <c r="GZ17">
        <v>2.33398</v>
      </c>
      <c r="HA17">
        <v>31.368</v>
      </c>
      <c r="HB17">
        <v>15.9533</v>
      </c>
      <c r="HC17">
        <v>18</v>
      </c>
      <c r="HD17">
        <v>495.429</v>
      </c>
      <c r="HE17">
        <v>697.167</v>
      </c>
      <c r="HF17">
        <v>21.3661</v>
      </c>
      <c r="HG17">
        <v>22.5855</v>
      </c>
      <c r="HH17">
        <v>30.0012</v>
      </c>
      <c r="HI17">
        <v>22.1982</v>
      </c>
      <c r="HJ17">
        <v>22.0824</v>
      </c>
      <c r="HK17">
        <v>26.0065</v>
      </c>
      <c r="HL17">
        <v>19.3932</v>
      </c>
      <c r="HM17">
        <v>100</v>
      </c>
      <c r="HN17">
        <v>21.3543</v>
      </c>
      <c r="HO17">
        <v>413.084</v>
      </c>
      <c r="HP17">
        <v>18.5871</v>
      </c>
      <c r="HQ17">
        <v>103.306</v>
      </c>
      <c r="HR17">
        <v>104.664</v>
      </c>
    </row>
    <row r="18" spans="1:226">
      <c r="A18">
        <v>2</v>
      </c>
      <c r="B18">
        <v>1657206610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1657206602.15517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426.366083631049</v>
      </c>
      <c r="AK18">
        <v>416.776890909091</v>
      </c>
      <c r="AL18">
        <v>-0.231069442957811</v>
      </c>
      <c r="AM18">
        <v>66.1810148789065</v>
      </c>
      <c r="AN18">
        <f>(AP18 - AO18 + BO18*1E3/(8.314*(BQ18+273.15)) * AR18/BN18 * AQ18) * BN18/(100*BB18) * 1000/(1000 - AP18)</f>
        <v>0</v>
      </c>
      <c r="AO18">
        <v>18.7183562032675</v>
      </c>
      <c r="AP18">
        <v>20.9547654545455</v>
      </c>
      <c r="AQ18">
        <v>-2.35236856003514e-05</v>
      </c>
      <c r="AR18">
        <v>77.4084475312345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6</v>
      </c>
      <c r="BC18">
        <v>0.5</v>
      </c>
      <c r="BD18" t="s">
        <v>355</v>
      </c>
      <c r="BE18">
        <v>2</v>
      </c>
      <c r="BF18" t="b">
        <v>1</v>
      </c>
      <c r="BG18">
        <v>1657206602.15517</v>
      </c>
      <c r="BH18">
        <v>408.58424137931</v>
      </c>
      <c r="BI18">
        <v>419.170482758621</v>
      </c>
      <c r="BJ18">
        <v>20.9545724137931</v>
      </c>
      <c r="BK18">
        <v>18.7225275862069</v>
      </c>
      <c r="BL18">
        <v>399.553206896552</v>
      </c>
      <c r="BM18">
        <v>20.7412620689655</v>
      </c>
      <c r="BN18">
        <v>500.011931034483</v>
      </c>
      <c r="BO18">
        <v>74.5844103448276</v>
      </c>
      <c r="BP18">
        <v>0.0418566551724138</v>
      </c>
      <c r="BQ18">
        <v>24.6503482758621</v>
      </c>
      <c r="BR18">
        <v>25.0078448275862</v>
      </c>
      <c r="BS18">
        <v>999.9</v>
      </c>
      <c r="BT18">
        <v>0</v>
      </c>
      <c r="BU18">
        <v>0</v>
      </c>
      <c r="BV18">
        <v>10027.2413793103</v>
      </c>
      <c r="BW18">
        <v>0</v>
      </c>
      <c r="BX18">
        <v>362.518724137931</v>
      </c>
      <c r="BY18">
        <v>-10.5862182758621</v>
      </c>
      <c r="BZ18">
        <v>417.329137931035</v>
      </c>
      <c r="CA18">
        <v>427.168103448276</v>
      </c>
      <c r="CB18">
        <v>2.23204172413793</v>
      </c>
      <c r="CC18">
        <v>419.170482758621</v>
      </c>
      <c r="CD18">
        <v>18.7225275862069</v>
      </c>
      <c r="CE18">
        <v>1.56288413793103</v>
      </c>
      <c r="CF18">
        <v>1.39640931034483</v>
      </c>
      <c r="CG18">
        <v>13.5976448275862</v>
      </c>
      <c r="CH18">
        <v>11.878675862069</v>
      </c>
      <c r="CI18">
        <v>2000.02310344828</v>
      </c>
      <c r="CJ18">
        <v>0.980002586206897</v>
      </c>
      <c r="CK18">
        <v>0.0199972413793103</v>
      </c>
      <c r="CL18">
        <v>0</v>
      </c>
      <c r="CM18">
        <v>2.14321724137931</v>
      </c>
      <c r="CN18">
        <v>0</v>
      </c>
      <c r="CO18">
        <v>6159.61275862069</v>
      </c>
      <c r="CP18">
        <v>17300.3689655172</v>
      </c>
      <c r="CQ18">
        <v>39.7303448275862</v>
      </c>
      <c r="CR18">
        <v>38.4652413793103</v>
      </c>
      <c r="CS18">
        <v>39.2389655172414</v>
      </c>
      <c r="CT18">
        <v>37.7153103448276</v>
      </c>
      <c r="CU18">
        <v>38.8531379310345</v>
      </c>
      <c r="CV18">
        <v>1960.02620689655</v>
      </c>
      <c r="CW18">
        <v>39.9948275862069</v>
      </c>
      <c r="CX18">
        <v>0</v>
      </c>
      <c r="CY18">
        <v>1657206589.2</v>
      </c>
      <c r="CZ18">
        <v>0</v>
      </c>
      <c r="DA18">
        <v>0</v>
      </c>
      <c r="DB18" t="s">
        <v>356</v>
      </c>
      <c r="DC18">
        <v>1656081770.5</v>
      </c>
      <c r="DD18">
        <v>1655399214.6</v>
      </c>
      <c r="DE18">
        <v>0</v>
      </c>
      <c r="DF18">
        <v>0.134</v>
      </c>
      <c r="DG18">
        <v>-0.06</v>
      </c>
      <c r="DH18">
        <v>9.331</v>
      </c>
      <c r="DI18">
        <v>0.511</v>
      </c>
      <c r="DJ18">
        <v>421</v>
      </c>
      <c r="DK18">
        <v>25</v>
      </c>
      <c r="DL18">
        <v>1.93</v>
      </c>
      <c r="DM18">
        <v>0.15</v>
      </c>
      <c r="DN18">
        <v>-10.7845419512195</v>
      </c>
      <c r="DO18">
        <v>3.32450968641117</v>
      </c>
      <c r="DP18">
        <v>0.689297417460811</v>
      </c>
      <c r="DQ18">
        <v>0</v>
      </c>
      <c r="DR18">
        <v>2.22941951219512</v>
      </c>
      <c r="DS18">
        <v>0.0789472473867604</v>
      </c>
      <c r="DT18">
        <v>0.0113910745871428</v>
      </c>
      <c r="DU18">
        <v>1</v>
      </c>
      <c r="DV18">
        <v>1</v>
      </c>
      <c r="DW18">
        <v>2</v>
      </c>
      <c r="DX18" t="s">
        <v>357</v>
      </c>
      <c r="DY18">
        <v>2.97756</v>
      </c>
      <c r="DZ18">
        <v>2.69531</v>
      </c>
      <c r="EA18">
        <v>0.0738458</v>
      </c>
      <c r="EB18">
        <v>0.0761789</v>
      </c>
      <c r="EC18">
        <v>0.0792718</v>
      </c>
      <c r="ED18">
        <v>0.0735642</v>
      </c>
      <c r="EE18">
        <v>36474</v>
      </c>
      <c r="EF18">
        <v>40005.2</v>
      </c>
      <c r="EG18">
        <v>35668</v>
      </c>
      <c r="EH18">
        <v>39251.2</v>
      </c>
      <c r="EI18">
        <v>46488.1</v>
      </c>
      <c r="EJ18">
        <v>52417.9</v>
      </c>
      <c r="EK18">
        <v>55645.5</v>
      </c>
      <c r="EL18">
        <v>62830.7</v>
      </c>
      <c r="EM18">
        <v>2.041</v>
      </c>
      <c r="EN18">
        <v>2.3248</v>
      </c>
      <c r="EO18">
        <v>0.127345</v>
      </c>
      <c r="EP18">
        <v>0</v>
      </c>
      <c r="EQ18">
        <v>22.907</v>
      </c>
      <c r="ER18">
        <v>999.9</v>
      </c>
      <c r="ES18">
        <v>55.121</v>
      </c>
      <c r="ET18">
        <v>23.957</v>
      </c>
      <c r="EU18">
        <v>22.0787</v>
      </c>
      <c r="EV18">
        <v>53.3464</v>
      </c>
      <c r="EW18">
        <v>33.0929</v>
      </c>
      <c r="EX18">
        <v>2</v>
      </c>
      <c r="EY18">
        <v>-0.363089</v>
      </c>
      <c r="EZ18">
        <v>0.341656</v>
      </c>
      <c r="FA18">
        <v>20.1449</v>
      </c>
      <c r="FB18">
        <v>5.19213</v>
      </c>
      <c r="FC18">
        <v>12.004</v>
      </c>
      <c r="FD18">
        <v>4.9736</v>
      </c>
      <c r="FE18">
        <v>3.2918</v>
      </c>
      <c r="FF18">
        <v>9999</v>
      </c>
      <c r="FG18">
        <v>9999</v>
      </c>
      <c r="FH18">
        <v>9999</v>
      </c>
      <c r="FI18">
        <v>556</v>
      </c>
      <c r="FJ18">
        <v>1.86295</v>
      </c>
      <c r="FK18">
        <v>1.86783</v>
      </c>
      <c r="FL18">
        <v>1.86765</v>
      </c>
      <c r="FM18">
        <v>1.86877</v>
      </c>
      <c r="FN18">
        <v>1.86966</v>
      </c>
      <c r="FO18">
        <v>1.86569</v>
      </c>
      <c r="FP18">
        <v>1.86676</v>
      </c>
      <c r="FQ18">
        <v>1.86813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9.024</v>
      </c>
      <c r="GF18">
        <v>0.2133</v>
      </c>
      <c r="GG18">
        <v>5.35645936475052</v>
      </c>
      <c r="GH18">
        <v>0.00956702611335773</v>
      </c>
      <c r="GI18">
        <v>-9.19467254998099e-07</v>
      </c>
      <c r="GJ18">
        <v>-2.13729184259075e-11</v>
      </c>
      <c r="GK18">
        <v>0.213310654532375</v>
      </c>
      <c r="GL18">
        <v>0</v>
      </c>
      <c r="GM18">
        <v>0</v>
      </c>
      <c r="GN18">
        <v>0</v>
      </c>
      <c r="GO18">
        <v>-4</v>
      </c>
      <c r="GP18">
        <v>1866</v>
      </c>
      <c r="GQ18">
        <v>1</v>
      </c>
      <c r="GR18">
        <v>18</v>
      </c>
      <c r="GS18">
        <v>18747.3</v>
      </c>
      <c r="GT18">
        <v>30123.3</v>
      </c>
      <c r="GU18">
        <v>1.27319</v>
      </c>
      <c r="GV18">
        <v>2.57324</v>
      </c>
      <c r="GW18">
        <v>2.24854</v>
      </c>
      <c r="GX18">
        <v>2.76489</v>
      </c>
      <c r="GY18">
        <v>1.99585</v>
      </c>
      <c r="GZ18">
        <v>2.2583</v>
      </c>
      <c r="HA18">
        <v>31.368</v>
      </c>
      <c r="HB18">
        <v>15.9445</v>
      </c>
      <c r="HC18">
        <v>18</v>
      </c>
      <c r="HD18">
        <v>494.884</v>
      </c>
      <c r="HE18">
        <v>697.804</v>
      </c>
      <c r="HF18">
        <v>21.3363</v>
      </c>
      <c r="HG18">
        <v>22.5927</v>
      </c>
      <c r="HH18">
        <v>30.001</v>
      </c>
      <c r="HI18">
        <v>22.2071</v>
      </c>
      <c r="HJ18">
        <v>22.0916</v>
      </c>
      <c r="HK18">
        <v>25.5029</v>
      </c>
      <c r="HL18">
        <v>19.6817</v>
      </c>
      <c r="HM18">
        <v>100</v>
      </c>
      <c r="HN18">
        <v>21.3332</v>
      </c>
      <c r="HO18">
        <v>399.612</v>
      </c>
      <c r="HP18">
        <v>18.5809</v>
      </c>
      <c r="HQ18">
        <v>103.303</v>
      </c>
      <c r="HR18">
        <v>104.664</v>
      </c>
    </row>
    <row r="19" spans="1:226">
      <c r="A19">
        <v>3</v>
      </c>
      <c r="B19">
        <v>1657206615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1657206607.23214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416.972776584326</v>
      </c>
      <c r="AK19">
        <v>411.810212121212</v>
      </c>
      <c r="AL19">
        <v>-1.28949290082176</v>
      </c>
      <c r="AM19">
        <v>66.1810148789065</v>
      </c>
      <c r="AN19">
        <f>(AP19 - AO19 + BO19*1E3/(8.314*(BQ19+273.15)) * AR19/BN19 * AQ19) * BN19/(100*BB19) * 1000/(1000 - AP19)</f>
        <v>0</v>
      </c>
      <c r="AO19">
        <v>18.6970024319324</v>
      </c>
      <c r="AP19">
        <v>20.9437696969697</v>
      </c>
      <c r="AQ19">
        <v>-0.00305771737734183</v>
      </c>
      <c r="AR19">
        <v>77.4084475312345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6</v>
      </c>
      <c r="BC19">
        <v>0.5</v>
      </c>
      <c r="BD19" t="s">
        <v>355</v>
      </c>
      <c r="BE19">
        <v>2</v>
      </c>
      <c r="BF19" t="b">
        <v>1</v>
      </c>
      <c r="BG19">
        <v>1657206607.23214</v>
      </c>
      <c r="BH19">
        <v>407.643714285714</v>
      </c>
      <c r="BI19">
        <v>415.638035714286</v>
      </c>
      <c r="BJ19">
        <v>20.9534928571429</v>
      </c>
      <c r="BK19">
        <v>18.7110535714286</v>
      </c>
      <c r="BL19">
        <v>398.620857142857</v>
      </c>
      <c r="BM19">
        <v>20.7401857142857</v>
      </c>
      <c r="BN19">
        <v>500.021821428571</v>
      </c>
      <c r="BO19">
        <v>74.5843321428571</v>
      </c>
      <c r="BP19">
        <v>0.0417707607142857</v>
      </c>
      <c r="BQ19">
        <v>24.6528785714286</v>
      </c>
      <c r="BR19">
        <v>25.0107928571429</v>
      </c>
      <c r="BS19">
        <v>999.9</v>
      </c>
      <c r="BT19">
        <v>0</v>
      </c>
      <c r="BU19">
        <v>0</v>
      </c>
      <c r="BV19">
        <v>10021.6071428571</v>
      </c>
      <c r="BW19">
        <v>0</v>
      </c>
      <c r="BX19">
        <v>363.010178571429</v>
      </c>
      <c r="BY19">
        <v>-7.99437657142857</v>
      </c>
      <c r="BZ19">
        <v>416.368035714286</v>
      </c>
      <c r="CA19">
        <v>423.563428571429</v>
      </c>
      <c r="CB19">
        <v>2.24243928571429</v>
      </c>
      <c r="CC19">
        <v>415.638035714286</v>
      </c>
      <c r="CD19">
        <v>18.7110535714286</v>
      </c>
      <c r="CE19">
        <v>1.56280214285714</v>
      </c>
      <c r="CF19">
        <v>1.39555178571429</v>
      </c>
      <c r="CG19">
        <v>13.5968357142857</v>
      </c>
      <c r="CH19">
        <v>11.869375</v>
      </c>
      <c r="CI19">
        <v>2000.01571428571</v>
      </c>
      <c r="CJ19">
        <v>0.98000225</v>
      </c>
      <c r="CK19">
        <v>0.0199976</v>
      </c>
      <c r="CL19">
        <v>0</v>
      </c>
      <c r="CM19">
        <v>2.12562857142857</v>
      </c>
      <c r="CN19">
        <v>0</v>
      </c>
      <c r="CO19">
        <v>6156.0575</v>
      </c>
      <c r="CP19">
        <v>17300.3035714286</v>
      </c>
      <c r="CQ19">
        <v>39.6739642857143</v>
      </c>
      <c r="CR19">
        <v>38.4415357142857</v>
      </c>
      <c r="CS19">
        <v>39.1806428571429</v>
      </c>
      <c r="CT19">
        <v>37.6470714285714</v>
      </c>
      <c r="CU19">
        <v>38.7876785714286</v>
      </c>
      <c r="CV19">
        <v>1960.01607142857</v>
      </c>
      <c r="CW19">
        <v>39.9982142857143</v>
      </c>
      <c r="CX19">
        <v>0</v>
      </c>
      <c r="CY19">
        <v>1657206594</v>
      </c>
      <c r="CZ19">
        <v>0</v>
      </c>
      <c r="DA19">
        <v>0</v>
      </c>
      <c r="DB19" t="s">
        <v>356</v>
      </c>
      <c r="DC19">
        <v>1656081770.5</v>
      </c>
      <c r="DD19">
        <v>1655399214.6</v>
      </c>
      <c r="DE19">
        <v>0</v>
      </c>
      <c r="DF19">
        <v>0.134</v>
      </c>
      <c r="DG19">
        <v>-0.06</v>
      </c>
      <c r="DH19">
        <v>9.331</v>
      </c>
      <c r="DI19">
        <v>0.511</v>
      </c>
      <c r="DJ19">
        <v>421</v>
      </c>
      <c r="DK19">
        <v>25</v>
      </c>
      <c r="DL19">
        <v>1.93</v>
      </c>
      <c r="DM19">
        <v>0.15</v>
      </c>
      <c r="DN19">
        <v>-9.11395241463415</v>
      </c>
      <c r="DO19">
        <v>25.4311465505226</v>
      </c>
      <c r="DP19">
        <v>3.12215859479476</v>
      </c>
      <c r="DQ19">
        <v>0</v>
      </c>
      <c r="DR19">
        <v>2.23545365853658</v>
      </c>
      <c r="DS19">
        <v>0.128230034843208</v>
      </c>
      <c r="DT19">
        <v>0.0144175717241146</v>
      </c>
      <c r="DU19">
        <v>0</v>
      </c>
      <c r="DV19">
        <v>0</v>
      </c>
      <c r="DW19">
        <v>2</v>
      </c>
      <c r="DX19" t="s">
        <v>365</v>
      </c>
      <c r="DY19">
        <v>2.97739</v>
      </c>
      <c r="DZ19">
        <v>2.69536</v>
      </c>
      <c r="EA19">
        <v>0.0730546</v>
      </c>
      <c r="EB19">
        <v>0.0743404</v>
      </c>
      <c r="EC19">
        <v>0.0792361</v>
      </c>
      <c r="ED19">
        <v>0.0735299</v>
      </c>
      <c r="EE19">
        <v>36504.7</v>
      </c>
      <c r="EF19">
        <v>40083.2</v>
      </c>
      <c r="EG19">
        <v>35667.7</v>
      </c>
      <c r="EH19">
        <v>39249.8</v>
      </c>
      <c r="EI19">
        <v>46490.2</v>
      </c>
      <c r="EJ19">
        <v>52418.1</v>
      </c>
      <c r="EK19">
        <v>55645.8</v>
      </c>
      <c r="EL19">
        <v>62828.6</v>
      </c>
      <c r="EM19">
        <v>2.0416</v>
      </c>
      <c r="EN19">
        <v>2.324</v>
      </c>
      <c r="EO19">
        <v>0.128388</v>
      </c>
      <c r="EP19">
        <v>0</v>
      </c>
      <c r="EQ19">
        <v>22.907</v>
      </c>
      <c r="ER19">
        <v>999.9</v>
      </c>
      <c r="ES19">
        <v>55.146</v>
      </c>
      <c r="ET19">
        <v>23.978</v>
      </c>
      <c r="EU19">
        <v>22.1161</v>
      </c>
      <c r="EV19">
        <v>54.1664</v>
      </c>
      <c r="EW19">
        <v>33.121</v>
      </c>
      <c r="EX19">
        <v>2</v>
      </c>
      <c r="EY19">
        <v>-0.362805</v>
      </c>
      <c r="EZ19">
        <v>0.262985</v>
      </c>
      <c r="FA19">
        <v>20.1455</v>
      </c>
      <c r="FB19">
        <v>5.20052</v>
      </c>
      <c r="FC19">
        <v>12.004</v>
      </c>
      <c r="FD19">
        <v>4.976</v>
      </c>
      <c r="FE19">
        <v>3.293</v>
      </c>
      <c r="FF19">
        <v>9999</v>
      </c>
      <c r="FG19">
        <v>9999</v>
      </c>
      <c r="FH19">
        <v>9999</v>
      </c>
      <c r="FI19">
        <v>556</v>
      </c>
      <c r="FJ19">
        <v>1.86295</v>
      </c>
      <c r="FK19">
        <v>1.86783</v>
      </c>
      <c r="FL19">
        <v>1.86765</v>
      </c>
      <c r="FM19">
        <v>1.86874</v>
      </c>
      <c r="FN19">
        <v>1.86966</v>
      </c>
      <c r="FO19">
        <v>1.86569</v>
      </c>
      <c r="FP19">
        <v>1.86676</v>
      </c>
      <c r="FQ19">
        <v>1.86813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8.976</v>
      </c>
      <c r="GF19">
        <v>0.2133</v>
      </c>
      <c r="GG19">
        <v>5.35645936475052</v>
      </c>
      <c r="GH19">
        <v>0.00956702611335773</v>
      </c>
      <c r="GI19">
        <v>-9.19467254998099e-07</v>
      </c>
      <c r="GJ19">
        <v>-2.13729184259075e-11</v>
      </c>
      <c r="GK19">
        <v>0.213310654532375</v>
      </c>
      <c r="GL19">
        <v>0</v>
      </c>
      <c r="GM19">
        <v>0</v>
      </c>
      <c r="GN19">
        <v>0</v>
      </c>
      <c r="GO19">
        <v>-4</v>
      </c>
      <c r="GP19">
        <v>1866</v>
      </c>
      <c r="GQ19">
        <v>1</v>
      </c>
      <c r="GR19">
        <v>18</v>
      </c>
      <c r="GS19">
        <v>18747.4</v>
      </c>
      <c r="GT19">
        <v>30123.3</v>
      </c>
      <c r="GU19">
        <v>1.24023</v>
      </c>
      <c r="GV19">
        <v>2.56836</v>
      </c>
      <c r="GW19">
        <v>2.24854</v>
      </c>
      <c r="GX19">
        <v>2.76489</v>
      </c>
      <c r="GY19">
        <v>1.99585</v>
      </c>
      <c r="GZ19">
        <v>2.31445</v>
      </c>
      <c r="HA19">
        <v>31.368</v>
      </c>
      <c r="HB19">
        <v>15.9533</v>
      </c>
      <c r="HC19">
        <v>18</v>
      </c>
      <c r="HD19">
        <v>495.358</v>
      </c>
      <c r="HE19">
        <v>697.257</v>
      </c>
      <c r="HF19">
        <v>21.3375</v>
      </c>
      <c r="HG19">
        <v>22.6018</v>
      </c>
      <c r="HH19">
        <v>30.0006</v>
      </c>
      <c r="HI19">
        <v>22.2165</v>
      </c>
      <c r="HJ19">
        <v>22.1008</v>
      </c>
      <c r="HK19">
        <v>24.8434</v>
      </c>
      <c r="HL19">
        <v>19.9693</v>
      </c>
      <c r="HM19">
        <v>100</v>
      </c>
      <c r="HN19">
        <v>21.3434</v>
      </c>
      <c r="HO19">
        <v>379.431</v>
      </c>
      <c r="HP19">
        <v>18.5844</v>
      </c>
      <c r="HQ19">
        <v>103.303</v>
      </c>
      <c r="HR19">
        <v>104.66</v>
      </c>
    </row>
    <row r="20" spans="1:226">
      <c r="A20">
        <v>4</v>
      </c>
      <c r="B20">
        <v>1657206620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1657206612.5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402.130658959465</v>
      </c>
      <c r="AK20">
        <v>401.303660606061</v>
      </c>
      <c r="AL20">
        <v>-2.27801369732323</v>
      </c>
      <c r="AM20">
        <v>66.1810148789065</v>
      </c>
      <c r="AN20">
        <f>(AP20 - AO20 + BO20*1E3/(8.314*(BQ20+273.15)) * AR20/BN20 * AQ20) * BN20/(100*BB20) * 1000/(1000 - AP20)</f>
        <v>0</v>
      </c>
      <c r="AO20">
        <v>18.685182485558</v>
      </c>
      <c r="AP20">
        <v>20.9352024242424</v>
      </c>
      <c r="AQ20">
        <v>-0.000599799475493037</v>
      </c>
      <c r="AR20">
        <v>77.4084475312345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6</v>
      </c>
      <c r="BC20">
        <v>0.5</v>
      </c>
      <c r="BD20" t="s">
        <v>355</v>
      </c>
      <c r="BE20">
        <v>2</v>
      </c>
      <c r="BF20" t="b">
        <v>1</v>
      </c>
      <c r="BG20">
        <v>1657206612.5</v>
      </c>
      <c r="BH20">
        <v>403.853444444444</v>
      </c>
      <c r="BI20">
        <v>406.936</v>
      </c>
      <c r="BJ20">
        <v>20.9464185185185</v>
      </c>
      <c r="BK20">
        <v>18.6999481481481</v>
      </c>
      <c r="BL20">
        <v>394.863740740741</v>
      </c>
      <c r="BM20">
        <v>20.7331111111111</v>
      </c>
      <c r="BN20">
        <v>500.005407407407</v>
      </c>
      <c r="BO20">
        <v>74.5840666666667</v>
      </c>
      <c r="BP20">
        <v>0.0418197259259259</v>
      </c>
      <c r="BQ20">
        <v>24.6553407407407</v>
      </c>
      <c r="BR20">
        <v>25.0017518518519</v>
      </c>
      <c r="BS20">
        <v>999.9</v>
      </c>
      <c r="BT20">
        <v>0</v>
      </c>
      <c r="BU20">
        <v>0</v>
      </c>
      <c r="BV20">
        <v>10002.7777777778</v>
      </c>
      <c r="BW20">
        <v>0</v>
      </c>
      <c r="BX20">
        <v>363.48362962963</v>
      </c>
      <c r="BY20">
        <v>-3.08266681481482</v>
      </c>
      <c r="BZ20">
        <v>412.49362962963</v>
      </c>
      <c r="CA20">
        <v>414.690814814815</v>
      </c>
      <c r="CB20">
        <v>2.24647185185185</v>
      </c>
      <c r="CC20">
        <v>406.936</v>
      </c>
      <c r="CD20">
        <v>18.6999481481481</v>
      </c>
      <c r="CE20">
        <v>1.56226814814815</v>
      </c>
      <c r="CF20">
        <v>1.39471703703704</v>
      </c>
      <c r="CG20">
        <v>13.5915814814815</v>
      </c>
      <c r="CH20">
        <v>11.8603222222222</v>
      </c>
      <c r="CI20">
        <v>2000.02074074074</v>
      </c>
      <c r="CJ20">
        <v>0.980002</v>
      </c>
      <c r="CK20">
        <v>0.0199978666666667</v>
      </c>
      <c r="CL20">
        <v>0</v>
      </c>
      <c r="CM20">
        <v>2.12933703703704</v>
      </c>
      <c r="CN20">
        <v>0</v>
      </c>
      <c r="CO20">
        <v>6151.72037037037</v>
      </c>
      <c r="CP20">
        <v>17300.3407407407</v>
      </c>
      <c r="CQ20">
        <v>39.6131851851852</v>
      </c>
      <c r="CR20">
        <v>38.414037037037</v>
      </c>
      <c r="CS20">
        <v>39.1177407407407</v>
      </c>
      <c r="CT20">
        <v>37.5807777777778</v>
      </c>
      <c r="CU20">
        <v>38.7334444444444</v>
      </c>
      <c r="CV20">
        <v>1960.02074074074</v>
      </c>
      <c r="CW20">
        <v>40</v>
      </c>
      <c r="CX20">
        <v>0</v>
      </c>
      <c r="CY20">
        <v>1657206598.8</v>
      </c>
      <c r="CZ20">
        <v>0</v>
      </c>
      <c r="DA20">
        <v>0</v>
      </c>
      <c r="DB20" t="s">
        <v>356</v>
      </c>
      <c r="DC20">
        <v>1656081770.5</v>
      </c>
      <c r="DD20">
        <v>1655399214.6</v>
      </c>
      <c r="DE20">
        <v>0</v>
      </c>
      <c r="DF20">
        <v>0.134</v>
      </c>
      <c r="DG20">
        <v>-0.06</v>
      </c>
      <c r="DH20">
        <v>9.331</v>
      </c>
      <c r="DI20">
        <v>0.511</v>
      </c>
      <c r="DJ20">
        <v>421</v>
      </c>
      <c r="DK20">
        <v>25</v>
      </c>
      <c r="DL20">
        <v>1.93</v>
      </c>
      <c r="DM20">
        <v>0.15</v>
      </c>
      <c r="DN20">
        <v>-5.81195219512195</v>
      </c>
      <c r="DO20">
        <v>54.0054968571429</v>
      </c>
      <c r="DP20">
        <v>5.6200933286125</v>
      </c>
      <c r="DQ20">
        <v>0</v>
      </c>
      <c r="DR20">
        <v>2.24252341463415</v>
      </c>
      <c r="DS20">
        <v>0.057461184668991</v>
      </c>
      <c r="DT20">
        <v>0.0110044668557499</v>
      </c>
      <c r="DU20">
        <v>1</v>
      </c>
      <c r="DV20">
        <v>1</v>
      </c>
      <c r="DW20">
        <v>2</v>
      </c>
      <c r="DX20" t="s">
        <v>357</v>
      </c>
      <c r="DY20">
        <v>2.97654</v>
      </c>
      <c r="DZ20">
        <v>2.69619</v>
      </c>
      <c r="EA20">
        <v>0.0715294</v>
      </c>
      <c r="EB20">
        <v>0.072185</v>
      </c>
      <c r="EC20">
        <v>0.0792267</v>
      </c>
      <c r="ED20">
        <v>0.0734881</v>
      </c>
      <c r="EE20">
        <v>36564.8</v>
      </c>
      <c r="EF20">
        <v>40176.1</v>
      </c>
      <c r="EG20">
        <v>35667.7</v>
      </c>
      <c r="EH20">
        <v>39249.5</v>
      </c>
      <c r="EI20">
        <v>46489.5</v>
      </c>
      <c r="EJ20">
        <v>52420.7</v>
      </c>
      <c r="EK20">
        <v>55644.4</v>
      </c>
      <c r="EL20">
        <v>62829</v>
      </c>
      <c r="EM20">
        <v>2.0398</v>
      </c>
      <c r="EN20">
        <v>2.324</v>
      </c>
      <c r="EO20">
        <v>0.127286</v>
      </c>
      <c r="EP20">
        <v>0</v>
      </c>
      <c r="EQ20">
        <v>22.907</v>
      </c>
      <c r="ER20">
        <v>999.9</v>
      </c>
      <c r="ES20">
        <v>55.17</v>
      </c>
      <c r="ET20">
        <v>23.988</v>
      </c>
      <c r="EU20">
        <v>22.1374</v>
      </c>
      <c r="EV20">
        <v>54.4464</v>
      </c>
      <c r="EW20">
        <v>33.0889</v>
      </c>
      <c r="EX20">
        <v>2</v>
      </c>
      <c r="EY20">
        <v>-0.362378</v>
      </c>
      <c r="EZ20">
        <v>0.267647</v>
      </c>
      <c r="FA20">
        <v>20.1458</v>
      </c>
      <c r="FB20">
        <v>5.19932</v>
      </c>
      <c r="FC20">
        <v>12.004</v>
      </c>
      <c r="FD20">
        <v>4.976</v>
      </c>
      <c r="FE20">
        <v>3.293</v>
      </c>
      <c r="FF20">
        <v>9999</v>
      </c>
      <c r="FG20">
        <v>9999</v>
      </c>
      <c r="FH20">
        <v>9999</v>
      </c>
      <c r="FI20">
        <v>556</v>
      </c>
      <c r="FJ20">
        <v>1.86295</v>
      </c>
      <c r="FK20">
        <v>1.86783</v>
      </c>
      <c r="FL20">
        <v>1.86768</v>
      </c>
      <c r="FM20">
        <v>1.86874</v>
      </c>
      <c r="FN20">
        <v>1.86966</v>
      </c>
      <c r="FO20">
        <v>1.86569</v>
      </c>
      <c r="FP20">
        <v>1.86676</v>
      </c>
      <c r="FQ20">
        <v>1.86813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8.883</v>
      </c>
      <c r="GF20">
        <v>0.2133</v>
      </c>
      <c r="GG20">
        <v>5.35645936475052</v>
      </c>
      <c r="GH20">
        <v>0.00956702611335773</v>
      </c>
      <c r="GI20">
        <v>-9.19467254998099e-07</v>
      </c>
      <c r="GJ20">
        <v>-2.13729184259075e-11</v>
      </c>
      <c r="GK20">
        <v>0.213310654532375</v>
      </c>
      <c r="GL20">
        <v>0</v>
      </c>
      <c r="GM20">
        <v>0</v>
      </c>
      <c r="GN20">
        <v>0</v>
      </c>
      <c r="GO20">
        <v>-4</v>
      </c>
      <c r="GP20">
        <v>1866</v>
      </c>
      <c r="GQ20">
        <v>1</v>
      </c>
      <c r="GR20">
        <v>18</v>
      </c>
      <c r="GS20">
        <v>18747.5</v>
      </c>
      <c r="GT20">
        <v>30123.4</v>
      </c>
      <c r="GU20">
        <v>1.19873</v>
      </c>
      <c r="GV20">
        <v>2.57446</v>
      </c>
      <c r="GW20">
        <v>2.24854</v>
      </c>
      <c r="GX20">
        <v>2.76489</v>
      </c>
      <c r="GY20">
        <v>1.99585</v>
      </c>
      <c r="GZ20">
        <v>2.31689</v>
      </c>
      <c r="HA20">
        <v>31.3898</v>
      </c>
      <c r="HB20">
        <v>15.9445</v>
      </c>
      <c r="HC20">
        <v>18</v>
      </c>
      <c r="HD20">
        <v>494.3</v>
      </c>
      <c r="HE20">
        <v>697.387</v>
      </c>
      <c r="HF20">
        <v>21.3388</v>
      </c>
      <c r="HG20">
        <v>22.611</v>
      </c>
      <c r="HH20">
        <v>30.0007</v>
      </c>
      <c r="HI20">
        <v>22.2258</v>
      </c>
      <c r="HJ20">
        <v>22.1101</v>
      </c>
      <c r="HK20">
        <v>24.0079</v>
      </c>
      <c r="HL20">
        <v>20.255</v>
      </c>
      <c r="HM20">
        <v>100</v>
      </c>
      <c r="HN20">
        <v>21.3409</v>
      </c>
      <c r="HO20">
        <v>365.978</v>
      </c>
      <c r="HP20">
        <v>18.5904</v>
      </c>
      <c r="HQ20">
        <v>103.302</v>
      </c>
      <c r="HR20">
        <v>104.66</v>
      </c>
    </row>
    <row r="21" spans="1:226">
      <c r="A21">
        <v>5</v>
      </c>
      <c r="B21">
        <v>1657206625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1657206617.21429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386.357471795909</v>
      </c>
      <c r="AK21">
        <v>387.702478787879</v>
      </c>
      <c r="AL21">
        <v>-2.8035204586018</v>
      </c>
      <c r="AM21">
        <v>66.1810148789065</v>
      </c>
      <c r="AN21">
        <f>(AP21 - AO21 + BO21*1E3/(8.314*(BQ21+273.15)) * AR21/BN21 * AQ21) * BN21/(100*BB21) * 1000/(1000 - AP21)</f>
        <v>0</v>
      </c>
      <c r="AO21">
        <v>18.6660495102398</v>
      </c>
      <c r="AP21">
        <v>20.9244175757576</v>
      </c>
      <c r="AQ21">
        <v>-0.000785845168380698</v>
      </c>
      <c r="AR21">
        <v>77.4084475312345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6</v>
      </c>
      <c r="BC21">
        <v>0.5</v>
      </c>
      <c r="BD21" t="s">
        <v>355</v>
      </c>
      <c r="BE21">
        <v>2</v>
      </c>
      <c r="BF21" t="b">
        <v>1</v>
      </c>
      <c r="BG21">
        <v>1657206617.21429</v>
      </c>
      <c r="BH21">
        <v>396.475035714286</v>
      </c>
      <c r="BI21">
        <v>394.567285714286</v>
      </c>
      <c r="BJ21">
        <v>20.9374821428571</v>
      </c>
      <c r="BK21">
        <v>18.6877285714286</v>
      </c>
      <c r="BL21">
        <v>387.550071428571</v>
      </c>
      <c r="BM21">
        <v>20.7241785714286</v>
      </c>
      <c r="BN21">
        <v>500.024821428571</v>
      </c>
      <c r="BO21">
        <v>74.5835357142857</v>
      </c>
      <c r="BP21">
        <v>0.0419150714285714</v>
      </c>
      <c r="BQ21">
        <v>24.6550142857143</v>
      </c>
      <c r="BR21">
        <v>25.0049035714286</v>
      </c>
      <c r="BS21">
        <v>999.9</v>
      </c>
      <c r="BT21">
        <v>0</v>
      </c>
      <c r="BU21">
        <v>0</v>
      </c>
      <c r="BV21">
        <v>9992.5</v>
      </c>
      <c r="BW21">
        <v>0</v>
      </c>
      <c r="BX21">
        <v>363.894642857143</v>
      </c>
      <c r="BY21">
        <v>1.90772128571429</v>
      </c>
      <c r="BZ21">
        <v>404.953714285714</v>
      </c>
      <c r="CA21">
        <v>402.081357142857</v>
      </c>
      <c r="CB21">
        <v>2.24976214285714</v>
      </c>
      <c r="CC21">
        <v>394.567285714286</v>
      </c>
      <c r="CD21">
        <v>18.6877285714286</v>
      </c>
      <c r="CE21">
        <v>1.56159035714286</v>
      </c>
      <c r="CF21">
        <v>1.39379571428571</v>
      </c>
      <c r="CG21">
        <v>13.5849142857143</v>
      </c>
      <c r="CH21">
        <v>11.8503107142857</v>
      </c>
      <c r="CI21">
        <v>1999.99535714286</v>
      </c>
      <c r="CJ21">
        <v>0.9800015</v>
      </c>
      <c r="CK21">
        <v>0.0199984</v>
      </c>
      <c r="CL21">
        <v>0</v>
      </c>
      <c r="CM21">
        <v>2.18388928571429</v>
      </c>
      <c r="CN21">
        <v>0</v>
      </c>
      <c r="CO21">
        <v>6145.41321428571</v>
      </c>
      <c r="CP21">
        <v>17300.1178571429</v>
      </c>
      <c r="CQ21">
        <v>39.5601071428571</v>
      </c>
      <c r="CR21">
        <v>38.3949285714286</v>
      </c>
      <c r="CS21">
        <v>39.0711785714286</v>
      </c>
      <c r="CT21">
        <v>37.531</v>
      </c>
      <c r="CU21">
        <v>38.6805714285714</v>
      </c>
      <c r="CV21">
        <v>1959.99535714286</v>
      </c>
      <c r="CW21">
        <v>40</v>
      </c>
      <c r="CX21">
        <v>0</v>
      </c>
      <c r="CY21">
        <v>1657206604.2</v>
      </c>
      <c r="CZ21">
        <v>0</v>
      </c>
      <c r="DA21">
        <v>0</v>
      </c>
      <c r="DB21" t="s">
        <v>356</v>
      </c>
      <c r="DC21">
        <v>1656081770.5</v>
      </c>
      <c r="DD21">
        <v>1655399214.6</v>
      </c>
      <c r="DE21">
        <v>0</v>
      </c>
      <c r="DF21">
        <v>0.134</v>
      </c>
      <c r="DG21">
        <v>-0.06</v>
      </c>
      <c r="DH21">
        <v>9.331</v>
      </c>
      <c r="DI21">
        <v>0.511</v>
      </c>
      <c r="DJ21">
        <v>421</v>
      </c>
      <c r="DK21">
        <v>25</v>
      </c>
      <c r="DL21">
        <v>1.93</v>
      </c>
      <c r="DM21">
        <v>0.15</v>
      </c>
      <c r="DN21">
        <v>-1.8428125</v>
      </c>
      <c r="DO21">
        <v>65.8768298611633</v>
      </c>
      <c r="DP21">
        <v>6.40616484107799</v>
      </c>
      <c r="DQ21">
        <v>0</v>
      </c>
      <c r="DR21">
        <v>2.24941825</v>
      </c>
      <c r="DS21">
        <v>0.0411486303939922</v>
      </c>
      <c r="DT21">
        <v>0.0106653450219625</v>
      </c>
      <c r="DU21">
        <v>1</v>
      </c>
      <c r="DV21">
        <v>1</v>
      </c>
      <c r="DW21">
        <v>2</v>
      </c>
      <c r="DX21" t="s">
        <v>357</v>
      </c>
      <c r="DY21">
        <v>2.97679</v>
      </c>
      <c r="DZ21">
        <v>2.6956</v>
      </c>
      <c r="EA21">
        <v>0.0695648</v>
      </c>
      <c r="EB21">
        <v>0.0698709</v>
      </c>
      <c r="EC21">
        <v>0.0791796</v>
      </c>
      <c r="ED21">
        <v>0.0735417</v>
      </c>
      <c r="EE21">
        <v>36641.1</v>
      </c>
      <c r="EF21">
        <v>40275.9</v>
      </c>
      <c r="EG21">
        <v>35666.8</v>
      </c>
      <c r="EH21">
        <v>39249.2</v>
      </c>
      <c r="EI21">
        <v>46491.7</v>
      </c>
      <c r="EJ21">
        <v>52416.5</v>
      </c>
      <c r="EK21">
        <v>55644.2</v>
      </c>
      <c r="EL21">
        <v>62827.7</v>
      </c>
      <c r="EM21">
        <v>2.0408</v>
      </c>
      <c r="EN21">
        <v>2.3232</v>
      </c>
      <c r="EO21">
        <v>0.12815</v>
      </c>
      <c r="EP21">
        <v>0</v>
      </c>
      <c r="EQ21">
        <v>22.907</v>
      </c>
      <c r="ER21">
        <v>999.9</v>
      </c>
      <c r="ES21">
        <v>55.219</v>
      </c>
      <c r="ET21">
        <v>24.008</v>
      </c>
      <c r="EU21">
        <v>22.1837</v>
      </c>
      <c r="EV21">
        <v>54.7264</v>
      </c>
      <c r="EW21">
        <v>33.113</v>
      </c>
      <c r="EX21">
        <v>2</v>
      </c>
      <c r="EY21">
        <v>-0.362134</v>
      </c>
      <c r="EZ21">
        <v>0.273203</v>
      </c>
      <c r="FA21">
        <v>20.1461</v>
      </c>
      <c r="FB21">
        <v>5.19932</v>
      </c>
      <c r="FC21">
        <v>12.004</v>
      </c>
      <c r="FD21">
        <v>4.976</v>
      </c>
      <c r="FE21">
        <v>3.293</v>
      </c>
      <c r="FF21">
        <v>9999</v>
      </c>
      <c r="FG21">
        <v>9999</v>
      </c>
      <c r="FH21">
        <v>9999</v>
      </c>
      <c r="FI21">
        <v>556</v>
      </c>
      <c r="FJ21">
        <v>1.86295</v>
      </c>
      <c r="FK21">
        <v>1.86786</v>
      </c>
      <c r="FL21">
        <v>1.86768</v>
      </c>
      <c r="FM21">
        <v>1.86874</v>
      </c>
      <c r="FN21">
        <v>1.86966</v>
      </c>
      <c r="FO21">
        <v>1.86566</v>
      </c>
      <c r="FP21">
        <v>1.86676</v>
      </c>
      <c r="FQ21">
        <v>1.86813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8.765</v>
      </c>
      <c r="GF21">
        <v>0.2133</v>
      </c>
      <c r="GG21">
        <v>5.35645936475052</v>
      </c>
      <c r="GH21">
        <v>0.00956702611335773</v>
      </c>
      <c r="GI21">
        <v>-9.19467254998099e-07</v>
      </c>
      <c r="GJ21">
        <v>-2.13729184259075e-11</v>
      </c>
      <c r="GK21">
        <v>0.213310654532375</v>
      </c>
      <c r="GL21">
        <v>0</v>
      </c>
      <c r="GM21">
        <v>0</v>
      </c>
      <c r="GN21">
        <v>0</v>
      </c>
      <c r="GO21">
        <v>-4</v>
      </c>
      <c r="GP21">
        <v>1866</v>
      </c>
      <c r="GQ21">
        <v>1</v>
      </c>
      <c r="GR21">
        <v>18</v>
      </c>
      <c r="GS21">
        <v>18747.6</v>
      </c>
      <c r="GT21">
        <v>30123.5</v>
      </c>
      <c r="GU21">
        <v>1.15723</v>
      </c>
      <c r="GV21">
        <v>2.56714</v>
      </c>
      <c r="GW21">
        <v>2.24854</v>
      </c>
      <c r="GX21">
        <v>2.76489</v>
      </c>
      <c r="GY21">
        <v>1.99585</v>
      </c>
      <c r="GZ21">
        <v>2.30347</v>
      </c>
      <c r="HA21">
        <v>31.3898</v>
      </c>
      <c r="HB21">
        <v>15.9533</v>
      </c>
      <c r="HC21">
        <v>18</v>
      </c>
      <c r="HD21">
        <v>495.031</v>
      </c>
      <c r="HE21">
        <v>696.841</v>
      </c>
      <c r="HF21">
        <v>21.3399</v>
      </c>
      <c r="HG21">
        <v>22.6193</v>
      </c>
      <c r="HH21">
        <v>30.0004</v>
      </c>
      <c r="HI21">
        <v>22.2352</v>
      </c>
      <c r="HJ21">
        <v>22.1193</v>
      </c>
      <c r="HK21">
        <v>23.1979</v>
      </c>
      <c r="HL21">
        <v>20.255</v>
      </c>
      <c r="HM21">
        <v>100</v>
      </c>
      <c r="HN21">
        <v>21.3399</v>
      </c>
      <c r="HO21">
        <v>352.333</v>
      </c>
      <c r="HP21">
        <v>18.5903</v>
      </c>
      <c r="HQ21">
        <v>103.3</v>
      </c>
      <c r="HR21">
        <v>104.659</v>
      </c>
    </row>
    <row r="22" spans="1:226">
      <c r="A22">
        <v>6</v>
      </c>
      <c r="B22">
        <v>1657206630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1657206622.5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370.709918584206</v>
      </c>
      <c r="AK22">
        <v>372.918109090909</v>
      </c>
      <c r="AL22">
        <v>-2.94281894750827</v>
      </c>
      <c r="AM22">
        <v>66.1810148789065</v>
      </c>
      <c r="AN22">
        <f>(AP22 - AO22 + BO22*1E3/(8.314*(BQ22+273.15)) * AR22/BN22 * AQ22) * BN22/(100*BB22) * 1000/(1000 - AP22)</f>
        <v>0</v>
      </c>
      <c r="AO22">
        <v>18.6974827433633</v>
      </c>
      <c r="AP22">
        <v>20.9250236363636</v>
      </c>
      <c r="AQ22">
        <v>7.76276190247853e-05</v>
      </c>
      <c r="AR22">
        <v>77.4084475312345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6</v>
      </c>
      <c r="BC22">
        <v>0.5</v>
      </c>
      <c r="BD22" t="s">
        <v>355</v>
      </c>
      <c r="BE22">
        <v>2</v>
      </c>
      <c r="BF22" t="b">
        <v>1</v>
      </c>
      <c r="BG22">
        <v>1657206622.5</v>
      </c>
      <c r="BH22">
        <v>384.438592592593</v>
      </c>
      <c r="BI22">
        <v>378.505814814815</v>
      </c>
      <c r="BJ22">
        <v>20.9300666666667</v>
      </c>
      <c r="BK22">
        <v>18.6842</v>
      </c>
      <c r="BL22">
        <v>375.61937037037</v>
      </c>
      <c r="BM22">
        <v>20.716762962963</v>
      </c>
      <c r="BN22">
        <v>500.033</v>
      </c>
      <c r="BO22">
        <v>74.5832666666667</v>
      </c>
      <c r="BP22">
        <v>0.0419147444444444</v>
      </c>
      <c r="BQ22">
        <v>24.6516851851852</v>
      </c>
      <c r="BR22">
        <v>25.0067518518518</v>
      </c>
      <c r="BS22">
        <v>999.9</v>
      </c>
      <c r="BT22">
        <v>0</v>
      </c>
      <c r="BU22">
        <v>0</v>
      </c>
      <c r="BV22">
        <v>10002.5925925926</v>
      </c>
      <c r="BW22">
        <v>0</v>
      </c>
      <c r="BX22">
        <v>364.38337037037</v>
      </c>
      <c r="BY22">
        <v>5.93276222222222</v>
      </c>
      <c r="BZ22">
        <v>392.656851851852</v>
      </c>
      <c r="CA22">
        <v>385.712592592593</v>
      </c>
      <c r="CB22">
        <v>2.24587222222222</v>
      </c>
      <c r="CC22">
        <v>378.505814814815</v>
      </c>
      <c r="CD22">
        <v>18.6842</v>
      </c>
      <c r="CE22">
        <v>1.56103148148148</v>
      </c>
      <c r="CF22">
        <v>1.39352666666667</v>
      </c>
      <c r="CG22">
        <v>13.5794148148148</v>
      </c>
      <c r="CH22">
        <v>11.8473888888889</v>
      </c>
      <c r="CI22">
        <v>2000.00518518519</v>
      </c>
      <c r="CJ22">
        <v>0.980001111111111</v>
      </c>
      <c r="CK22">
        <v>0.0199988148148148</v>
      </c>
      <c r="CL22">
        <v>0</v>
      </c>
      <c r="CM22">
        <v>2.16214444444444</v>
      </c>
      <c r="CN22">
        <v>0</v>
      </c>
      <c r="CO22">
        <v>6133.32703703704</v>
      </c>
      <c r="CP22">
        <v>17300.2</v>
      </c>
      <c r="CQ22">
        <v>39.495037037037</v>
      </c>
      <c r="CR22">
        <v>38.3586666666667</v>
      </c>
      <c r="CS22">
        <v>39.0135185185185</v>
      </c>
      <c r="CT22">
        <v>37.4788888888889</v>
      </c>
      <c r="CU22">
        <v>38.634</v>
      </c>
      <c r="CV22">
        <v>1960.00518518519</v>
      </c>
      <c r="CW22">
        <v>40</v>
      </c>
      <c r="CX22">
        <v>0</v>
      </c>
      <c r="CY22">
        <v>1657206609</v>
      </c>
      <c r="CZ22">
        <v>0</v>
      </c>
      <c r="DA22">
        <v>0</v>
      </c>
      <c r="DB22" t="s">
        <v>356</v>
      </c>
      <c r="DC22">
        <v>1656081770.5</v>
      </c>
      <c r="DD22">
        <v>1655399214.6</v>
      </c>
      <c r="DE22">
        <v>0</v>
      </c>
      <c r="DF22">
        <v>0.134</v>
      </c>
      <c r="DG22">
        <v>-0.06</v>
      </c>
      <c r="DH22">
        <v>9.331</v>
      </c>
      <c r="DI22">
        <v>0.511</v>
      </c>
      <c r="DJ22">
        <v>421</v>
      </c>
      <c r="DK22">
        <v>25</v>
      </c>
      <c r="DL22">
        <v>1.93</v>
      </c>
      <c r="DM22">
        <v>0.15</v>
      </c>
      <c r="DN22">
        <v>2.67833025</v>
      </c>
      <c r="DO22">
        <v>49.6810342514071</v>
      </c>
      <c r="DP22">
        <v>5.01507604394465</v>
      </c>
      <c r="DQ22">
        <v>0</v>
      </c>
      <c r="DR22">
        <v>2.248174</v>
      </c>
      <c r="DS22">
        <v>-0.0455930206378998</v>
      </c>
      <c r="DT22">
        <v>0.0123377262491919</v>
      </c>
      <c r="DU22">
        <v>1</v>
      </c>
      <c r="DV22">
        <v>1</v>
      </c>
      <c r="DW22">
        <v>2</v>
      </c>
      <c r="DX22" t="s">
        <v>357</v>
      </c>
      <c r="DY22">
        <v>2.97698</v>
      </c>
      <c r="DZ22">
        <v>2.69556</v>
      </c>
      <c r="EA22">
        <v>0.0674156</v>
      </c>
      <c r="EB22">
        <v>0.0674474</v>
      </c>
      <c r="EC22">
        <v>0.07918</v>
      </c>
      <c r="ED22">
        <v>0.073511</v>
      </c>
      <c r="EE22">
        <v>36725.3</v>
      </c>
      <c r="EF22">
        <v>40380.5</v>
      </c>
      <c r="EG22">
        <v>35666.4</v>
      </c>
      <c r="EH22">
        <v>39249</v>
      </c>
      <c r="EI22">
        <v>46491</v>
      </c>
      <c r="EJ22">
        <v>52416.9</v>
      </c>
      <c r="EK22">
        <v>55643.5</v>
      </c>
      <c r="EL22">
        <v>62826.2</v>
      </c>
      <c r="EM22">
        <v>2.0412</v>
      </c>
      <c r="EN22">
        <v>2.3232</v>
      </c>
      <c r="EO22">
        <v>0.128269</v>
      </c>
      <c r="EP22">
        <v>0</v>
      </c>
      <c r="EQ22">
        <v>22.8973</v>
      </c>
      <c r="ER22">
        <v>999.9</v>
      </c>
      <c r="ES22">
        <v>55.268</v>
      </c>
      <c r="ET22">
        <v>24.008</v>
      </c>
      <c r="EU22">
        <v>22.2042</v>
      </c>
      <c r="EV22">
        <v>54.2264</v>
      </c>
      <c r="EW22">
        <v>33.113</v>
      </c>
      <c r="EX22">
        <v>2</v>
      </c>
      <c r="EY22">
        <v>-0.360915</v>
      </c>
      <c r="EZ22">
        <v>0.311547</v>
      </c>
      <c r="FA22">
        <v>20.1462</v>
      </c>
      <c r="FB22">
        <v>5.20172</v>
      </c>
      <c r="FC22">
        <v>12.004</v>
      </c>
      <c r="FD22">
        <v>4.9756</v>
      </c>
      <c r="FE22">
        <v>3.293</v>
      </c>
      <c r="FF22">
        <v>9999</v>
      </c>
      <c r="FG22">
        <v>9999</v>
      </c>
      <c r="FH22">
        <v>9999</v>
      </c>
      <c r="FI22">
        <v>556</v>
      </c>
      <c r="FJ22">
        <v>1.86295</v>
      </c>
      <c r="FK22">
        <v>1.86783</v>
      </c>
      <c r="FL22">
        <v>1.86768</v>
      </c>
      <c r="FM22">
        <v>1.86874</v>
      </c>
      <c r="FN22">
        <v>1.86966</v>
      </c>
      <c r="FO22">
        <v>1.86569</v>
      </c>
      <c r="FP22">
        <v>1.86676</v>
      </c>
      <c r="FQ22">
        <v>1.86813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8.636</v>
      </c>
      <c r="GF22">
        <v>0.2133</v>
      </c>
      <c r="GG22">
        <v>5.35645936475052</v>
      </c>
      <c r="GH22">
        <v>0.00956702611335773</v>
      </c>
      <c r="GI22">
        <v>-9.19467254998099e-07</v>
      </c>
      <c r="GJ22">
        <v>-2.13729184259075e-11</v>
      </c>
      <c r="GK22">
        <v>0.213310654532375</v>
      </c>
      <c r="GL22">
        <v>0</v>
      </c>
      <c r="GM22">
        <v>0</v>
      </c>
      <c r="GN22">
        <v>0</v>
      </c>
      <c r="GO22">
        <v>-4</v>
      </c>
      <c r="GP22">
        <v>1866</v>
      </c>
      <c r="GQ22">
        <v>1</v>
      </c>
      <c r="GR22">
        <v>18</v>
      </c>
      <c r="GS22">
        <v>18747.7</v>
      </c>
      <c r="GT22">
        <v>30123.6</v>
      </c>
      <c r="GU22">
        <v>1.1145</v>
      </c>
      <c r="GV22">
        <v>2.57324</v>
      </c>
      <c r="GW22">
        <v>2.24854</v>
      </c>
      <c r="GX22">
        <v>2.76489</v>
      </c>
      <c r="GY22">
        <v>1.99585</v>
      </c>
      <c r="GZ22">
        <v>2.30957</v>
      </c>
      <c r="HA22">
        <v>31.3898</v>
      </c>
      <c r="HB22">
        <v>15.9445</v>
      </c>
      <c r="HC22">
        <v>18</v>
      </c>
      <c r="HD22">
        <v>495.377</v>
      </c>
      <c r="HE22">
        <v>696.97</v>
      </c>
      <c r="HF22">
        <v>21.3327</v>
      </c>
      <c r="HG22">
        <v>22.6281</v>
      </c>
      <c r="HH22">
        <v>30.0009</v>
      </c>
      <c r="HI22">
        <v>22.2444</v>
      </c>
      <c r="HJ22">
        <v>22.1286</v>
      </c>
      <c r="HK22">
        <v>22.3209</v>
      </c>
      <c r="HL22">
        <v>20.5408</v>
      </c>
      <c r="HM22">
        <v>100</v>
      </c>
      <c r="HN22">
        <v>21.33</v>
      </c>
      <c r="HO22">
        <v>332.045</v>
      </c>
      <c r="HP22">
        <v>18.5903</v>
      </c>
      <c r="HQ22">
        <v>103.299</v>
      </c>
      <c r="HR22">
        <v>104.657</v>
      </c>
    </row>
    <row r="23" spans="1:226">
      <c r="A23">
        <v>7</v>
      </c>
      <c r="B23">
        <v>1657206635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1657206627.21429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352.973241768758</v>
      </c>
      <c r="AK23">
        <v>357.017351515151</v>
      </c>
      <c r="AL23">
        <v>-3.2167413326919</v>
      </c>
      <c r="AM23">
        <v>66.1810148789065</v>
      </c>
      <c r="AN23">
        <f>(AP23 - AO23 + BO23*1E3/(8.314*(BQ23+273.15)) * AR23/BN23 * AQ23) * BN23/(100*BB23) * 1000/(1000 - AP23)</f>
        <v>0</v>
      </c>
      <c r="AO23">
        <v>18.6837235753575</v>
      </c>
      <c r="AP23">
        <v>20.9233242424242</v>
      </c>
      <c r="AQ23">
        <v>0.00104124733125248</v>
      </c>
      <c r="AR23">
        <v>77.4084475312345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6</v>
      </c>
      <c r="BC23">
        <v>0.5</v>
      </c>
      <c r="BD23" t="s">
        <v>355</v>
      </c>
      <c r="BE23">
        <v>2</v>
      </c>
      <c r="BF23" t="b">
        <v>1</v>
      </c>
      <c r="BG23">
        <v>1657206627.21429</v>
      </c>
      <c r="BH23">
        <v>371.396535714286</v>
      </c>
      <c r="BI23">
        <v>363.369678571429</v>
      </c>
      <c r="BJ23">
        <v>20.9253107142857</v>
      </c>
      <c r="BK23">
        <v>18.683625</v>
      </c>
      <c r="BL23">
        <v>362.69225</v>
      </c>
      <c r="BM23">
        <v>20.7120107142857</v>
      </c>
      <c r="BN23">
        <v>500.032857142857</v>
      </c>
      <c r="BO23">
        <v>74.5831107142857</v>
      </c>
      <c r="BP23">
        <v>0.0417506607142857</v>
      </c>
      <c r="BQ23">
        <v>24.6488</v>
      </c>
      <c r="BR23">
        <v>25.0136571428571</v>
      </c>
      <c r="BS23">
        <v>999.9</v>
      </c>
      <c r="BT23">
        <v>0</v>
      </c>
      <c r="BU23">
        <v>0</v>
      </c>
      <c r="BV23">
        <v>10007.5</v>
      </c>
      <c r="BW23">
        <v>0</v>
      </c>
      <c r="BX23">
        <v>364.85525</v>
      </c>
      <c r="BY23">
        <v>8.02689928571429</v>
      </c>
      <c r="BZ23">
        <v>379.334285714286</v>
      </c>
      <c r="CA23">
        <v>370.287892857143</v>
      </c>
      <c r="CB23">
        <v>2.24169</v>
      </c>
      <c r="CC23">
        <v>363.369678571429</v>
      </c>
      <c r="CD23">
        <v>18.683625</v>
      </c>
      <c r="CE23">
        <v>1.56067428571429</v>
      </c>
      <c r="CF23">
        <v>1.3934825</v>
      </c>
      <c r="CG23">
        <v>13.5759</v>
      </c>
      <c r="CH23">
        <v>11.8468964285714</v>
      </c>
      <c r="CI23">
        <v>2000.01357142857</v>
      </c>
      <c r="CJ23">
        <v>0.98000075</v>
      </c>
      <c r="CK23">
        <v>0.0199992</v>
      </c>
      <c r="CL23">
        <v>0</v>
      </c>
      <c r="CM23">
        <v>2.15125714285714</v>
      </c>
      <c r="CN23">
        <v>0</v>
      </c>
      <c r="CO23">
        <v>6117.55464285714</v>
      </c>
      <c r="CP23">
        <v>17300.2785714286</v>
      </c>
      <c r="CQ23">
        <v>39.44175</v>
      </c>
      <c r="CR23">
        <v>38.339</v>
      </c>
      <c r="CS23">
        <v>38.9728571428571</v>
      </c>
      <c r="CT23">
        <v>37.4306071428571</v>
      </c>
      <c r="CU23">
        <v>38.5935</v>
      </c>
      <c r="CV23">
        <v>1960.01357142857</v>
      </c>
      <c r="CW23">
        <v>40</v>
      </c>
      <c r="CX23">
        <v>0</v>
      </c>
      <c r="CY23">
        <v>1657206613.8</v>
      </c>
      <c r="CZ23">
        <v>0</v>
      </c>
      <c r="DA23">
        <v>0</v>
      </c>
      <c r="DB23" t="s">
        <v>356</v>
      </c>
      <c r="DC23">
        <v>1656081770.5</v>
      </c>
      <c r="DD23">
        <v>1655399214.6</v>
      </c>
      <c r="DE23">
        <v>0</v>
      </c>
      <c r="DF23">
        <v>0.134</v>
      </c>
      <c r="DG23">
        <v>-0.06</v>
      </c>
      <c r="DH23">
        <v>9.331</v>
      </c>
      <c r="DI23">
        <v>0.511</v>
      </c>
      <c r="DJ23">
        <v>421</v>
      </c>
      <c r="DK23">
        <v>25</v>
      </c>
      <c r="DL23">
        <v>1.93</v>
      </c>
      <c r="DM23">
        <v>0.15</v>
      </c>
      <c r="DN23">
        <v>6.2731695</v>
      </c>
      <c r="DO23">
        <v>29.4783215684803</v>
      </c>
      <c r="DP23">
        <v>2.9549783126395</v>
      </c>
      <c r="DQ23">
        <v>0</v>
      </c>
      <c r="DR23">
        <v>2.24397925</v>
      </c>
      <c r="DS23">
        <v>-0.0794351594746723</v>
      </c>
      <c r="DT23">
        <v>0.0136236711989647</v>
      </c>
      <c r="DU23">
        <v>1</v>
      </c>
      <c r="DV23">
        <v>1</v>
      </c>
      <c r="DW23">
        <v>2</v>
      </c>
      <c r="DX23" t="s">
        <v>357</v>
      </c>
      <c r="DY23">
        <v>2.97692</v>
      </c>
      <c r="DZ23">
        <v>2.69537</v>
      </c>
      <c r="EA23">
        <v>0.0650362</v>
      </c>
      <c r="EB23">
        <v>0.0649366</v>
      </c>
      <c r="EC23">
        <v>0.0791758</v>
      </c>
      <c r="ED23">
        <v>0.073491</v>
      </c>
      <c r="EE23">
        <v>36818.6</v>
      </c>
      <c r="EF23">
        <v>40488.1</v>
      </c>
      <c r="EG23">
        <v>35666.1</v>
      </c>
      <c r="EH23">
        <v>39248</v>
      </c>
      <c r="EI23">
        <v>46490.9</v>
      </c>
      <c r="EJ23">
        <v>52418</v>
      </c>
      <c r="EK23">
        <v>55643.1</v>
      </c>
      <c r="EL23">
        <v>62826.2</v>
      </c>
      <c r="EM23">
        <v>2.0404</v>
      </c>
      <c r="EN23">
        <v>2.3226</v>
      </c>
      <c r="EO23">
        <v>0.130087</v>
      </c>
      <c r="EP23">
        <v>0</v>
      </c>
      <c r="EQ23">
        <v>22.8877</v>
      </c>
      <c r="ER23">
        <v>999.9</v>
      </c>
      <c r="ES23">
        <v>55.292</v>
      </c>
      <c r="ET23">
        <v>24.018</v>
      </c>
      <c r="EU23">
        <v>22.2257</v>
      </c>
      <c r="EV23">
        <v>54.0264</v>
      </c>
      <c r="EW23">
        <v>33.097</v>
      </c>
      <c r="EX23">
        <v>2</v>
      </c>
      <c r="EY23">
        <v>-0.360264</v>
      </c>
      <c r="EZ23">
        <v>0.342048</v>
      </c>
      <c r="FA23">
        <v>20.1458</v>
      </c>
      <c r="FB23">
        <v>5.19932</v>
      </c>
      <c r="FC23">
        <v>12.004</v>
      </c>
      <c r="FD23">
        <v>4.976</v>
      </c>
      <c r="FE23">
        <v>3.293</v>
      </c>
      <c r="FF23">
        <v>9999</v>
      </c>
      <c r="FG23">
        <v>9999</v>
      </c>
      <c r="FH23">
        <v>9999</v>
      </c>
      <c r="FI23">
        <v>556</v>
      </c>
      <c r="FJ23">
        <v>1.86295</v>
      </c>
      <c r="FK23">
        <v>1.86783</v>
      </c>
      <c r="FL23">
        <v>1.86768</v>
      </c>
      <c r="FM23">
        <v>1.86874</v>
      </c>
      <c r="FN23">
        <v>1.86966</v>
      </c>
      <c r="FO23">
        <v>1.86569</v>
      </c>
      <c r="FP23">
        <v>1.86676</v>
      </c>
      <c r="FQ23">
        <v>1.86816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8.497</v>
      </c>
      <c r="GF23">
        <v>0.2133</v>
      </c>
      <c r="GG23">
        <v>5.35645936475052</v>
      </c>
      <c r="GH23">
        <v>0.00956702611335773</v>
      </c>
      <c r="GI23">
        <v>-9.19467254998099e-07</v>
      </c>
      <c r="GJ23">
        <v>-2.13729184259075e-11</v>
      </c>
      <c r="GK23">
        <v>0.213310654532375</v>
      </c>
      <c r="GL23">
        <v>0</v>
      </c>
      <c r="GM23">
        <v>0</v>
      </c>
      <c r="GN23">
        <v>0</v>
      </c>
      <c r="GO23">
        <v>-4</v>
      </c>
      <c r="GP23">
        <v>1866</v>
      </c>
      <c r="GQ23">
        <v>1</v>
      </c>
      <c r="GR23">
        <v>18</v>
      </c>
      <c r="GS23">
        <v>18747.7</v>
      </c>
      <c r="GT23">
        <v>30123.7</v>
      </c>
      <c r="GU23">
        <v>1.07178</v>
      </c>
      <c r="GV23">
        <v>2.58179</v>
      </c>
      <c r="GW23">
        <v>2.24854</v>
      </c>
      <c r="GX23">
        <v>2.76489</v>
      </c>
      <c r="GY23">
        <v>1.99585</v>
      </c>
      <c r="GZ23">
        <v>2.27905</v>
      </c>
      <c r="HA23">
        <v>31.3898</v>
      </c>
      <c r="HB23">
        <v>15.9445</v>
      </c>
      <c r="HC23">
        <v>18</v>
      </c>
      <c r="HD23">
        <v>494.958</v>
      </c>
      <c r="HE23">
        <v>696.619</v>
      </c>
      <c r="HF23">
        <v>21.3225</v>
      </c>
      <c r="HG23">
        <v>22.6365</v>
      </c>
      <c r="HH23">
        <v>30.0009</v>
      </c>
      <c r="HI23">
        <v>22.2538</v>
      </c>
      <c r="HJ23">
        <v>22.1397</v>
      </c>
      <c r="HK23">
        <v>21.4737</v>
      </c>
      <c r="HL23">
        <v>20.8183</v>
      </c>
      <c r="HM23">
        <v>100</v>
      </c>
      <c r="HN23">
        <v>21.3199</v>
      </c>
      <c r="HO23">
        <v>318.623</v>
      </c>
      <c r="HP23">
        <v>18.5903</v>
      </c>
      <c r="HQ23">
        <v>103.298</v>
      </c>
      <c r="HR23">
        <v>104.656</v>
      </c>
    </row>
    <row r="24" spans="1:226">
      <c r="A24">
        <v>8</v>
      </c>
      <c r="B24">
        <v>1657206640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1657206632.5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336.823844490923</v>
      </c>
      <c r="AK24">
        <v>340.828072727273</v>
      </c>
      <c r="AL24">
        <v>-3.18941096504471</v>
      </c>
      <c r="AM24">
        <v>66.1810148789065</v>
      </c>
      <c r="AN24">
        <f>(AP24 - AO24 + BO24*1E3/(8.314*(BQ24+273.15)) * AR24/BN24 * AQ24) * BN24/(100*BB24) * 1000/(1000 - AP24)</f>
        <v>0</v>
      </c>
      <c r="AO24">
        <v>18.6654224231749</v>
      </c>
      <c r="AP24">
        <v>20.9129387878788</v>
      </c>
      <c r="AQ24">
        <v>-2.24153976717373e-05</v>
      </c>
      <c r="AR24">
        <v>77.4084475312345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6</v>
      </c>
      <c r="BC24">
        <v>0.5</v>
      </c>
      <c r="BD24" t="s">
        <v>355</v>
      </c>
      <c r="BE24">
        <v>2</v>
      </c>
      <c r="BF24" t="b">
        <v>1</v>
      </c>
      <c r="BG24">
        <v>1657206632.5</v>
      </c>
      <c r="BH24">
        <v>355.556407407407</v>
      </c>
      <c r="BI24">
        <v>346.197962962963</v>
      </c>
      <c r="BJ24">
        <v>20.9217814814815</v>
      </c>
      <c r="BK24">
        <v>18.6833555555556</v>
      </c>
      <c r="BL24">
        <v>346.992074074074</v>
      </c>
      <c r="BM24">
        <v>20.7084740740741</v>
      </c>
      <c r="BN24">
        <v>500.003666666667</v>
      </c>
      <c r="BO24">
        <v>74.5833592592593</v>
      </c>
      <c r="BP24">
        <v>0.0416410851851852</v>
      </c>
      <c r="BQ24">
        <v>24.6435148148148</v>
      </c>
      <c r="BR24">
        <v>25.0146888888889</v>
      </c>
      <c r="BS24">
        <v>999.9</v>
      </c>
      <c r="BT24">
        <v>0</v>
      </c>
      <c r="BU24">
        <v>0</v>
      </c>
      <c r="BV24">
        <v>10007.7777777778</v>
      </c>
      <c r="BW24">
        <v>0</v>
      </c>
      <c r="BX24">
        <v>365.333740740741</v>
      </c>
      <c r="BY24">
        <v>9.3585262962963</v>
      </c>
      <c r="BZ24">
        <v>363.154333333333</v>
      </c>
      <c r="CA24">
        <v>352.789296296296</v>
      </c>
      <c r="CB24">
        <v>2.23842777777778</v>
      </c>
      <c r="CC24">
        <v>346.197962962963</v>
      </c>
      <c r="CD24">
        <v>18.6833555555556</v>
      </c>
      <c r="CE24">
        <v>1.5604162962963</v>
      </c>
      <c r="CF24">
        <v>1.39346666666667</v>
      </c>
      <c r="CG24">
        <v>13.5733592592593</v>
      </c>
      <c r="CH24">
        <v>11.8467296296296</v>
      </c>
      <c r="CI24">
        <v>2000.02481481482</v>
      </c>
      <c r="CJ24">
        <v>0.980000444444445</v>
      </c>
      <c r="CK24">
        <v>0.0199995259259259</v>
      </c>
      <c r="CL24">
        <v>0</v>
      </c>
      <c r="CM24">
        <v>2.12996666666667</v>
      </c>
      <c r="CN24">
        <v>0</v>
      </c>
      <c r="CO24">
        <v>6095.38518518519</v>
      </c>
      <c r="CP24">
        <v>17300.3592592593</v>
      </c>
      <c r="CQ24">
        <v>39.3815925925926</v>
      </c>
      <c r="CR24">
        <v>38.3166666666667</v>
      </c>
      <c r="CS24">
        <v>38.9187037037037</v>
      </c>
      <c r="CT24">
        <v>37.3747037037037</v>
      </c>
      <c r="CU24">
        <v>38.5483703703704</v>
      </c>
      <c r="CV24">
        <v>1960.02481481482</v>
      </c>
      <c r="CW24">
        <v>40</v>
      </c>
      <c r="CX24">
        <v>0</v>
      </c>
      <c r="CY24">
        <v>1657206619.2</v>
      </c>
      <c r="CZ24">
        <v>0</v>
      </c>
      <c r="DA24">
        <v>0</v>
      </c>
      <c r="DB24" t="s">
        <v>356</v>
      </c>
      <c r="DC24">
        <v>1656081770.5</v>
      </c>
      <c r="DD24">
        <v>1655399214.6</v>
      </c>
      <c r="DE24">
        <v>0</v>
      </c>
      <c r="DF24">
        <v>0.134</v>
      </c>
      <c r="DG24">
        <v>-0.06</v>
      </c>
      <c r="DH24">
        <v>9.331</v>
      </c>
      <c r="DI24">
        <v>0.511</v>
      </c>
      <c r="DJ24">
        <v>421</v>
      </c>
      <c r="DK24">
        <v>25</v>
      </c>
      <c r="DL24">
        <v>1.93</v>
      </c>
      <c r="DM24">
        <v>0.15</v>
      </c>
      <c r="DN24">
        <v>8.58079925</v>
      </c>
      <c r="DO24">
        <v>15.5150538461538</v>
      </c>
      <c r="DP24">
        <v>1.61487551928684</v>
      </c>
      <c r="DQ24">
        <v>0</v>
      </c>
      <c r="DR24">
        <v>2.24309375</v>
      </c>
      <c r="DS24">
        <v>-0.0493039024390303</v>
      </c>
      <c r="DT24">
        <v>0.0136539211744283</v>
      </c>
      <c r="DU24">
        <v>1</v>
      </c>
      <c r="DV24">
        <v>1</v>
      </c>
      <c r="DW24">
        <v>2</v>
      </c>
      <c r="DX24" t="s">
        <v>357</v>
      </c>
      <c r="DY24">
        <v>2.97743</v>
      </c>
      <c r="DZ24">
        <v>2.69581</v>
      </c>
      <c r="EA24">
        <v>0.0626351</v>
      </c>
      <c r="EB24">
        <v>0.0623849</v>
      </c>
      <c r="EC24">
        <v>0.0791518</v>
      </c>
      <c r="ED24">
        <v>0.0735342</v>
      </c>
      <c r="EE24">
        <v>36912.8</v>
      </c>
      <c r="EF24">
        <v>40598.1</v>
      </c>
      <c r="EG24">
        <v>35665.8</v>
      </c>
      <c r="EH24">
        <v>39247.6</v>
      </c>
      <c r="EI24">
        <v>46491.8</v>
      </c>
      <c r="EJ24">
        <v>52414.1</v>
      </c>
      <c r="EK24">
        <v>55642.9</v>
      </c>
      <c r="EL24">
        <v>62824.6</v>
      </c>
      <c r="EM24">
        <v>2.0408</v>
      </c>
      <c r="EN24">
        <v>2.322</v>
      </c>
      <c r="EO24">
        <v>0.128567</v>
      </c>
      <c r="EP24">
        <v>0</v>
      </c>
      <c r="EQ24">
        <v>22.8781</v>
      </c>
      <c r="ER24">
        <v>999.9</v>
      </c>
      <c r="ES24">
        <v>55.341</v>
      </c>
      <c r="ET24">
        <v>24.048</v>
      </c>
      <c r="EU24">
        <v>22.2864</v>
      </c>
      <c r="EV24">
        <v>54.3064</v>
      </c>
      <c r="EW24">
        <v>33.1811</v>
      </c>
      <c r="EX24">
        <v>2</v>
      </c>
      <c r="EY24">
        <v>-0.360183</v>
      </c>
      <c r="EZ24">
        <v>0.395251</v>
      </c>
      <c r="FA24">
        <v>20.1456</v>
      </c>
      <c r="FB24">
        <v>5.19932</v>
      </c>
      <c r="FC24">
        <v>12.004</v>
      </c>
      <c r="FD24">
        <v>4.9756</v>
      </c>
      <c r="FE24">
        <v>3.293</v>
      </c>
      <c r="FF24">
        <v>9999</v>
      </c>
      <c r="FG24">
        <v>9999</v>
      </c>
      <c r="FH24">
        <v>9999</v>
      </c>
      <c r="FI24">
        <v>556</v>
      </c>
      <c r="FJ24">
        <v>1.86295</v>
      </c>
      <c r="FK24">
        <v>1.86783</v>
      </c>
      <c r="FL24">
        <v>1.86768</v>
      </c>
      <c r="FM24">
        <v>1.86874</v>
      </c>
      <c r="FN24">
        <v>1.86966</v>
      </c>
      <c r="FO24">
        <v>1.86569</v>
      </c>
      <c r="FP24">
        <v>1.86676</v>
      </c>
      <c r="FQ24">
        <v>1.86816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8.357</v>
      </c>
      <c r="GF24">
        <v>0.2133</v>
      </c>
      <c r="GG24">
        <v>5.35645936475052</v>
      </c>
      <c r="GH24">
        <v>0.00956702611335773</v>
      </c>
      <c r="GI24">
        <v>-9.19467254998099e-07</v>
      </c>
      <c r="GJ24">
        <v>-2.13729184259075e-11</v>
      </c>
      <c r="GK24">
        <v>0.213310654532375</v>
      </c>
      <c r="GL24">
        <v>0</v>
      </c>
      <c r="GM24">
        <v>0</v>
      </c>
      <c r="GN24">
        <v>0</v>
      </c>
      <c r="GO24">
        <v>-4</v>
      </c>
      <c r="GP24">
        <v>1866</v>
      </c>
      <c r="GQ24">
        <v>1</v>
      </c>
      <c r="GR24">
        <v>18</v>
      </c>
      <c r="GS24">
        <v>18747.8</v>
      </c>
      <c r="GT24">
        <v>30123.8</v>
      </c>
      <c r="GU24">
        <v>1.02661</v>
      </c>
      <c r="GV24">
        <v>2.57446</v>
      </c>
      <c r="GW24">
        <v>2.24854</v>
      </c>
      <c r="GX24">
        <v>2.76489</v>
      </c>
      <c r="GY24">
        <v>1.99585</v>
      </c>
      <c r="GZ24">
        <v>2.30957</v>
      </c>
      <c r="HA24">
        <v>31.3898</v>
      </c>
      <c r="HB24">
        <v>15.9533</v>
      </c>
      <c r="HC24">
        <v>18</v>
      </c>
      <c r="HD24">
        <v>495.287</v>
      </c>
      <c r="HE24">
        <v>696.242</v>
      </c>
      <c r="HF24">
        <v>21.2972</v>
      </c>
      <c r="HG24">
        <v>22.6441</v>
      </c>
      <c r="HH24">
        <v>30.0005</v>
      </c>
      <c r="HI24">
        <v>22.2613</v>
      </c>
      <c r="HJ24">
        <v>22.1489</v>
      </c>
      <c r="HK24">
        <v>20.5772</v>
      </c>
      <c r="HL24">
        <v>20.8183</v>
      </c>
      <c r="HM24">
        <v>100</v>
      </c>
      <c r="HN24">
        <v>21.2946</v>
      </c>
      <c r="HO24">
        <v>298.521</v>
      </c>
      <c r="HP24">
        <v>18.5903</v>
      </c>
      <c r="HQ24">
        <v>103.298</v>
      </c>
      <c r="HR24">
        <v>104.654</v>
      </c>
    </row>
    <row r="25" spans="1:226">
      <c r="A25">
        <v>9</v>
      </c>
      <c r="B25">
        <v>1657206645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1657206637.21429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319.520889967765</v>
      </c>
      <c r="AK25">
        <v>324.492303030303</v>
      </c>
      <c r="AL25">
        <v>-3.32111992904107</v>
      </c>
      <c r="AM25">
        <v>66.1810148789065</v>
      </c>
      <c r="AN25">
        <f>(AP25 - AO25 + BO25*1E3/(8.314*(BQ25+273.15)) * AR25/BN25 * AQ25) * BN25/(100*BB25) * 1000/(1000 - AP25)</f>
        <v>0</v>
      </c>
      <c r="AO25">
        <v>18.696086794492</v>
      </c>
      <c r="AP25">
        <v>20.9198296969697</v>
      </c>
      <c r="AQ25">
        <v>0.00019017671092257</v>
      </c>
      <c r="AR25">
        <v>77.4084475312345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6</v>
      </c>
      <c r="BC25">
        <v>0.5</v>
      </c>
      <c r="BD25" t="s">
        <v>355</v>
      </c>
      <c r="BE25">
        <v>2</v>
      </c>
      <c r="BF25" t="b">
        <v>1</v>
      </c>
      <c r="BG25">
        <v>1657206637.21429</v>
      </c>
      <c r="BH25">
        <v>340.898</v>
      </c>
      <c r="BI25">
        <v>330.519071428571</v>
      </c>
      <c r="BJ25">
        <v>20.9200142857143</v>
      </c>
      <c r="BK25">
        <v>18.6823428571429</v>
      </c>
      <c r="BL25">
        <v>332.463607142857</v>
      </c>
      <c r="BM25">
        <v>20.7067</v>
      </c>
      <c r="BN25">
        <v>499.983964285714</v>
      </c>
      <c r="BO25">
        <v>74.5827178571428</v>
      </c>
      <c r="BP25">
        <v>0.0417948821428571</v>
      </c>
      <c r="BQ25">
        <v>24.6406714285714</v>
      </c>
      <c r="BR25">
        <v>25.0094428571429</v>
      </c>
      <c r="BS25">
        <v>999.9</v>
      </c>
      <c r="BT25">
        <v>0</v>
      </c>
      <c r="BU25">
        <v>0</v>
      </c>
      <c r="BV25">
        <v>9991.25</v>
      </c>
      <c r="BW25">
        <v>0</v>
      </c>
      <c r="BX25">
        <v>365.788285714286</v>
      </c>
      <c r="BY25">
        <v>10.3790217857143</v>
      </c>
      <c r="BZ25">
        <v>348.182142857143</v>
      </c>
      <c r="CA25">
        <v>336.811607142857</v>
      </c>
      <c r="CB25">
        <v>2.23765535714286</v>
      </c>
      <c r="CC25">
        <v>330.519071428571</v>
      </c>
      <c r="CD25">
        <v>18.6823428571429</v>
      </c>
      <c r="CE25">
        <v>1.56027107142857</v>
      </c>
      <c r="CF25">
        <v>1.39338071428571</v>
      </c>
      <c r="CG25">
        <v>13.5719285714286</v>
      </c>
      <c r="CH25">
        <v>11.8457892857143</v>
      </c>
      <c r="CI25">
        <v>2000.01821428571</v>
      </c>
      <c r="CJ25">
        <v>0.980000214285714</v>
      </c>
      <c r="CK25">
        <v>0.0199997714285714</v>
      </c>
      <c r="CL25">
        <v>0</v>
      </c>
      <c r="CM25">
        <v>2.13579642857143</v>
      </c>
      <c r="CN25">
        <v>0</v>
      </c>
      <c r="CO25">
        <v>6074.2275</v>
      </c>
      <c r="CP25">
        <v>17300.3035714286</v>
      </c>
      <c r="CQ25">
        <v>39.3323214285714</v>
      </c>
      <c r="CR25">
        <v>38.3053571428571</v>
      </c>
      <c r="CS25">
        <v>38.8836785714286</v>
      </c>
      <c r="CT25">
        <v>37.3256785714286</v>
      </c>
      <c r="CU25">
        <v>38.4996785714286</v>
      </c>
      <c r="CV25">
        <v>1960.01821428571</v>
      </c>
      <c r="CW25">
        <v>40</v>
      </c>
      <c r="CX25">
        <v>0</v>
      </c>
      <c r="CY25">
        <v>1657206624</v>
      </c>
      <c r="CZ25">
        <v>0</v>
      </c>
      <c r="DA25">
        <v>0</v>
      </c>
      <c r="DB25" t="s">
        <v>356</v>
      </c>
      <c r="DC25">
        <v>1656081770.5</v>
      </c>
      <c r="DD25">
        <v>1655399214.6</v>
      </c>
      <c r="DE25">
        <v>0</v>
      </c>
      <c r="DF25">
        <v>0.134</v>
      </c>
      <c r="DG25">
        <v>-0.06</v>
      </c>
      <c r="DH25">
        <v>9.331</v>
      </c>
      <c r="DI25">
        <v>0.511</v>
      </c>
      <c r="DJ25">
        <v>421</v>
      </c>
      <c r="DK25">
        <v>25</v>
      </c>
      <c r="DL25">
        <v>1.93</v>
      </c>
      <c r="DM25">
        <v>0.15</v>
      </c>
      <c r="DN25">
        <v>9.57744225</v>
      </c>
      <c r="DO25">
        <v>11.8845844277673</v>
      </c>
      <c r="DP25">
        <v>1.26051343836249</v>
      </c>
      <c r="DQ25">
        <v>0</v>
      </c>
      <c r="DR25">
        <v>2.23725975</v>
      </c>
      <c r="DS25">
        <v>-0.00217204502814832</v>
      </c>
      <c r="DT25">
        <v>0.011554649602541</v>
      </c>
      <c r="DU25">
        <v>1</v>
      </c>
      <c r="DV25">
        <v>1</v>
      </c>
      <c r="DW25">
        <v>2</v>
      </c>
      <c r="DX25" t="s">
        <v>357</v>
      </c>
      <c r="DY25">
        <v>2.97699</v>
      </c>
      <c r="DZ25">
        <v>2.6959</v>
      </c>
      <c r="EA25">
        <v>0.0601403</v>
      </c>
      <c r="EB25">
        <v>0.0597718</v>
      </c>
      <c r="EC25">
        <v>0.0791715</v>
      </c>
      <c r="ED25">
        <v>0.0735116</v>
      </c>
      <c r="EE25">
        <v>37010.7</v>
      </c>
      <c r="EF25">
        <v>40710.8</v>
      </c>
      <c r="EG25">
        <v>35665.6</v>
      </c>
      <c r="EH25">
        <v>39247.3</v>
      </c>
      <c r="EI25">
        <v>46490.7</v>
      </c>
      <c r="EJ25">
        <v>52415.2</v>
      </c>
      <c r="EK25">
        <v>55642.8</v>
      </c>
      <c r="EL25">
        <v>62824.5</v>
      </c>
      <c r="EM25">
        <v>2.0404</v>
      </c>
      <c r="EN25">
        <v>2.3222</v>
      </c>
      <c r="EO25">
        <v>0.130355</v>
      </c>
      <c r="EP25">
        <v>0</v>
      </c>
      <c r="EQ25">
        <v>22.8665</v>
      </c>
      <c r="ER25">
        <v>999.9</v>
      </c>
      <c r="ES25">
        <v>55.39</v>
      </c>
      <c r="ET25">
        <v>24.058</v>
      </c>
      <c r="EU25">
        <v>22.3233</v>
      </c>
      <c r="EV25">
        <v>54.0164</v>
      </c>
      <c r="EW25">
        <v>33.141</v>
      </c>
      <c r="EX25">
        <v>2</v>
      </c>
      <c r="EY25">
        <v>-0.359207</v>
      </c>
      <c r="EZ25">
        <v>0.348976</v>
      </c>
      <c r="FA25">
        <v>20.1457</v>
      </c>
      <c r="FB25">
        <v>5.20172</v>
      </c>
      <c r="FC25">
        <v>12.004</v>
      </c>
      <c r="FD25">
        <v>4.976</v>
      </c>
      <c r="FE25">
        <v>3.293</v>
      </c>
      <c r="FF25">
        <v>9999</v>
      </c>
      <c r="FG25">
        <v>9999</v>
      </c>
      <c r="FH25">
        <v>9999</v>
      </c>
      <c r="FI25">
        <v>556</v>
      </c>
      <c r="FJ25">
        <v>1.86295</v>
      </c>
      <c r="FK25">
        <v>1.86786</v>
      </c>
      <c r="FL25">
        <v>1.86768</v>
      </c>
      <c r="FM25">
        <v>1.86874</v>
      </c>
      <c r="FN25">
        <v>1.86966</v>
      </c>
      <c r="FO25">
        <v>1.86569</v>
      </c>
      <c r="FP25">
        <v>1.86676</v>
      </c>
      <c r="FQ25">
        <v>1.86813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8.215</v>
      </c>
      <c r="GF25">
        <v>0.2133</v>
      </c>
      <c r="GG25">
        <v>5.35645936475052</v>
      </c>
      <c r="GH25">
        <v>0.00956702611335773</v>
      </c>
      <c r="GI25">
        <v>-9.19467254998099e-07</v>
      </c>
      <c r="GJ25">
        <v>-2.13729184259075e-11</v>
      </c>
      <c r="GK25">
        <v>0.213310654532375</v>
      </c>
      <c r="GL25">
        <v>0</v>
      </c>
      <c r="GM25">
        <v>0</v>
      </c>
      <c r="GN25">
        <v>0</v>
      </c>
      <c r="GO25">
        <v>-4</v>
      </c>
      <c r="GP25">
        <v>1866</v>
      </c>
      <c r="GQ25">
        <v>1</v>
      </c>
      <c r="GR25">
        <v>18</v>
      </c>
      <c r="GS25">
        <v>18747.9</v>
      </c>
      <c r="GT25">
        <v>30123.8</v>
      </c>
      <c r="GU25">
        <v>0.983887</v>
      </c>
      <c r="GV25">
        <v>2.58789</v>
      </c>
      <c r="GW25">
        <v>2.24854</v>
      </c>
      <c r="GX25">
        <v>2.76611</v>
      </c>
      <c r="GY25">
        <v>1.99585</v>
      </c>
      <c r="GZ25">
        <v>2.27417</v>
      </c>
      <c r="HA25">
        <v>31.3898</v>
      </c>
      <c r="HB25">
        <v>15.9358</v>
      </c>
      <c r="HC25">
        <v>18</v>
      </c>
      <c r="HD25">
        <v>495.124</v>
      </c>
      <c r="HE25">
        <v>696.541</v>
      </c>
      <c r="HF25">
        <v>21.2867</v>
      </c>
      <c r="HG25">
        <v>22.6536</v>
      </c>
      <c r="HH25">
        <v>30.0006</v>
      </c>
      <c r="HI25">
        <v>22.2706</v>
      </c>
      <c r="HJ25">
        <v>22.1583</v>
      </c>
      <c r="HK25">
        <v>19.7065</v>
      </c>
      <c r="HL25">
        <v>21.0946</v>
      </c>
      <c r="HM25">
        <v>100</v>
      </c>
      <c r="HN25">
        <v>21.2918</v>
      </c>
      <c r="HO25">
        <v>285.083</v>
      </c>
      <c r="HP25">
        <v>18.5903</v>
      </c>
      <c r="HQ25">
        <v>103.297</v>
      </c>
      <c r="HR25">
        <v>104.653</v>
      </c>
    </row>
    <row r="26" spans="1:226">
      <c r="A26">
        <v>10</v>
      </c>
      <c r="B26">
        <v>1657206650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1657206642.5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302.728251236847</v>
      </c>
      <c r="AK26">
        <v>308.062006060606</v>
      </c>
      <c r="AL26">
        <v>-3.29386618424073</v>
      </c>
      <c r="AM26">
        <v>66.1810148789065</v>
      </c>
      <c r="AN26">
        <f>(AP26 - AO26 + BO26*1E3/(8.314*(BQ26+273.15)) * AR26/BN26 * AQ26) * BN26/(100*BB26) * 1000/(1000 - AP26)</f>
        <v>0</v>
      </c>
      <c r="AO26">
        <v>18.6838707124427</v>
      </c>
      <c r="AP26">
        <v>20.9191175757576</v>
      </c>
      <c r="AQ26">
        <v>-9.44211877542311e-05</v>
      </c>
      <c r="AR26">
        <v>77.4084475312345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6</v>
      </c>
      <c r="BC26">
        <v>0.5</v>
      </c>
      <c r="BD26" t="s">
        <v>355</v>
      </c>
      <c r="BE26">
        <v>2</v>
      </c>
      <c r="BF26" t="b">
        <v>1</v>
      </c>
      <c r="BG26">
        <v>1657206642.5</v>
      </c>
      <c r="BH26">
        <v>324.073</v>
      </c>
      <c r="BI26">
        <v>313.09662962963</v>
      </c>
      <c r="BJ26">
        <v>20.9189851851852</v>
      </c>
      <c r="BK26">
        <v>18.6832296296296</v>
      </c>
      <c r="BL26">
        <v>315.788074074074</v>
      </c>
      <c r="BM26">
        <v>20.7056703703704</v>
      </c>
      <c r="BN26">
        <v>499.947296296296</v>
      </c>
      <c r="BO26">
        <v>74.582437037037</v>
      </c>
      <c r="BP26">
        <v>0.0420540888888889</v>
      </c>
      <c r="BQ26">
        <v>24.636562962963</v>
      </c>
      <c r="BR26">
        <v>25.0010814814815</v>
      </c>
      <c r="BS26">
        <v>999.9</v>
      </c>
      <c r="BT26">
        <v>0</v>
      </c>
      <c r="BU26">
        <v>0</v>
      </c>
      <c r="BV26">
        <v>9981.48148148148</v>
      </c>
      <c r="BW26">
        <v>0</v>
      </c>
      <c r="BX26">
        <v>366.256925925926</v>
      </c>
      <c r="BY26">
        <v>10.9764766666667</v>
      </c>
      <c r="BZ26">
        <v>330.997148148148</v>
      </c>
      <c r="CA26">
        <v>319.057555555555</v>
      </c>
      <c r="CB26">
        <v>2.23574518518519</v>
      </c>
      <c r="CC26">
        <v>313.09662962963</v>
      </c>
      <c r="CD26">
        <v>18.6832296296296</v>
      </c>
      <c r="CE26">
        <v>1.56018888888889</v>
      </c>
      <c r="CF26">
        <v>1.39344074074074</v>
      </c>
      <c r="CG26">
        <v>13.5711185185185</v>
      </c>
      <c r="CH26">
        <v>11.8464407407407</v>
      </c>
      <c r="CI26">
        <v>2000.01703703704</v>
      </c>
      <c r="CJ26">
        <v>0.98</v>
      </c>
      <c r="CK26">
        <v>0.02</v>
      </c>
      <c r="CL26">
        <v>0</v>
      </c>
      <c r="CM26">
        <v>2.12012592592593</v>
      </c>
      <c r="CN26">
        <v>0</v>
      </c>
      <c r="CO26">
        <v>6049.39481481481</v>
      </c>
      <c r="CP26">
        <v>17300.3</v>
      </c>
      <c r="CQ26">
        <v>39.2751851851852</v>
      </c>
      <c r="CR26">
        <v>38.2844444444444</v>
      </c>
      <c r="CS26">
        <v>38.840037037037</v>
      </c>
      <c r="CT26">
        <v>37.2821851851852</v>
      </c>
      <c r="CU26">
        <v>38.4396296296296</v>
      </c>
      <c r="CV26">
        <v>1960.01703703704</v>
      </c>
      <c r="CW26">
        <v>40</v>
      </c>
      <c r="CX26">
        <v>0</v>
      </c>
      <c r="CY26">
        <v>1657206628.8</v>
      </c>
      <c r="CZ26">
        <v>0</v>
      </c>
      <c r="DA26">
        <v>0</v>
      </c>
      <c r="DB26" t="s">
        <v>356</v>
      </c>
      <c r="DC26">
        <v>1656081770.5</v>
      </c>
      <c r="DD26">
        <v>1655399214.6</v>
      </c>
      <c r="DE26">
        <v>0</v>
      </c>
      <c r="DF26">
        <v>0.134</v>
      </c>
      <c r="DG26">
        <v>-0.06</v>
      </c>
      <c r="DH26">
        <v>9.331</v>
      </c>
      <c r="DI26">
        <v>0.511</v>
      </c>
      <c r="DJ26">
        <v>421</v>
      </c>
      <c r="DK26">
        <v>25</v>
      </c>
      <c r="DL26">
        <v>1.93</v>
      </c>
      <c r="DM26">
        <v>0.15</v>
      </c>
      <c r="DN26">
        <v>10.6817485</v>
      </c>
      <c r="DO26">
        <v>7.07845643527201</v>
      </c>
      <c r="DP26">
        <v>0.799930516249849</v>
      </c>
      <c r="DQ26">
        <v>0</v>
      </c>
      <c r="DR26">
        <v>2.2349165</v>
      </c>
      <c r="DS26">
        <v>-0.0334489305816178</v>
      </c>
      <c r="DT26">
        <v>0.0121404107323434</v>
      </c>
      <c r="DU26">
        <v>1</v>
      </c>
      <c r="DV26">
        <v>1</v>
      </c>
      <c r="DW26">
        <v>2</v>
      </c>
      <c r="DX26" t="s">
        <v>357</v>
      </c>
      <c r="DY26">
        <v>2.97695</v>
      </c>
      <c r="DZ26">
        <v>2.69592</v>
      </c>
      <c r="EA26">
        <v>0.0575764</v>
      </c>
      <c r="EB26">
        <v>0.0571797</v>
      </c>
      <c r="EC26">
        <v>0.0791644</v>
      </c>
      <c r="ED26">
        <v>0.0734879</v>
      </c>
      <c r="EE26">
        <v>37110.9</v>
      </c>
      <c r="EF26">
        <v>40822.5</v>
      </c>
      <c r="EG26">
        <v>35664.9</v>
      </c>
      <c r="EH26">
        <v>39246.9</v>
      </c>
      <c r="EI26">
        <v>46490.3</v>
      </c>
      <c r="EJ26">
        <v>52416.2</v>
      </c>
      <c r="EK26">
        <v>55642</v>
      </c>
      <c r="EL26">
        <v>62824.1</v>
      </c>
      <c r="EM26">
        <v>2.0408</v>
      </c>
      <c r="EN26">
        <v>2.3218</v>
      </c>
      <c r="EO26">
        <v>0.129551</v>
      </c>
      <c r="EP26">
        <v>0</v>
      </c>
      <c r="EQ26">
        <v>22.8607</v>
      </c>
      <c r="ER26">
        <v>999.9</v>
      </c>
      <c r="ES26">
        <v>55.463</v>
      </c>
      <c r="ET26">
        <v>24.078</v>
      </c>
      <c r="EU26">
        <v>22.3756</v>
      </c>
      <c r="EV26">
        <v>53.7264</v>
      </c>
      <c r="EW26">
        <v>33.2612</v>
      </c>
      <c r="EX26">
        <v>2</v>
      </c>
      <c r="EY26">
        <v>-0.359146</v>
      </c>
      <c r="EZ26">
        <v>0.24878</v>
      </c>
      <c r="FA26">
        <v>20.146</v>
      </c>
      <c r="FB26">
        <v>5.19932</v>
      </c>
      <c r="FC26">
        <v>12.004</v>
      </c>
      <c r="FD26">
        <v>4.9752</v>
      </c>
      <c r="FE26">
        <v>3.293</v>
      </c>
      <c r="FF26">
        <v>9999</v>
      </c>
      <c r="FG26">
        <v>9999</v>
      </c>
      <c r="FH26">
        <v>9999</v>
      </c>
      <c r="FI26">
        <v>556</v>
      </c>
      <c r="FJ26">
        <v>1.86295</v>
      </c>
      <c r="FK26">
        <v>1.86783</v>
      </c>
      <c r="FL26">
        <v>1.86765</v>
      </c>
      <c r="FM26">
        <v>1.86874</v>
      </c>
      <c r="FN26">
        <v>1.86966</v>
      </c>
      <c r="FO26">
        <v>1.86569</v>
      </c>
      <c r="FP26">
        <v>1.86676</v>
      </c>
      <c r="FQ26">
        <v>1.86813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8.072</v>
      </c>
      <c r="GF26">
        <v>0.2134</v>
      </c>
      <c r="GG26">
        <v>5.35645936475052</v>
      </c>
      <c r="GH26">
        <v>0.00956702611335773</v>
      </c>
      <c r="GI26">
        <v>-9.19467254998099e-07</v>
      </c>
      <c r="GJ26">
        <v>-2.13729184259075e-11</v>
      </c>
      <c r="GK26">
        <v>0.213310654532375</v>
      </c>
      <c r="GL26">
        <v>0</v>
      </c>
      <c r="GM26">
        <v>0</v>
      </c>
      <c r="GN26">
        <v>0</v>
      </c>
      <c r="GO26">
        <v>-4</v>
      </c>
      <c r="GP26">
        <v>1866</v>
      </c>
      <c r="GQ26">
        <v>1</v>
      </c>
      <c r="GR26">
        <v>18</v>
      </c>
      <c r="GS26">
        <v>18748</v>
      </c>
      <c r="GT26">
        <v>30123.9</v>
      </c>
      <c r="GU26">
        <v>0.939941</v>
      </c>
      <c r="GV26">
        <v>2.5769</v>
      </c>
      <c r="GW26">
        <v>2.24854</v>
      </c>
      <c r="GX26">
        <v>2.76489</v>
      </c>
      <c r="GY26">
        <v>1.99585</v>
      </c>
      <c r="GZ26">
        <v>2.30591</v>
      </c>
      <c r="HA26">
        <v>31.4115</v>
      </c>
      <c r="HB26">
        <v>15.9533</v>
      </c>
      <c r="HC26">
        <v>18</v>
      </c>
      <c r="HD26">
        <v>495.471</v>
      </c>
      <c r="HE26">
        <v>696.333</v>
      </c>
      <c r="HF26">
        <v>21.3037</v>
      </c>
      <c r="HG26">
        <v>22.6612</v>
      </c>
      <c r="HH26">
        <v>30.0004</v>
      </c>
      <c r="HI26">
        <v>22.28</v>
      </c>
      <c r="HJ26">
        <v>22.1675</v>
      </c>
      <c r="HK26">
        <v>18.8463</v>
      </c>
      <c r="HL26">
        <v>21.4065</v>
      </c>
      <c r="HM26">
        <v>100</v>
      </c>
      <c r="HN26">
        <v>21.3137</v>
      </c>
      <c r="HO26">
        <v>264.95</v>
      </c>
      <c r="HP26">
        <v>18.5903</v>
      </c>
      <c r="HQ26">
        <v>103.296</v>
      </c>
      <c r="HR26">
        <v>104.653</v>
      </c>
    </row>
    <row r="27" spans="1:226">
      <c r="A27">
        <v>11</v>
      </c>
      <c r="B27">
        <v>1657206655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1657206647.21429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286.437089019619</v>
      </c>
      <c r="AK27">
        <v>292.196333333333</v>
      </c>
      <c r="AL27">
        <v>-3.20696787450691</v>
      </c>
      <c r="AM27">
        <v>66.1810148789065</v>
      </c>
      <c r="AN27">
        <f>(AP27 - AO27 + BO27*1E3/(8.314*(BQ27+273.15)) * AR27/BN27 * AQ27) * BN27/(100*BB27) * 1000/(1000 - AP27)</f>
        <v>0</v>
      </c>
      <c r="AO27">
        <v>18.6593951220659</v>
      </c>
      <c r="AP27">
        <v>20.914896969697</v>
      </c>
      <c r="AQ27">
        <v>-0.0014758030497839</v>
      </c>
      <c r="AR27">
        <v>77.4084475312345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6</v>
      </c>
      <c r="BC27">
        <v>0.5</v>
      </c>
      <c r="BD27" t="s">
        <v>355</v>
      </c>
      <c r="BE27">
        <v>2</v>
      </c>
      <c r="BF27" t="b">
        <v>1</v>
      </c>
      <c r="BG27">
        <v>1657206647.21429</v>
      </c>
      <c r="BH27">
        <v>309.124464285714</v>
      </c>
      <c r="BI27">
        <v>297.619321428571</v>
      </c>
      <c r="BJ27">
        <v>20.919125</v>
      </c>
      <c r="BK27">
        <v>18.6798107142857</v>
      </c>
      <c r="BL27">
        <v>300.97275</v>
      </c>
      <c r="BM27">
        <v>20.7058142857143</v>
      </c>
      <c r="BN27">
        <v>499.947857142857</v>
      </c>
      <c r="BO27">
        <v>74.5824214285714</v>
      </c>
      <c r="BP27">
        <v>0.04243055</v>
      </c>
      <c r="BQ27">
        <v>24.6342142857143</v>
      </c>
      <c r="BR27">
        <v>24.9954285714286</v>
      </c>
      <c r="BS27">
        <v>999.9</v>
      </c>
      <c r="BT27">
        <v>0</v>
      </c>
      <c r="BU27">
        <v>0</v>
      </c>
      <c r="BV27">
        <v>9963.57142857143</v>
      </c>
      <c r="BW27">
        <v>0</v>
      </c>
      <c r="BX27">
        <v>366.737642857143</v>
      </c>
      <c r="BY27">
        <v>11.5051821428571</v>
      </c>
      <c r="BZ27">
        <v>315.72925</v>
      </c>
      <c r="CA27">
        <v>303.284785714286</v>
      </c>
      <c r="CB27">
        <v>2.23930892857143</v>
      </c>
      <c r="CC27">
        <v>297.619321428571</v>
      </c>
      <c r="CD27">
        <v>18.6798107142857</v>
      </c>
      <c r="CE27">
        <v>1.56019964285714</v>
      </c>
      <c r="CF27">
        <v>1.39318607142857</v>
      </c>
      <c r="CG27">
        <v>13.5712285714286</v>
      </c>
      <c r="CH27">
        <v>11.8436607142857</v>
      </c>
      <c r="CI27">
        <v>2000.01892857143</v>
      </c>
      <c r="CJ27">
        <v>0.979999678571429</v>
      </c>
      <c r="CK27">
        <v>0.0200003428571429</v>
      </c>
      <c r="CL27">
        <v>0</v>
      </c>
      <c r="CM27">
        <v>2.092</v>
      </c>
      <c r="CN27">
        <v>0</v>
      </c>
      <c r="CO27">
        <v>6027.08892857143</v>
      </c>
      <c r="CP27">
        <v>17300.325</v>
      </c>
      <c r="CQ27">
        <v>39.2274285714286</v>
      </c>
      <c r="CR27">
        <v>38.261</v>
      </c>
      <c r="CS27">
        <v>38.8011071428571</v>
      </c>
      <c r="CT27">
        <v>37.2408214285714</v>
      </c>
      <c r="CU27">
        <v>38.3903571428571</v>
      </c>
      <c r="CV27">
        <v>1960.01892857143</v>
      </c>
      <c r="CW27">
        <v>40</v>
      </c>
      <c r="CX27">
        <v>0</v>
      </c>
      <c r="CY27">
        <v>1657206634.2</v>
      </c>
      <c r="CZ27">
        <v>0</v>
      </c>
      <c r="DA27">
        <v>0</v>
      </c>
      <c r="DB27" t="s">
        <v>356</v>
      </c>
      <c r="DC27">
        <v>1656081770.5</v>
      </c>
      <c r="DD27">
        <v>1655399214.6</v>
      </c>
      <c r="DE27">
        <v>0</v>
      </c>
      <c r="DF27">
        <v>0.134</v>
      </c>
      <c r="DG27">
        <v>-0.06</v>
      </c>
      <c r="DH27">
        <v>9.331</v>
      </c>
      <c r="DI27">
        <v>0.511</v>
      </c>
      <c r="DJ27">
        <v>421</v>
      </c>
      <c r="DK27">
        <v>25</v>
      </c>
      <c r="DL27">
        <v>1.93</v>
      </c>
      <c r="DM27">
        <v>0.15</v>
      </c>
      <c r="DN27">
        <v>11.06763425</v>
      </c>
      <c r="DO27">
        <v>5.95433076923074</v>
      </c>
      <c r="DP27">
        <v>0.713385257626927</v>
      </c>
      <c r="DQ27">
        <v>0</v>
      </c>
      <c r="DR27">
        <v>2.240773</v>
      </c>
      <c r="DS27">
        <v>0.0230661163227003</v>
      </c>
      <c r="DT27">
        <v>0.0153164526245472</v>
      </c>
      <c r="DU27">
        <v>1</v>
      </c>
      <c r="DV27">
        <v>1</v>
      </c>
      <c r="DW27">
        <v>2</v>
      </c>
      <c r="DX27" t="s">
        <v>357</v>
      </c>
      <c r="DY27">
        <v>2.97769</v>
      </c>
      <c r="DZ27">
        <v>2.69619</v>
      </c>
      <c r="EA27">
        <v>0.0550202</v>
      </c>
      <c r="EB27">
        <v>0.0544793</v>
      </c>
      <c r="EC27">
        <v>0.079164</v>
      </c>
      <c r="ED27">
        <v>0.0734936</v>
      </c>
      <c r="EE27">
        <v>37211.3</v>
      </c>
      <c r="EF27">
        <v>40938.9</v>
      </c>
      <c r="EG27">
        <v>35664.7</v>
      </c>
      <c r="EH27">
        <v>39246.5</v>
      </c>
      <c r="EI27">
        <v>46490.6</v>
      </c>
      <c r="EJ27">
        <v>52415.4</v>
      </c>
      <c r="EK27">
        <v>55642.3</v>
      </c>
      <c r="EL27">
        <v>62823.7</v>
      </c>
      <c r="EM27">
        <v>2.0398</v>
      </c>
      <c r="EN27">
        <v>2.3212</v>
      </c>
      <c r="EO27">
        <v>0.131428</v>
      </c>
      <c r="EP27">
        <v>0</v>
      </c>
      <c r="EQ27">
        <v>22.8568</v>
      </c>
      <c r="ER27">
        <v>999.9</v>
      </c>
      <c r="ES27">
        <v>55.488</v>
      </c>
      <c r="ET27">
        <v>24.098</v>
      </c>
      <c r="EU27">
        <v>22.4139</v>
      </c>
      <c r="EV27">
        <v>54.4864</v>
      </c>
      <c r="EW27">
        <v>33.2612</v>
      </c>
      <c r="EX27">
        <v>2</v>
      </c>
      <c r="EY27">
        <v>-0.358496</v>
      </c>
      <c r="EZ27">
        <v>0.263312</v>
      </c>
      <c r="FA27">
        <v>20.1464</v>
      </c>
      <c r="FB27">
        <v>5.20172</v>
      </c>
      <c r="FC27">
        <v>12.004</v>
      </c>
      <c r="FD27">
        <v>4.976</v>
      </c>
      <c r="FE27">
        <v>3.293</v>
      </c>
      <c r="FF27">
        <v>9999</v>
      </c>
      <c r="FG27">
        <v>9999</v>
      </c>
      <c r="FH27">
        <v>9999</v>
      </c>
      <c r="FI27">
        <v>556</v>
      </c>
      <c r="FJ27">
        <v>1.86295</v>
      </c>
      <c r="FK27">
        <v>1.86783</v>
      </c>
      <c r="FL27">
        <v>1.86765</v>
      </c>
      <c r="FM27">
        <v>1.86874</v>
      </c>
      <c r="FN27">
        <v>1.86966</v>
      </c>
      <c r="FO27">
        <v>1.86566</v>
      </c>
      <c r="FP27">
        <v>1.86676</v>
      </c>
      <c r="FQ27">
        <v>1.86813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7.931</v>
      </c>
      <c r="GF27">
        <v>0.2133</v>
      </c>
      <c r="GG27">
        <v>5.35645936475052</v>
      </c>
      <c r="GH27">
        <v>0.00956702611335773</v>
      </c>
      <c r="GI27">
        <v>-9.19467254998099e-07</v>
      </c>
      <c r="GJ27">
        <v>-2.13729184259075e-11</v>
      </c>
      <c r="GK27">
        <v>0.213310654532375</v>
      </c>
      <c r="GL27">
        <v>0</v>
      </c>
      <c r="GM27">
        <v>0</v>
      </c>
      <c r="GN27">
        <v>0</v>
      </c>
      <c r="GO27">
        <v>-4</v>
      </c>
      <c r="GP27">
        <v>1866</v>
      </c>
      <c r="GQ27">
        <v>1</v>
      </c>
      <c r="GR27">
        <v>18</v>
      </c>
      <c r="GS27">
        <v>18748.1</v>
      </c>
      <c r="GT27">
        <v>30124</v>
      </c>
      <c r="GU27">
        <v>0.897217</v>
      </c>
      <c r="GV27">
        <v>2.57935</v>
      </c>
      <c r="GW27">
        <v>2.24854</v>
      </c>
      <c r="GX27">
        <v>2.76489</v>
      </c>
      <c r="GY27">
        <v>1.99585</v>
      </c>
      <c r="GZ27">
        <v>2.31323</v>
      </c>
      <c r="HA27">
        <v>31.4115</v>
      </c>
      <c r="HB27">
        <v>15.9445</v>
      </c>
      <c r="HC27">
        <v>18</v>
      </c>
      <c r="HD27">
        <v>494.925</v>
      </c>
      <c r="HE27">
        <v>695.956</v>
      </c>
      <c r="HF27">
        <v>21.3164</v>
      </c>
      <c r="HG27">
        <v>22.67</v>
      </c>
      <c r="HH27">
        <v>30.0007</v>
      </c>
      <c r="HI27">
        <v>22.2894</v>
      </c>
      <c r="HJ27">
        <v>22.1768</v>
      </c>
      <c r="HK27">
        <v>17.984</v>
      </c>
      <c r="HL27">
        <v>21.4065</v>
      </c>
      <c r="HM27">
        <v>100</v>
      </c>
      <c r="HN27">
        <v>21.3178</v>
      </c>
      <c r="HO27">
        <v>251.549</v>
      </c>
      <c r="HP27">
        <v>18.5903</v>
      </c>
      <c r="HQ27">
        <v>103.296</v>
      </c>
      <c r="HR27">
        <v>104.652</v>
      </c>
    </row>
    <row r="28" spans="1:226">
      <c r="A28">
        <v>12</v>
      </c>
      <c r="B28">
        <v>1657206660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1657206652.5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270.102663504548</v>
      </c>
      <c r="AK28">
        <v>276.099642424242</v>
      </c>
      <c r="AL28">
        <v>-3.19019231454582</v>
      </c>
      <c r="AM28">
        <v>66.1810148789065</v>
      </c>
      <c r="AN28">
        <f>(AP28 - AO28 + BO28*1E3/(8.314*(BQ28+273.15)) * AR28/BN28 * AQ28) * BN28/(100*BB28) * 1000/(1000 - AP28)</f>
        <v>0</v>
      </c>
      <c r="AO28">
        <v>18.6802578550535</v>
      </c>
      <c r="AP28">
        <v>20.919256969697</v>
      </c>
      <c r="AQ28">
        <v>0.000123837519331682</v>
      </c>
      <c r="AR28">
        <v>77.4084475312345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6</v>
      </c>
      <c r="BC28">
        <v>0.5</v>
      </c>
      <c r="BD28" t="s">
        <v>355</v>
      </c>
      <c r="BE28">
        <v>2</v>
      </c>
      <c r="BF28" t="b">
        <v>1</v>
      </c>
      <c r="BG28">
        <v>1657206652.5</v>
      </c>
      <c r="BH28">
        <v>292.33437037037</v>
      </c>
      <c r="BI28">
        <v>280.483851851852</v>
      </c>
      <c r="BJ28">
        <v>20.9186962962963</v>
      </c>
      <c r="BK28">
        <v>18.6817925925926</v>
      </c>
      <c r="BL28">
        <v>284.332740740741</v>
      </c>
      <c r="BM28">
        <v>20.7053851851852</v>
      </c>
      <c r="BN28">
        <v>499.974222222222</v>
      </c>
      <c r="BO28">
        <v>74.5828222222222</v>
      </c>
      <c r="BP28">
        <v>0.0423363888888889</v>
      </c>
      <c r="BQ28">
        <v>24.6340148148148</v>
      </c>
      <c r="BR28">
        <v>24.9981888888889</v>
      </c>
      <c r="BS28">
        <v>999.9</v>
      </c>
      <c r="BT28">
        <v>0</v>
      </c>
      <c r="BU28">
        <v>0</v>
      </c>
      <c r="BV28">
        <v>9981.2962962963</v>
      </c>
      <c r="BW28">
        <v>0</v>
      </c>
      <c r="BX28">
        <v>367.236074074074</v>
      </c>
      <c r="BY28">
        <v>11.8505</v>
      </c>
      <c r="BZ28">
        <v>298.580259259259</v>
      </c>
      <c r="CA28">
        <v>285.823518518519</v>
      </c>
      <c r="CB28">
        <v>2.23691</v>
      </c>
      <c r="CC28">
        <v>280.483851851852</v>
      </c>
      <c r="CD28">
        <v>18.6817925925926</v>
      </c>
      <c r="CE28">
        <v>1.56017592592593</v>
      </c>
      <c r="CF28">
        <v>1.39334074074074</v>
      </c>
      <c r="CG28">
        <v>13.571</v>
      </c>
      <c r="CH28">
        <v>11.8453444444444</v>
      </c>
      <c r="CI28">
        <v>2000.0162962963</v>
      </c>
      <c r="CJ28">
        <v>0.979999333333333</v>
      </c>
      <c r="CK28">
        <v>0.0200007111111111</v>
      </c>
      <c r="CL28">
        <v>0</v>
      </c>
      <c r="CM28">
        <v>2.10077777777778</v>
      </c>
      <c r="CN28">
        <v>0</v>
      </c>
      <c r="CO28">
        <v>6002.34851851852</v>
      </c>
      <c r="CP28">
        <v>17300.3</v>
      </c>
      <c r="CQ28">
        <v>39.1734444444444</v>
      </c>
      <c r="CR28">
        <v>38.2383333333333</v>
      </c>
      <c r="CS28">
        <v>38.7473703703704</v>
      </c>
      <c r="CT28">
        <v>37.2057037037037</v>
      </c>
      <c r="CU28">
        <v>38.3446296296296</v>
      </c>
      <c r="CV28">
        <v>1960.0162962963</v>
      </c>
      <c r="CW28">
        <v>40</v>
      </c>
      <c r="CX28">
        <v>0</v>
      </c>
      <c r="CY28">
        <v>1657206639</v>
      </c>
      <c r="CZ28">
        <v>0</v>
      </c>
      <c r="DA28">
        <v>0</v>
      </c>
      <c r="DB28" t="s">
        <v>356</v>
      </c>
      <c r="DC28">
        <v>1656081770.5</v>
      </c>
      <c r="DD28">
        <v>1655399214.6</v>
      </c>
      <c r="DE28">
        <v>0</v>
      </c>
      <c r="DF28">
        <v>0.134</v>
      </c>
      <c r="DG28">
        <v>-0.06</v>
      </c>
      <c r="DH28">
        <v>9.331</v>
      </c>
      <c r="DI28">
        <v>0.511</v>
      </c>
      <c r="DJ28">
        <v>421</v>
      </c>
      <c r="DK28">
        <v>25</v>
      </c>
      <c r="DL28">
        <v>1.93</v>
      </c>
      <c r="DM28">
        <v>0.15</v>
      </c>
      <c r="DN28">
        <v>11.6693725</v>
      </c>
      <c r="DO28">
        <v>3.64259324577862</v>
      </c>
      <c r="DP28">
        <v>0.462570617845265</v>
      </c>
      <c r="DQ28">
        <v>0</v>
      </c>
      <c r="DR28">
        <v>2.23684875</v>
      </c>
      <c r="DS28">
        <v>0.00896904315196878</v>
      </c>
      <c r="DT28">
        <v>0.0153035832711656</v>
      </c>
      <c r="DU28">
        <v>1</v>
      </c>
      <c r="DV28">
        <v>1</v>
      </c>
      <c r="DW28">
        <v>2</v>
      </c>
      <c r="DX28" t="s">
        <v>357</v>
      </c>
      <c r="DY28">
        <v>2.97634</v>
      </c>
      <c r="DZ28">
        <v>2.69579</v>
      </c>
      <c r="EA28">
        <v>0.0524206</v>
      </c>
      <c r="EB28">
        <v>0.0517495</v>
      </c>
      <c r="EC28">
        <v>0.0791604</v>
      </c>
      <c r="ED28">
        <v>0.0735159</v>
      </c>
      <c r="EE28">
        <v>37313.1</v>
      </c>
      <c r="EF28">
        <v>41056.2</v>
      </c>
      <c r="EG28">
        <v>35664.3</v>
      </c>
      <c r="EH28">
        <v>39245.7</v>
      </c>
      <c r="EI28">
        <v>46489.7</v>
      </c>
      <c r="EJ28">
        <v>52413.3</v>
      </c>
      <c r="EK28">
        <v>55641.1</v>
      </c>
      <c r="EL28">
        <v>62822.8</v>
      </c>
      <c r="EM28">
        <v>2.0398</v>
      </c>
      <c r="EN28">
        <v>2.3212</v>
      </c>
      <c r="EO28">
        <v>0.131786</v>
      </c>
      <c r="EP28">
        <v>0</v>
      </c>
      <c r="EQ28">
        <v>22.8549</v>
      </c>
      <c r="ER28">
        <v>999.9</v>
      </c>
      <c r="ES28">
        <v>55.53</v>
      </c>
      <c r="ET28">
        <v>24.098</v>
      </c>
      <c r="EU28">
        <v>22.4333</v>
      </c>
      <c r="EV28">
        <v>54.0464</v>
      </c>
      <c r="EW28">
        <v>33.2011</v>
      </c>
      <c r="EX28">
        <v>2</v>
      </c>
      <c r="EY28">
        <v>-0.357764</v>
      </c>
      <c r="EZ28">
        <v>0.293203</v>
      </c>
      <c r="FA28">
        <v>20.1456</v>
      </c>
      <c r="FB28">
        <v>5.19932</v>
      </c>
      <c r="FC28">
        <v>12.004</v>
      </c>
      <c r="FD28">
        <v>4.9752</v>
      </c>
      <c r="FE28">
        <v>3.293</v>
      </c>
      <c r="FF28">
        <v>9999</v>
      </c>
      <c r="FG28">
        <v>9999</v>
      </c>
      <c r="FH28">
        <v>9999</v>
      </c>
      <c r="FI28">
        <v>556</v>
      </c>
      <c r="FJ28">
        <v>1.86295</v>
      </c>
      <c r="FK28">
        <v>1.86783</v>
      </c>
      <c r="FL28">
        <v>1.86765</v>
      </c>
      <c r="FM28">
        <v>1.86874</v>
      </c>
      <c r="FN28">
        <v>1.86966</v>
      </c>
      <c r="FO28">
        <v>1.86566</v>
      </c>
      <c r="FP28">
        <v>1.86676</v>
      </c>
      <c r="FQ28">
        <v>1.86813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7.791</v>
      </c>
      <c r="GF28">
        <v>0.2133</v>
      </c>
      <c r="GG28">
        <v>5.35645936475052</v>
      </c>
      <c r="GH28">
        <v>0.00956702611335773</v>
      </c>
      <c r="GI28">
        <v>-9.19467254998099e-07</v>
      </c>
      <c r="GJ28">
        <v>-2.13729184259075e-11</v>
      </c>
      <c r="GK28">
        <v>0.213310654532375</v>
      </c>
      <c r="GL28">
        <v>0</v>
      </c>
      <c r="GM28">
        <v>0</v>
      </c>
      <c r="GN28">
        <v>0</v>
      </c>
      <c r="GO28">
        <v>-4</v>
      </c>
      <c r="GP28">
        <v>1866</v>
      </c>
      <c r="GQ28">
        <v>1</v>
      </c>
      <c r="GR28">
        <v>18</v>
      </c>
      <c r="GS28">
        <v>18748.2</v>
      </c>
      <c r="GT28">
        <v>30124.1</v>
      </c>
      <c r="GU28">
        <v>0.85083</v>
      </c>
      <c r="GV28">
        <v>2.59033</v>
      </c>
      <c r="GW28">
        <v>2.24854</v>
      </c>
      <c r="GX28">
        <v>2.76489</v>
      </c>
      <c r="GY28">
        <v>1.99585</v>
      </c>
      <c r="GZ28">
        <v>2.25952</v>
      </c>
      <c r="HA28">
        <v>31.4115</v>
      </c>
      <c r="HB28">
        <v>15.9358</v>
      </c>
      <c r="HC28">
        <v>18</v>
      </c>
      <c r="HD28">
        <v>495.017</v>
      </c>
      <c r="HE28">
        <v>696.086</v>
      </c>
      <c r="HF28">
        <v>21.3183</v>
      </c>
      <c r="HG28">
        <v>22.6784</v>
      </c>
      <c r="HH28">
        <v>30.0008</v>
      </c>
      <c r="HI28">
        <v>22.2987</v>
      </c>
      <c r="HJ28">
        <v>22.1861</v>
      </c>
      <c r="HK28">
        <v>17.0703</v>
      </c>
      <c r="HL28">
        <v>21.7093</v>
      </c>
      <c r="HM28">
        <v>100</v>
      </c>
      <c r="HN28">
        <v>21.3155</v>
      </c>
      <c r="HO28">
        <v>231.426</v>
      </c>
      <c r="HP28">
        <v>18.5903</v>
      </c>
      <c r="HQ28">
        <v>103.294</v>
      </c>
      <c r="HR28">
        <v>104.65</v>
      </c>
    </row>
    <row r="29" spans="1:226">
      <c r="A29">
        <v>13</v>
      </c>
      <c r="B29">
        <v>1657206665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1657206657.21429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253.211006020245</v>
      </c>
      <c r="AK29">
        <v>259.97076969697</v>
      </c>
      <c r="AL29">
        <v>-3.23677484143331</v>
      </c>
      <c r="AM29">
        <v>66.1810148789065</v>
      </c>
      <c r="AN29">
        <f>(AP29 - AO29 + BO29*1E3/(8.314*(BQ29+273.15)) * AR29/BN29 * AQ29) * BN29/(100*BB29) * 1000/(1000 - AP29)</f>
        <v>0</v>
      </c>
      <c r="AO29">
        <v>18.6773407486675</v>
      </c>
      <c r="AP29">
        <v>20.9255939393939</v>
      </c>
      <c r="AQ29">
        <v>0.000179856013323652</v>
      </c>
      <c r="AR29">
        <v>77.4084475312345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6</v>
      </c>
      <c r="BC29">
        <v>0.5</v>
      </c>
      <c r="BD29" t="s">
        <v>355</v>
      </c>
      <c r="BE29">
        <v>2</v>
      </c>
      <c r="BF29" t="b">
        <v>1</v>
      </c>
      <c r="BG29">
        <v>1657206657.21429</v>
      </c>
      <c r="BH29">
        <v>277.497214285714</v>
      </c>
      <c r="BI29">
        <v>265.215964285714</v>
      </c>
      <c r="BJ29">
        <v>20.920075</v>
      </c>
      <c r="BK29">
        <v>18.6792892857143</v>
      </c>
      <c r="BL29">
        <v>269.628678571429</v>
      </c>
      <c r="BM29">
        <v>20.7067642857143</v>
      </c>
      <c r="BN29">
        <v>499.993642857143</v>
      </c>
      <c r="BO29">
        <v>74.5826642857143</v>
      </c>
      <c r="BP29">
        <v>0.0422705142857143</v>
      </c>
      <c r="BQ29">
        <v>24.633975</v>
      </c>
      <c r="BR29">
        <v>24.9979428571429</v>
      </c>
      <c r="BS29">
        <v>999.9</v>
      </c>
      <c r="BT29">
        <v>0</v>
      </c>
      <c r="BU29">
        <v>0</v>
      </c>
      <c r="BV29">
        <v>9993.39285714286</v>
      </c>
      <c r="BW29">
        <v>0</v>
      </c>
      <c r="BX29">
        <v>367.693607142857</v>
      </c>
      <c r="BY29">
        <v>12.2811535714286</v>
      </c>
      <c r="BZ29">
        <v>283.426428571429</v>
      </c>
      <c r="CA29">
        <v>270.264214285714</v>
      </c>
      <c r="CB29">
        <v>2.24079214285714</v>
      </c>
      <c r="CC29">
        <v>265.215964285714</v>
      </c>
      <c r="CD29">
        <v>18.6792892857143</v>
      </c>
      <c r="CE29">
        <v>1.56027535714286</v>
      </c>
      <c r="CF29">
        <v>1.39315142857143</v>
      </c>
      <c r="CG29">
        <v>13.5719785714286</v>
      </c>
      <c r="CH29">
        <v>11.8432892857143</v>
      </c>
      <c r="CI29">
        <v>1999.99035714286</v>
      </c>
      <c r="CJ29">
        <v>0.979998821428572</v>
      </c>
      <c r="CK29">
        <v>0.0200012571428571</v>
      </c>
      <c r="CL29">
        <v>0</v>
      </c>
      <c r="CM29">
        <v>2.14323214285714</v>
      </c>
      <c r="CN29">
        <v>0</v>
      </c>
      <c r="CO29">
        <v>5981.27</v>
      </c>
      <c r="CP29">
        <v>17300.0678571429</v>
      </c>
      <c r="CQ29">
        <v>39.12025</v>
      </c>
      <c r="CR29">
        <v>38.2185</v>
      </c>
      <c r="CS29">
        <v>38.6984285714286</v>
      </c>
      <c r="CT29">
        <v>37.1671071428571</v>
      </c>
      <c r="CU29">
        <v>38.3010714285714</v>
      </c>
      <c r="CV29">
        <v>1959.99035714286</v>
      </c>
      <c r="CW29">
        <v>40</v>
      </c>
      <c r="CX29">
        <v>0</v>
      </c>
      <c r="CY29">
        <v>1657206643.8</v>
      </c>
      <c r="CZ29">
        <v>0</v>
      </c>
      <c r="DA29">
        <v>0</v>
      </c>
      <c r="DB29" t="s">
        <v>356</v>
      </c>
      <c r="DC29">
        <v>1656081770.5</v>
      </c>
      <c r="DD29">
        <v>1655399214.6</v>
      </c>
      <c r="DE29">
        <v>0</v>
      </c>
      <c r="DF29">
        <v>0.134</v>
      </c>
      <c r="DG29">
        <v>-0.06</v>
      </c>
      <c r="DH29">
        <v>9.331</v>
      </c>
      <c r="DI29">
        <v>0.511</v>
      </c>
      <c r="DJ29">
        <v>421</v>
      </c>
      <c r="DK29">
        <v>25</v>
      </c>
      <c r="DL29">
        <v>1.93</v>
      </c>
      <c r="DM29">
        <v>0.15</v>
      </c>
      <c r="DN29">
        <v>12.01407</v>
      </c>
      <c r="DO29">
        <v>4.43931106941835</v>
      </c>
      <c r="DP29">
        <v>0.531872301497267</v>
      </c>
      <c r="DQ29">
        <v>0</v>
      </c>
      <c r="DR29">
        <v>2.238794</v>
      </c>
      <c r="DS29">
        <v>-0.00784097560975332</v>
      </c>
      <c r="DT29">
        <v>0.0142946710000615</v>
      </c>
      <c r="DU29">
        <v>1</v>
      </c>
      <c r="DV29">
        <v>1</v>
      </c>
      <c r="DW29">
        <v>2</v>
      </c>
      <c r="DX29" t="s">
        <v>357</v>
      </c>
      <c r="DY29">
        <v>2.97705</v>
      </c>
      <c r="DZ29">
        <v>2.6962</v>
      </c>
      <c r="EA29">
        <v>0.049727</v>
      </c>
      <c r="EB29">
        <v>0.0489278</v>
      </c>
      <c r="EC29">
        <v>0.0791583</v>
      </c>
      <c r="ED29">
        <v>0.0735598</v>
      </c>
      <c r="EE29">
        <v>37418.7</v>
      </c>
      <c r="EF29">
        <v>41177.4</v>
      </c>
      <c r="EG29">
        <v>35663.9</v>
      </c>
      <c r="EH29">
        <v>39244.9</v>
      </c>
      <c r="EI29">
        <v>46489.2</v>
      </c>
      <c r="EJ29">
        <v>52409.4</v>
      </c>
      <c r="EK29">
        <v>55640.5</v>
      </c>
      <c r="EL29">
        <v>62821.2</v>
      </c>
      <c r="EM29">
        <v>2.04</v>
      </c>
      <c r="EN29">
        <v>2.3202</v>
      </c>
      <c r="EO29">
        <v>0.1311</v>
      </c>
      <c r="EP29">
        <v>0</v>
      </c>
      <c r="EQ29">
        <v>22.8511</v>
      </c>
      <c r="ER29">
        <v>999.9</v>
      </c>
      <c r="ES29">
        <v>55.579</v>
      </c>
      <c r="ET29">
        <v>24.119</v>
      </c>
      <c r="EU29">
        <v>22.4775</v>
      </c>
      <c r="EV29">
        <v>53.7564</v>
      </c>
      <c r="EW29">
        <v>33.1571</v>
      </c>
      <c r="EX29">
        <v>2</v>
      </c>
      <c r="EY29">
        <v>-0.357358</v>
      </c>
      <c r="EZ29">
        <v>0.319281</v>
      </c>
      <c r="FA29">
        <v>20.1466</v>
      </c>
      <c r="FB29">
        <v>5.20291</v>
      </c>
      <c r="FC29">
        <v>12.004</v>
      </c>
      <c r="FD29">
        <v>4.9756</v>
      </c>
      <c r="FE29">
        <v>3.293</v>
      </c>
      <c r="FF29">
        <v>9999</v>
      </c>
      <c r="FG29">
        <v>9999</v>
      </c>
      <c r="FH29">
        <v>9999</v>
      </c>
      <c r="FI29">
        <v>556</v>
      </c>
      <c r="FJ29">
        <v>1.86295</v>
      </c>
      <c r="FK29">
        <v>1.86783</v>
      </c>
      <c r="FL29">
        <v>1.86765</v>
      </c>
      <c r="FM29">
        <v>1.86874</v>
      </c>
      <c r="FN29">
        <v>1.8696</v>
      </c>
      <c r="FO29">
        <v>1.86569</v>
      </c>
      <c r="FP29">
        <v>1.86676</v>
      </c>
      <c r="FQ29">
        <v>1.86813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7.647</v>
      </c>
      <c r="GF29">
        <v>0.2133</v>
      </c>
      <c r="GG29">
        <v>5.35645936475052</v>
      </c>
      <c r="GH29">
        <v>0.00956702611335773</v>
      </c>
      <c r="GI29">
        <v>-9.19467254998099e-07</v>
      </c>
      <c r="GJ29">
        <v>-2.13729184259075e-11</v>
      </c>
      <c r="GK29">
        <v>0.213310654532375</v>
      </c>
      <c r="GL29">
        <v>0</v>
      </c>
      <c r="GM29">
        <v>0</v>
      </c>
      <c r="GN29">
        <v>0</v>
      </c>
      <c r="GO29">
        <v>-4</v>
      </c>
      <c r="GP29">
        <v>1866</v>
      </c>
      <c r="GQ29">
        <v>1</v>
      </c>
      <c r="GR29">
        <v>18</v>
      </c>
      <c r="GS29">
        <v>18748.2</v>
      </c>
      <c r="GT29">
        <v>30124.2</v>
      </c>
      <c r="GU29">
        <v>0.806885</v>
      </c>
      <c r="GV29">
        <v>2.57935</v>
      </c>
      <c r="GW29">
        <v>2.24854</v>
      </c>
      <c r="GX29">
        <v>2.76489</v>
      </c>
      <c r="GY29">
        <v>1.99585</v>
      </c>
      <c r="GZ29">
        <v>2.32666</v>
      </c>
      <c r="HA29">
        <v>31.4115</v>
      </c>
      <c r="HB29">
        <v>15.9533</v>
      </c>
      <c r="HC29">
        <v>18</v>
      </c>
      <c r="HD29">
        <v>495.236</v>
      </c>
      <c r="HE29">
        <v>695.371</v>
      </c>
      <c r="HF29">
        <v>21.3145</v>
      </c>
      <c r="HG29">
        <v>22.6861</v>
      </c>
      <c r="HH29">
        <v>30.0006</v>
      </c>
      <c r="HI29">
        <v>22.3081</v>
      </c>
      <c r="HJ29">
        <v>22.1953</v>
      </c>
      <c r="HK29">
        <v>16.1735</v>
      </c>
      <c r="HL29">
        <v>21.985</v>
      </c>
      <c r="HM29">
        <v>100</v>
      </c>
      <c r="HN29">
        <v>21.3112</v>
      </c>
      <c r="HO29">
        <v>218.005</v>
      </c>
      <c r="HP29">
        <v>18.5903</v>
      </c>
      <c r="HQ29">
        <v>103.293</v>
      </c>
      <c r="HR29">
        <v>104.647</v>
      </c>
    </row>
    <row r="30" spans="1:226">
      <c r="A30">
        <v>14</v>
      </c>
      <c r="B30">
        <v>1657206670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1657206662.5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236.839745687545</v>
      </c>
      <c r="AK30">
        <v>243.676278787879</v>
      </c>
      <c r="AL30">
        <v>-3.21103903861263</v>
      </c>
      <c r="AM30">
        <v>66.1810148789065</v>
      </c>
      <c r="AN30">
        <f>(AP30 - AO30 + BO30*1E3/(8.314*(BQ30+273.15)) * AR30/BN30 * AQ30) * BN30/(100*BB30) * 1000/(1000 - AP30)</f>
        <v>0</v>
      </c>
      <c r="AO30">
        <v>18.695041206489</v>
      </c>
      <c r="AP30">
        <v>20.9275175757576</v>
      </c>
      <c r="AQ30">
        <v>0.00103870898822238</v>
      </c>
      <c r="AR30">
        <v>77.4084475312345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6</v>
      </c>
      <c r="BC30">
        <v>0.5</v>
      </c>
      <c r="BD30" t="s">
        <v>355</v>
      </c>
      <c r="BE30">
        <v>2</v>
      </c>
      <c r="BF30" t="b">
        <v>1</v>
      </c>
      <c r="BG30">
        <v>1657206662.5</v>
      </c>
      <c r="BH30">
        <v>260.768925925926</v>
      </c>
      <c r="BI30">
        <v>247.996333333333</v>
      </c>
      <c r="BJ30">
        <v>20.9228592592593</v>
      </c>
      <c r="BK30">
        <v>18.6836925925926</v>
      </c>
      <c r="BL30">
        <v>253.050962962963</v>
      </c>
      <c r="BM30">
        <v>20.7095518518518</v>
      </c>
      <c r="BN30">
        <v>499.981555555556</v>
      </c>
      <c r="BO30">
        <v>74.5822</v>
      </c>
      <c r="BP30">
        <v>0.0420809592592593</v>
      </c>
      <c r="BQ30">
        <v>24.6348037037037</v>
      </c>
      <c r="BR30">
        <v>24.9991888888889</v>
      </c>
      <c r="BS30">
        <v>999.9</v>
      </c>
      <c r="BT30">
        <v>0</v>
      </c>
      <c r="BU30">
        <v>0</v>
      </c>
      <c r="BV30">
        <v>10007.5925925926</v>
      </c>
      <c r="BW30">
        <v>0</v>
      </c>
      <c r="BX30">
        <v>368.189777777778</v>
      </c>
      <c r="BY30">
        <v>12.772437037037</v>
      </c>
      <c r="BZ30">
        <v>266.341333333333</v>
      </c>
      <c r="CA30">
        <v>252.718185185185</v>
      </c>
      <c r="CB30">
        <v>2.23917592592593</v>
      </c>
      <c r="CC30">
        <v>247.996333333333</v>
      </c>
      <c r="CD30">
        <v>18.6836925925926</v>
      </c>
      <c r="CE30">
        <v>1.56047333333333</v>
      </c>
      <c r="CF30">
        <v>1.39347037037037</v>
      </c>
      <c r="CG30">
        <v>13.5739259259259</v>
      </c>
      <c r="CH30">
        <v>11.8467703703704</v>
      </c>
      <c r="CI30">
        <v>1999.98296296296</v>
      </c>
      <c r="CJ30">
        <v>0.979998444444445</v>
      </c>
      <c r="CK30">
        <v>0.0200016592592593</v>
      </c>
      <c r="CL30">
        <v>0</v>
      </c>
      <c r="CM30">
        <v>2.17119259259259</v>
      </c>
      <c r="CN30">
        <v>0</v>
      </c>
      <c r="CO30">
        <v>5957.81666666666</v>
      </c>
      <c r="CP30">
        <v>17300</v>
      </c>
      <c r="CQ30">
        <v>39.0646296296296</v>
      </c>
      <c r="CR30">
        <v>38.201</v>
      </c>
      <c r="CS30">
        <v>38.6501851851852</v>
      </c>
      <c r="CT30">
        <v>37.1247037037037</v>
      </c>
      <c r="CU30">
        <v>38.2473333333333</v>
      </c>
      <c r="CV30">
        <v>1959.98259259259</v>
      </c>
      <c r="CW30">
        <v>40.0003703703704</v>
      </c>
      <c r="CX30">
        <v>0</v>
      </c>
      <c r="CY30">
        <v>1657206649.2</v>
      </c>
      <c r="CZ30">
        <v>0</v>
      </c>
      <c r="DA30">
        <v>0</v>
      </c>
      <c r="DB30" t="s">
        <v>356</v>
      </c>
      <c r="DC30">
        <v>1656081770.5</v>
      </c>
      <c r="DD30">
        <v>1655399214.6</v>
      </c>
      <c r="DE30">
        <v>0</v>
      </c>
      <c r="DF30">
        <v>0.134</v>
      </c>
      <c r="DG30">
        <v>-0.06</v>
      </c>
      <c r="DH30">
        <v>9.331</v>
      </c>
      <c r="DI30">
        <v>0.511</v>
      </c>
      <c r="DJ30">
        <v>421</v>
      </c>
      <c r="DK30">
        <v>25</v>
      </c>
      <c r="DL30">
        <v>1.93</v>
      </c>
      <c r="DM30">
        <v>0.15</v>
      </c>
      <c r="DN30">
        <v>12.5110075</v>
      </c>
      <c r="DO30">
        <v>5.89717035647276</v>
      </c>
      <c r="DP30">
        <v>0.628360880540593</v>
      </c>
      <c r="DQ30">
        <v>0</v>
      </c>
      <c r="DR30">
        <v>2.243128</v>
      </c>
      <c r="DS30">
        <v>-0.0194235647279547</v>
      </c>
      <c r="DT30">
        <v>0.0149415359317575</v>
      </c>
      <c r="DU30">
        <v>1</v>
      </c>
      <c r="DV30">
        <v>1</v>
      </c>
      <c r="DW30">
        <v>2</v>
      </c>
      <c r="DX30" t="s">
        <v>357</v>
      </c>
      <c r="DY30">
        <v>2.97714</v>
      </c>
      <c r="DZ30">
        <v>2.6959</v>
      </c>
      <c r="EA30">
        <v>0.0469744</v>
      </c>
      <c r="EB30">
        <v>0.0459966</v>
      </c>
      <c r="EC30">
        <v>0.0791687</v>
      </c>
      <c r="ED30">
        <v>0.0734727</v>
      </c>
      <c r="EE30">
        <v>37526.4</v>
      </c>
      <c r="EF30">
        <v>41303.7</v>
      </c>
      <c r="EG30">
        <v>35663.2</v>
      </c>
      <c r="EH30">
        <v>39244.4</v>
      </c>
      <c r="EI30">
        <v>46488.6</v>
      </c>
      <c r="EJ30">
        <v>52413.5</v>
      </c>
      <c r="EK30">
        <v>55640.5</v>
      </c>
      <c r="EL30">
        <v>62820.3</v>
      </c>
      <c r="EM30">
        <v>2.0398</v>
      </c>
      <c r="EN30">
        <v>2.3202</v>
      </c>
      <c r="EO30">
        <v>0.130057</v>
      </c>
      <c r="EP30">
        <v>0</v>
      </c>
      <c r="EQ30">
        <v>22.8473</v>
      </c>
      <c r="ER30">
        <v>999.9</v>
      </c>
      <c r="ES30">
        <v>55.628</v>
      </c>
      <c r="ET30">
        <v>24.149</v>
      </c>
      <c r="EU30">
        <v>22.5381</v>
      </c>
      <c r="EV30">
        <v>54.1864</v>
      </c>
      <c r="EW30">
        <v>33.2532</v>
      </c>
      <c r="EX30">
        <v>2</v>
      </c>
      <c r="EY30">
        <v>-0.356545</v>
      </c>
      <c r="EZ30">
        <v>0.309869</v>
      </c>
      <c r="FA30">
        <v>20.1456</v>
      </c>
      <c r="FB30">
        <v>5.20052</v>
      </c>
      <c r="FC30">
        <v>12.004</v>
      </c>
      <c r="FD30">
        <v>4.9756</v>
      </c>
      <c r="FE30">
        <v>3.293</v>
      </c>
      <c r="FF30">
        <v>9999</v>
      </c>
      <c r="FG30">
        <v>9999</v>
      </c>
      <c r="FH30">
        <v>9999</v>
      </c>
      <c r="FI30">
        <v>556</v>
      </c>
      <c r="FJ30">
        <v>1.86295</v>
      </c>
      <c r="FK30">
        <v>1.86786</v>
      </c>
      <c r="FL30">
        <v>1.86762</v>
      </c>
      <c r="FM30">
        <v>1.86874</v>
      </c>
      <c r="FN30">
        <v>1.86966</v>
      </c>
      <c r="FO30">
        <v>1.86569</v>
      </c>
      <c r="FP30">
        <v>1.86676</v>
      </c>
      <c r="FQ30">
        <v>1.86813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7.503</v>
      </c>
      <c r="GF30">
        <v>0.2133</v>
      </c>
      <c r="GG30">
        <v>5.35645936475052</v>
      </c>
      <c r="GH30">
        <v>0.00956702611335773</v>
      </c>
      <c r="GI30">
        <v>-9.19467254998099e-07</v>
      </c>
      <c r="GJ30">
        <v>-2.13729184259075e-11</v>
      </c>
      <c r="GK30">
        <v>0.213310654532375</v>
      </c>
      <c r="GL30">
        <v>0</v>
      </c>
      <c r="GM30">
        <v>0</v>
      </c>
      <c r="GN30">
        <v>0</v>
      </c>
      <c r="GO30">
        <v>-4</v>
      </c>
      <c r="GP30">
        <v>1866</v>
      </c>
      <c r="GQ30">
        <v>1</v>
      </c>
      <c r="GR30">
        <v>18</v>
      </c>
      <c r="GS30">
        <v>18748.3</v>
      </c>
      <c r="GT30">
        <v>30124.3</v>
      </c>
      <c r="GU30">
        <v>0.759277</v>
      </c>
      <c r="GV30">
        <v>2.58789</v>
      </c>
      <c r="GW30">
        <v>2.24854</v>
      </c>
      <c r="GX30">
        <v>2.76489</v>
      </c>
      <c r="GY30">
        <v>1.99585</v>
      </c>
      <c r="GZ30">
        <v>2.28516</v>
      </c>
      <c r="HA30">
        <v>31.4115</v>
      </c>
      <c r="HB30">
        <v>15.9445</v>
      </c>
      <c r="HC30">
        <v>18</v>
      </c>
      <c r="HD30">
        <v>495.2</v>
      </c>
      <c r="HE30">
        <v>695.5</v>
      </c>
      <c r="HF30">
        <v>21.3155</v>
      </c>
      <c r="HG30">
        <v>22.6933</v>
      </c>
      <c r="HH30">
        <v>30.0008</v>
      </c>
      <c r="HI30">
        <v>22.3174</v>
      </c>
      <c r="HJ30">
        <v>22.2046</v>
      </c>
      <c r="HK30">
        <v>15.2281</v>
      </c>
      <c r="HL30">
        <v>21.985</v>
      </c>
      <c r="HM30">
        <v>100</v>
      </c>
      <c r="HN30">
        <v>21.3146</v>
      </c>
      <c r="HO30">
        <v>197.868</v>
      </c>
      <c r="HP30">
        <v>18.5903</v>
      </c>
      <c r="HQ30">
        <v>103.292</v>
      </c>
      <c r="HR30">
        <v>104.646</v>
      </c>
    </row>
    <row r="31" spans="1:226">
      <c r="A31">
        <v>15</v>
      </c>
      <c r="B31">
        <v>1657206675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1657206667.21429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219.425974353605</v>
      </c>
      <c r="AK31">
        <v>227.262945454545</v>
      </c>
      <c r="AL31">
        <v>-3.33195941628975</v>
      </c>
      <c r="AM31">
        <v>66.1810148789065</v>
      </c>
      <c r="AN31">
        <f>(AP31 - AO31 + BO31*1E3/(8.314*(BQ31+273.15)) * AR31/BN31 * AQ31) * BN31/(100*BB31) * 1000/(1000 - AP31)</f>
        <v>0</v>
      </c>
      <c r="AO31">
        <v>18.6831257537809</v>
      </c>
      <c r="AP31">
        <v>20.9287345454545</v>
      </c>
      <c r="AQ31">
        <v>0.000959237353007317</v>
      </c>
      <c r="AR31">
        <v>77.4084475312345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6</v>
      </c>
      <c r="BC31">
        <v>0.5</v>
      </c>
      <c r="BD31" t="s">
        <v>355</v>
      </c>
      <c r="BE31">
        <v>2</v>
      </c>
      <c r="BF31" t="b">
        <v>1</v>
      </c>
      <c r="BG31">
        <v>1657206667.21429</v>
      </c>
      <c r="BH31">
        <v>245.828607142857</v>
      </c>
      <c r="BI31">
        <v>232.41075</v>
      </c>
      <c r="BJ31">
        <v>20.9260642857143</v>
      </c>
      <c r="BK31">
        <v>18.6842428571429</v>
      </c>
      <c r="BL31">
        <v>238.245571428571</v>
      </c>
      <c r="BM31">
        <v>20.7127535714286</v>
      </c>
      <c r="BN31">
        <v>499.988214285714</v>
      </c>
      <c r="BO31">
        <v>74.5817392857143</v>
      </c>
      <c r="BP31">
        <v>0.0420058428571429</v>
      </c>
      <c r="BQ31">
        <v>24.6370678571428</v>
      </c>
      <c r="BR31">
        <v>24.9999214285714</v>
      </c>
      <c r="BS31">
        <v>999.9</v>
      </c>
      <c r="BT31">
        <v>0</v>
      </c>
      <c r="BU31">
        <v>0</v>
      </c>
      <c r="BV31">
        <v>10000</v>
      </c>
      <c r="BW31">
        <v>0</v>
      </c>
      <c r="BX31">
        <v>368.623464285714</v>
      </c>
      <c r="BY31">
        <v>13.4177714285714</v>
      </c>
      <c r="BZ31">
        <v>251.082607142857</v>
      </c>
      <c r="CA31">
        <v>236.835892857143</v>
      </c>
      <c r="CB31">
        <v>2.24182107142857</v>
      </c>
      <c r="CC31">
        <v>232.41075</v>
      </c>
      <c r="CD31">
        <v>18.6842428571429</v>
      </c>
      <c r="CE31">
        <v>1.5607025</v>
      </c>
      <c r="CF31">
        <v>1.39350357142857</v>
      </c>
      <c r="CG31">
        <v>13.5761785714286</v>
      </c>
      <c r="CH31">
        <v>11.847125</v>
      </c>
      <c r="CI31">
        <v>1999.9875</v>
      </c>
      <c r="CJ31">
        <v>0.979998178571429</v>
      </c>
      <c r="CK31">
        <v>0.0200019428571429</v>
      </c>
      <c r="CL31">
        <v>0</v>
      </c>
      <c r="CM31">
        <v>2.16428571428571</v>
      </c>
      <c r="CN31">
        <v>0</v>
      </c>
      <c r="CO31">
        <v>5937.61357142857</v>
      </c>
      <c r="CP31">
        <v>17300.0392857143</v>
      </c>
      <c r="CQ31">
        <v>39.0153571428571</v>
      </c>
      <c r="CR31">
        <v>38.187</v>
      </c>
      <c r="CS31">
        <v>38.6113214285714</v>
      </c>
      <c r="CT31">
        <v>37.08675</v>
      </c>
      <c r="CU31">
        <v>38.20725</v>
      </c>
      <c r="CV31">
        <v>1959.98678571429</v>
      </c>
      <c r="CW31">
        <v>40.0007142857143</v>
      </c>
      <c r="CX31">
        <v>0</v>
      </c>
      <c r="CY31">
        <v>1657206654</v>
      </c>
      <c r="CZ31">
        <v>0</v>
      </c>
      <c r="DA31">
        <v>0</v>
      </c>
      <c r="DB31" t="s">
        <v>356</v>
      </c>
      <c r="DC31">
        <v>1656081770.5</v>
      </c>
      <c r="DD31">
        <v>1655399214.6</v>
      </c>
      <c r="DE31">
        <v>0</v>
      </c>
      <c r="DF31">
        <v>0.134</v>
      </c>
      <c r="DG31">
        <v>-0.06</v>
      </c>
      <c r="DH31">
        <v>9.331</v>
      </c>
      <c r="DI31">
        <v>0.511</v>
      </c>
      <c r="DJ31">
        <v>421</v>
      </c>
      <c r="DK31">
        <v>25</v>
      </c>
      <c r="DL31">
        <v>1.93</v>
      </c>
      <c r="DM31">
        <v>0.15</v>
      </c>
      <c r="DN31">
        <v>12.9942725</v>
      </c>
      <c r="DO31">
        <v>6.95153358348967</v>
      </c>
      <c r="DP31">
        <v>0.731989050460285</v>
      </c>
      <c r="DQ31">
        <v>0</v>
      </c>
      <c r="DR31">
        <v>2.238894</v>
      </c>
      <c r="DS31">
        <v>0.0380616135084388</v>
      </c>
      <c r="DT31">
        <v>0.0122652219303199</v>
      </c>
      <c r="DU31">
        <v>1</v>
      </c>
      <c r="DV31">
        <v>1</v>
      </c>
      <c r="DW31">
        <v>2</v>
      </c>
      <c r="DX31" t="s">
        <v>357</v>
      </c>
      <c r="DY31">
        <v>2.97715</v>
      </c>
      <c r="DZ31">
        <v>2.69566</v>
      </c>
      <c r="EA31">
        <v>0.0441204</v>
      </c>
      <c r="EB31">
        <v>0.0430477</v>
      </c>
      <c r="EC31">
        <v>0.0791786</v>
      </c>
      <c r="ED31">
        <v>0.0734853</v>
      </c>
      <c r="EE31">
        <v>37638.2</v>
      </c>
      <c r="EF31">
        <v>41430.9</v>
      </c>
      <c r="EG31">
        <v>35662.8</v>
      </c>
      <c r="EH31">
        <v>39244</v>
      </c>
      <c r="EI31">
        <v>46487.5</v>
      </c>
      <c r="EJ31">
        <v>52412.2</v>
      </c>
      <c r="EK31">
        <v>55639.9</v>
      </c>
      <c r="EL31">
        <v>62819.7</v>
      </c>
      <c r="EM31">
        <v>2.04</v>
      </c>
      <c r="EN31">
        <v>2.3196</v>
      </c>
      <c r="EO31">
        <v>0.131637</v>
      </c>
      <c r="EP31">
        <v>0</v>
      </c>
      <c r="EQ31">
        <v>22.853</v>
      </c>
      <c r="ER31">
        <v>999.9</v>
      </c>
      <c r="ES31">
        <v>55.677</v>
      </c>
      <c r="ET31">
        <v>24.149</v>
      </c>
      <c r="EU31">
        <v>22.5598</v>
      </c>
      <c r="EV31">
        <v>54.6164</v>
      </c>
      <c r="EW31">
        <v>33.2131</v>
      </c>
      <c r="EX31">
        <v>2</v>
      </c>
      <c r="EY31">
        <v>-0.35622</v>
      </c>
      <c r="EZ31">
        <v>0.306187</v>
      </c>
      <c r="FA31">
        <v>20.1465</v>
      </c>
      <c r="FB31">
        <v>5.20291</v>
      </c>
      <c r="FC31">
        <v>12.004</v>
      </c>
      <c r="FD31">
        <v>4.9752</v>
      </c>
      <c r="FE31">
        <v>3.293</v>
      </c>
      <c r="FF31">
        <v>9999</v>
      </c>
      <c r="FG31">
        <v>9999</v>
      </c>
      <c r="FH31">
        <v>9999</v>
      </c>
      <c r="FI31">
        <v>556</v>
      </c>
      <c r="FJ31">
        <v>1.86295</v>
      </c>
      <c r="FK31">
        <v>1.86786</v>
      </c>
      <c r="FL31">
        <v>1.86768</v>
      </c>
      <c r="FM31">
        <v>1.86874</v>
      </c>
      <c r="FN31">
        <v>1.86966</v>
      </c>
      <c r="FO31">
        <v>1.86569</v>
      </c>
      <c r="FP31">
        <v>1.86676</v>
      </c>
      <c r="FQ31">
        <v>1.86813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7.357</v>
      </c>
      <c r="GF31">
        <v>0.2133</v>
      </c>
      <c r="GG31">
        <v>5.35645936475052</v>
      </c>
      <c r="GH31">
        <v>0.00956702611335773</v>
      </c>
      <c r="GI31">
        <v>-9.19467254998099e-07</v>
      </c>
      <c r="GJ31">
        <v>-2.13729184259075e-11</v>
      </c>
      <c r="GK31">
        <v>0.213310654532375</v>
      </c>
      <c r="GL31">
        <v>0</v>
      </c>
      <c r="GM31">
        <v>0</v>
      </c>
      <c r="GN31">
        <v>0</v>
      </c>
      <c r="GO31">
        <v>-4</v>
      </c>
      <c r="GP31">
        <v>1866</v>
      </c>
      <c r="GQ31">
        <v>1</v>
      </c>
      <c r="GR31">
        <v>18</v>
      </c>
      <c r="GS31">
        <v>18748.4</v>
      </c>
      <c r="GT31">
        <v>30124.3</v>
      </c>
      <c r="GU31">
        <v>0.712891</v>
      </c>
      <c r="GV31">
        <v>2.59155</v>
      </c>
      <c r="GW31">
        <v>2.24854</v>
      </c>
      <c r="GX31">
        <v>2.76489</v>
      </c>
      <c r="GY31">
        <v>1.99585</v>
      </c>
      <c r="GZ31">
        <v>2.27295</v>
      </c>
      <c r="HA31">
        <v>31.4333</v>
      </c>
      <c r="HB31">
        <v>15.9445</v>
      </c>
      <c r="HC31">
        <v>18</v>
      </c>
      <c r="HD31">
        <v>495.402</v>
      </c>
      <c r="HE31">
        <v>695.124</v>
      </c>
      <c r="HF31">
        <v>21.3196</v>
      </c>
      <c r="HG31">
        <v>22.7013</v>
      </c>
      <c r="HH31">
        <v>30.0007</v>
      </c>
      <c r="HI31">
        <v>22.325</v>
      </c>
      <c r="HJ31">
        <v>22.2139</v>
      </c>
      <c r="HK31">
        <v>14.3108</v>
      </c>
      <c r="HL31">
        <v>22.2647</v>
      </c>
      <c r="HM31">
        <v>100</v>
      </c>
      <c r="HN31">
        <v>21.3188</v>
      </c>
      <c r="HO31">
        <v>184.388</v>
      </c>
      <c r="HP31">
        <v>18.5903</v>
      </c>
      <c r="HQ31">
        <v>103.291</v>
      </c>
      <c r="HR31">
        <v>104.645</v>
      </c>
    </row>
    <row r="32" spans="1:226">
      <c r="A32">
        <v>16</v>
      </c>
      <c r="B32">
        <v>1657206680</v>
      </c>
      <c r="C32">
        <v>75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1657206672.5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202.848588175905</v>
      </c>
      <c r="AK32">
        <v>210.982490909091</v>
      </c>
      <c r="AL32">
        <v>-3.24416825244075</v>
      </c>
      <c r="AM32">
        <v>66.1810148789065</v>
      </c>
      <c r="AN32">
        <f>(AP32 - AO32 + BO32*1E3/(8.314*(BQ32+273.15)) * AR32/BN32 * AQ32) * BN32/(100*BB32) * 1000/(1000 - AP32)</f>
        <v>0</v>
      </c>
      <c r="AO32">
        <v>18.6799355500115</v>
      </c>
      <c r="AP32">
        <v>20.9329606060606</v>
      </c>
      <c r="AQ32">
        <v>-0.000289999610326547</v>
      </c>
      <c r="AR32">
        <v>77.4084475312345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6</v>
      </c>
      <c r="BC32">
        <v>0.5</v>
      </c>
      <c r="BD32" t="s">
        <v>355</v>
      </c>
      <c r="BE32">
        <v>2</v>
      </c>
      <c r="BF32" t="b">
        <v>1</v>
      </c>
      <c r="BG32">
        <v>1657206672.5</v>
      </c>
      <c r="BH32">
        <v>228.938444444444</v>
      </c>
      <c r="BI32">
        <v>214.975111111111</v>
      </c>
      <c r="BJ32">
        <v>20.9291666666667</v>
      </c>
      <c r="BK32">
        <v>18.6854111111111</v>
      </c>
      <c r="BL32">
        <v>221.50837037037</v>
      </c>
      <c r="BM32">
        <v>20.7158555555556</v>
      </c>
      <c r="BN32">
        <v>499.979111111111</v>
      </c>
      <c r="BO32">
        <v>74.5814851851852</v>
      </c>
      <c r="BP32">
        <v>0.0418367518518519</v>
      </c>
      <c r="BQ32">
        <v>24.6413148148148</v>
      </c>
      <c r="BR32">
        <v>25.0018222222222</v>
      </c>
      <c r="BS32">
        <v>999.9</v>
      </c>
      <c r="BT32">
        <v>0</v>
      </c>
      <c r="BU32">
        <v>0</v>
      </c>
      <c r="BV32">
        <v>10013.3333333333</v>
      </c>
      <c r="BW32">
        <v>0</v>
      </c>
      <c r="BX32">
        <v>369.175666666667</v>
      </c>
      <c r="BY32">
        <v>13.9632962962963</v>
      </c>
      <c r="BZ32">
        <v>233.832333333333</v>
      </c>
      <c r="CA32">
        <v>219.068481481482</v>
      </c>
      <c r="CB32">
        <v>2.24376074074074</v>
      </c>
      <c r="CC32">
        <v>214.975111111111</v>
      </c>
      <c r="CD32">
        <v>18.6854111111111</v>
      </c>
      <c r="CE32">
        <v>1.56092888888889</v>
      </c>
      <c r="CF32">
        <v>1.39358592592593</v>
      </c>
      <c r="CG32">
        <v>13.5784148148148</v>
      </c>
      <c r="CH32">
        <v>11.8480185185185</v>
      </c>
      <c r="CI32">
        <v>2000.00592592593</v>
      </c>
      <c r="CJ32">
        <v>0.979997777777778</v>
      </c>
      <c r="CK32">
        <v>0.0200023703703704</v>
      </c>
      <c r="CL32">
        <v>0</v>
      </c>
      <c r="CM32">
        <v>2.13661111111111</v>
      </c>
      <c r="CN32">
        <v>0</v>
      </c>
      <c r="CO32">
        <v>5915.69333333333</v>
      </c>
      <c r="CP32">
        <v>17300.1962962963</v>
      </c>
      <c r="CQ32">
        <v>38.9696296296296</v>
      </c>
      <c r="CR32">
        <v>38.1686296296296</v>
      </c>
      <c r="CS32">
        <v>38.5668518518518</v>
      </c>
      <c r="CT32">
        <v>37.0597407407407</v>
      </c>
      <c r="CU32">
        <v>38.164037037037</v>
      </c>
      <c r="CV32">
        <v>1960.00407407407</v>
      </c>
      <c r="CW32">
        <v>40.0018518518519</v>
      </c>
      <c r="CX32">
        <v>0</v>
      </c>
      <c r="CY32">
        <v>1657206658.8</v>
      </c>
      <c r="CZ32">
        <v>0</v>
      </c>
      <c r="DA32">
        <v>0</v>
      </c>
      <c r="DB32" t="s">
        <v>356</v>
      </c>
      <c r="DC32">
        <v>1656081770.5</v>
      </c>
      <c r="DD32">
        <v>1655399214.6</v>
      </c>
      <c r="DE32">
        <v>0</v>
      </c>
      <c r="DF32">
        <v>0.134</v>
      </c>
      <c r="DG32">
        <v>-0.06</v>
      </c>
      <c r="DH32">
        <v>9.331</v>
      </c>
      <c r="DI32">
        <v>0.511</v>
      </c>
      <c r="DJ32">
        <v>421</v>
      </c>
      <c r="DK32">
        <v>25</v>
      </c>
      <c r="DL32">
        <v>1.93</v>
      </c>
      <c r="DM32">
        <v>0.15</v>
      </c>
      <c r="DN32">
        <v>13.5644375</v>
      </c>
      <c r="DO32">
        <v>7.00090243902436</v>
      </c>
      <c r="DP32">
        <v>0.734987520876205</v>
      </c>
      <c r="DQ32">
        <v>0</v>
      </c>
      <c r="DR32">
        <v>2.24153275</v>
      </c>
      <c r="DS32">
        <v>0.0296988742964261</v>
      </c>
      <c r="DT32">
        <v>0.0117751356653544</v>
      </c>
      <c r="DU32">
        <v>1</v>
      </c>
      <c r="DV32">
        <v>1</v>
      </c>
      <c r="DW32">
        <v>2</v>
      </c>
      <c r="DX32" t="s">
        <v>357</v>
      </c>
      <c r="DY32">
        <v>2.97706</v>
      </c>
      <c r="DZ32">
        <v>2.69542</v>
      </c>
      <c r="EA32">
        <v>0.0412416</v>
      </c>
      <c r="EB32">
        <v>0.0399195</v>
      </c>
      <c r="EC32">
        <v>0.0791853</v>
      </c>
      <c r="ED32">
        <v>0.0735688</v>
      </c>
      <c r="EE32">
        <v>37751.2</v>
      </c>
      <c r="EF32">
        <v>41565.9</v>
      </c>
      <c r="EG32">
        <v>35662.5</v>
      </c>
      <c r="EH32">
        <v>39243.7</v>
      </c>
      <c r="EI32">
        <v>46486.9</v>
      </c>
      <c r="EJ32">
        <v>52407.4</v>
      </c>
      <c r="EK32">
        <v>55639.6</v>
      </c>
      <c r="EL32">
        <v>62819.6</v>
      </c>
      <c r="EM32">
        <v>2.039</v>
      </c>
      <c r="EN32">
        <v>2.3194</v>
      </c>
      <c r="EO32">
        <v>0.129968</v>
      </c>
      <c r="EP32">
        <v>0</v>
      </c>
      <c r="EQ32">
        <v>22.8607</v>
      </c>
      <c r="ER32">
        <v>999.9</v>
      </c>
      <c r="ES32">
        <v>55.701</v>
      </c>
      <c r="ET32">
        <v>24.169</v>
      </c>
      <c r="EU32">
        <v>22.5961</v>
      </c>
      <c r="EV32">
        <v>53.6664</v>
      </c>
      <c r="EW32">
        <v>33.2131</v>
      </c>
      <c r="EX32">
        <v>2</v>
      </c>
      <c r="EY32">
        <v>-0.35622</v>
      </c>
      <c r="EZ32">
        <v>0.323355</v>
      </c>
      <c r="FA32">
        <v>20.1456</v>
      </c>
      <c r="FB32">
        <v>5.19932</v>
      </c>
      <c r="FC32">
        <v>12.004</v>
      </c>
      <c r="FD32">
        <v>4.9752</v>
      </c>
      <c r="FE32">
        <v>3.2926</v>
      </c>
      <c r="FF32">
        <v>9999</v>
      </c>
      <c r="FG32">
        <v>9999</v>
      </c>
      <c r="FH32">
        <v>9999</v>
      </c>
      <c r="FI32">
        <v>556</v>
      </c>
      <c r="FJ32">
        <v>1.86295</v>
      </c>
      <c r="FK32">
        <v>1.86783</v>
      </c>
      <c r="FL32">
        <v>1.86765</v>
      </c>
      <c r="FM32">
        <v>1.86874</v>
      </c>
      <c r="FN32">
        <v>1.86966</v>
      </c>
      <c r="FO32">
        <v>1.86569</v>
      </c>
      <c r="FP32">
        <v>1.86676</v>
      </c>
      <c r="FQ32">
        <v>1.86813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7.212</v>
      </c>
      <c r="GF32">
        <v>0.2133</v>
      </c>
      <c r="GG32">
        <v>5.35645936475052</v>
      </c>
      <c r="GH32">
        <v>0.00956702611335773</v>
      </c>
      <c r="GI32">
        <v>-9.19467254998099e-07</v>
      </c>
      <c r="GJ32">
        <v>-2.13729184259075e-11</v>
      </c>
      <c r="GK32">
        <v>0.213310654532375</v>
      </c>
      <c r="GL32">
        <v>0</v>
      </c>
      <c r="GM32">
        <v>0</v>
      </c>
      <c r="GN32">
        <v>0</v>
      </c>
      <c r="GO32">
        <v>-4</v>
      </c>
      <c r="GP32">
        <v>1866</v>
      </c>
      <c r="GQ32">
        <v>1</v>
      </c>
      <c r="GR32">
        <v>18</v>
      </c>
      <c r="GS32">
        <v>18748.5</v>
      </c>
      <c r="GT32">
        <v>30124.4</v>
      </c>
      <c r="GU32">
        <v>0.665283</v>
      </c>
      <c r="GV32">
        <v>2.58301</v>
      </c>
      <c r="GW32">
        <v>2.24854</v>
      </c>
      <c r="GX32">
        <v>2.76489</v>
      </c>
      <c r="GY32">
        <v>1.99585</v>
      </c>
      <c r="GZ32">
        <v>2.30957</v>
      </c>
      <c r="HA32">
        <v>31.4333</v>
      </c>
      <c r="HB32">
        <v>15.9445</v>
      </c>
      <c r="HC32">
        <v>18</v>
      </c>
      <c r="HD32">
        <v>494.855</v>
      </c>
      <c r="HE32">
        <v>695.085</v>
      </c>
      <c r="HF32">
        <v>21.3196</v>
      </c>
      <c r="HG32">
        <v>22.7109</v>
      </c>
      <c r="HH32">
        <v>30.0003</v>
      </c>
      <c r="HI32">
        <v>22.3343</v>
      </c>
      <c r="HJ32">
        <v>22.2233</v>
      </c>
      <c r="HK32">
        <v>13.3535</v>
      </c>
      <c r="HL32">
        <v>22.5662</v>
      </c>
      <c r="HM32">
        <v>100</v>
      </c>
      <c r="HN32">
        <v>21.3175</v>
      </c>
      <c r="HO32">
        <v>164.287</v>
      </c>
      <c r="HP32">
        <v>18.5898</v>
      </c>
      <c r="HQ32">
        <v>103.29</v>
      </c>
      <c r="HR32">
        <v>104.645</v>
      </c>
    </row>
    <row r="33" spans="1:226">
      <c r="A33">
        <v>17</v>
      </c>
      <c r="B33">
        <v>1657206685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1657206677.21429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185.961723448801</v>
      </c>
      <c r="AK33">
        <v>194.680981818182</v>
      </c>
      <c r="AL33">
        <v>-3.26440089414997</v>
      </c>
      <c r="AM33">
        <v>66.1810148789065</v>
      </c>
      <c r="AN33">
        <f>(AP33 - AO33 + BO33*1E3/(8.314*(BQ33+273.15)) * AR33/BN33 * AQ33) * BN33/(100*BB33) * 1000/(1000 - AP33)</f>
        <v>0</v>
      </c>
      <c r="AO33">
        <v>18.6963925351053</v>
      </c>
      <c r="AP33">
        <v>20.9280612121212</v>
      </c>
      <c r="AQ33">
        <v>0.000151594478150113</v>
      </c>
      <c r="AR33">
        <v>77.4084475312345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6</v>
      </c>
      <c r="BC33">
        <v>0.5</v>
      </c>
      <c r="BD33" t="s">
        <v>355</v>
      </c>
      <c r="BE33">
        <v>2</v>
      </c>
      <c r="BF33" t="b">
        <v>1</v>
      </c>
      <c r="BG33">
        <v>1657206677.21429</v>
      </c>
      <c r="BH33">
        <v>213.895678571429</v>
      </c>
      <c r="BI33">
        <v>199.311535714286</v>
      </c>
      <c r="BJ33">
        <v>20.9307464285714</v>
      </c>
      <c r="BK33">
        <v>18.6834357142857</v>
      </c>
      <c r="BL33">
        <v>206.602285714286</v>
      </c>
      <c r="BM33">
        <v>20.7174321428571</v>
      </c>
      <c r="BN33">
        <v>500.005857142857</v>
      </c>
      <c r="BO33">
        <v>74.5811</v>
      </c>
      <c r="BP33">
        <v>0.0416817642857143</v>
      </c>
      <c r="BQ33">
        <v>24.6438821428571</v>
      </c>
      <c r="BR33">
        <v>25.0015</v>
      </c>
      <c r="BS33">
        <v>999.9</v>
      </c>
      <c r="BT33">
        <v>0</v>
      </c>
      <c r="BU33">
        <v>0</v>
      </c>
      <c r="BV33">
        <v>10028.5714285714</v>
      </c>
      <c r="BW33">
        <v>0</v>
      </c>
      <c r="BX33">
        <v>369.650714285714</v>
      </c>
      <c r="BY33">
        <v>14.5841821428571</v>
      </c>
      <c r="BZ33">
        <v>218.468428571429</v>
      </c>
      <c r="CA33">
        <v>203.106357142857</v>
      </c>
      <c r="CB33">
        <v>2.24730928571429</v>
      </c>
      <c r="CC33">
        <v>199.311535714286</v>
      </c>
      <c r="CD33">
        <v>18.6834357142857</v>
      </c>
      <c r="CE33">
        <v>1.56103892857143</v>
      </c>
      <c r="CF33">
        <v>1.39343178571429</v>
      </c>
      <c r="CG33">
        <v>13.5794928571429</v>
      </c>
      <c r="CH33">
        <v>11.8463392857143</v>
      </c>
      <c r="CI33">
        <v>2000.02857142857</v>
      </c>
      <c r="CJ33">
        <v>0.97999775</v>
      </c>
      <c r="CK33">
        <v>0.0200024</v>
      </c>
      <c r="CL33">
        <v>0</v>
      </c>
      <c r="CM33">
        <v>2.08791428571429</v>
      </c>
      <c r="CN33">
        <v>0</v>
      </c>
      <c r="CO33">
        <v>5897.04071428571</v>
      </c>
      <c r="CP33">
        <v>17300.4</v>
      </c>
      <c r="CQ33">
        <v>38.9371785714286</v>
      </c>
      <c r="CR33">
        <v>38.1493571428571</v>
      </c>
      <c r="CS33">
        <v>38.53325</v>
      </c>
      <c r="CT33">
        <v>37.0376428571429</v>
      </c>
      <c r="CU33">
        <v>38.1336785714286</v>
      </c>
      <c r="CV33">
        <v>1960.02642857143</v>
      </c>
      <c r="CW33">
        <v>40.0021428571429</v>
      </c>
      <c r="CX33">
        <v>0</v>
      </c>
      <c r="CY33">
        <v>1657206664.2</v>
      </c>
      <c r="CZ33">
        <v>0</v>
      </c>
      <c r="DA33">
        <v>0</v>
      </c>
      <c r="DB33" t="s">
        <v>356</v>
      </c>
      <c r="DC33">
        <v>1656081770.5</v>
      </c>
      <c r="DD33">
        <v>1655399214.6</v>
      </c>
      <c r="DE33">
        <v>0</v>
      </c>
      <c r="DF33">
        <v>0.134</v>
      </c>
      <c r="DG33">
        <v>-0.06</v>
      </c>
      <c r="DH33">
        <v>9.331</v>
      </c>
      <c r="DI33">
        <v>0.511</v>
      </c>
      <c r="DJ33">
        <v>421</v>
      </c>
      <c r="DK33">
        <v>25</v>
      </c>
      <c r="DL33">
        <v>1.93</v>
      </c>
      <c r="DM33">
        <v>0.15</v>
      </c>
      <c r="DN33">
        <v>14.1333075</v>
      </c>
      <c r="DO33">
        <v>6.66291669793618</v>
      </c>
      <c r="DP33">
        <v>0.708147569150491</v>
      </c>
      <c r="DQ33">
        <v>0</v>
      </c>
      <c r="DR33">
        <v>2.2453365</v>
      </c>
      <c r="DS33">
        <v>0.0471622514071193</v>
      </c>
      <c r="DT33">
        <v>0.0151782425777822</v>
      </c>
      <c r="DU33">
        <v>1</v>
      </c>
      <c r="DV33">
        <v>1</v>
      </c>
      <c r="DW33">
        <v>2</v>
      </c>
      <c r="DX33" t="s">
        <v>357</v>
      </c>
      <c r="DY33">
        <v>2.9775</v>
      </c>
      <c r="DZ33">
        <v>2.69587</v>
      </c>
      <c r="EA33">
        <v>0.0382944</v>
      </c>
      <c r="EB33">
        <v>0.0368439</v>
      </c>
      <c r="EC33">
        <v>0.0791806</v>
      </c>
      <c r="ED33">
        <v>0.0734557</v>
      </c>
      <c r="EE33">
        <v>37867.7</v>
      </c>
      <c r="EF33">
        <v>41697.8</v>
      </c>
      <c r="EG33">
        <v>35663</v>
      </c>
      <c r="EH33">
        <v>39242.6</v>
      </c>
      <c r="EI33">
        <v>46487.4</v>
      </c>
      <c r="EJ33">
        <v>52412.8</v>
      </c>
      <c r="EK33">
        <v>55640</v>
      </c>
      <c r="EL33">
        <v>62818.5</v>
      </c>
      <c r="EM33">
        <v>2.0398</v>
      </c>
      <c r="EN33">
        <v>2.3192</v>
      </c>
      <c r="EO33">
        <v>0.12964</v>
      </c>
      <c r="EP33">
        <v>0</v>
      </c>
      <c r="EQ33">
        <v>22.8645</v>
      </c>
      <c r="ER33">
        <v>999.9</v>
      </c>
      <c r="ES33">
        <v>55.775</v>
      </c>
      <c r="ET33">
        <v>24.189</v>
      </c>
      <c r="EU33">
        <v>22.6548</v>
      </c>
      <c r="EV33">
        <v>53.6764</v>
      </c>
      <c r="EW33">
        <v>33.2572</v>
      </c>
      <c r="EX33">
        <v>2</v>
      </c>
      <c r="EY33">
        <v>-0.355427</v>
      </c>
      <c r="EZ33">
        <v>0.344641</v>
      </c>
      <c r="FA33">
        <v>20.1467</v>
      </c>
      <c r="FB33">
        <v>5.20291</v>
      </c>
      <c r="FC33">
        <v>12.004</v>
      </c>
      <c r="FD33">
        <v>4.9752</v>
      </c>
      <c r="FE33">
        <v>3.293</v>
      </c>
      <c r="FF33">
        <v>9999</v>
      </c>
      <c r="FG33">
        <v>9999</v>
      </c>
      <c r="FH33">
        <v>9999</v>
      </c>
      <c r="FI33">
        <v>556</v>
      </c>
      <c r="FJ33">
        <v>1.86295</v>
      </c>
      <c r="FK33">
        <v>1.86786</v>
      </c>
      <c r="FL33">
        <v>1.86762</v>
      </c>
      <c r="FM33">
        <v>1.86874</v>
      </c>
      <c r="FN33">
        <v>1.86963</v>
      </c>
      <c r="FO33">
        <v>1.86569</v>
      </c>
      <c r="FP33">
        <v>1.86676</v>
      </c>
      <c r="FQ33">
        <v>1.86813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7.067</v>
      </c>
      <c r="GF33">
        <v>0.2133</v>
      </c>
      <c r="GG33">
        <v>5.35645936475052</v>
      </c>
      <c r="GH33">
        <v>0.00956702611335773</v>
      </c>
      <c r="GI33">
        <v>-9.19467254998099e-07</v>
      </c>
      <c r="GJ33">
        <v>-2.13729184259075e-11</v>
      </c>
      <c r="GK33">
        <v>0.213310654532375</v>
      </c>
      <c r="GL33">
        <v>0</v>
      </c>
      <c r="GM33">
        <v>0</v>
      </c>
      <c r="GN33">
        <v>0</v>
      </c>
      <c r="GO33">
        <v>-4</v>
      </c>
      <c r="GP33">
        <v>1866</v>
      </c>
      <c r="GQ33">
        <v>1</v>
      </c>
      <c r="GR33">
        <v>18</v>
      </c>
      <c r="GS33">
        <v>18748.6</v>
      </c>
      <c r="GT33">
        <v>30124.5</v>
      </c>
      <c r="GU33">
        <v>0.618896</v>
      </c>
      <c r="GV33">
        <v>2.6001</v>
      </c>
      <c r="GW33">
        <v>2.24854</v>
      </c>
      <c r="GX33">
        <v>2.76489</v>
      </c>
      <c r="GY33">
        <v>1.99585</v>
      </c>
      <c r="GZ33">
        <v>2.30225</v>
      </c>
      <c r="HA33">
        <v>31.4333</v>
      </c>
      <c r="HB33">
        <v>15.9358</v>
      </c>
      <c r="HC33">
        <v>18</v>
      </c>
      <c r="HD33">
        <v>495.458</v>
      </c>
      <c r="HE33">
        <v>695.046</v>
      </c>
      <c r="HF33">
        <v>21.3175</v>
      </c>
      <c r="HG33">
        <v>22.7185</v>
      </c>
      <c r="HH33">
        <v>30.0004</v>
      </c>
      <c r="HI33">
        <v>22.3437</v>
      </c>
      <c r="HJ33">
        <v>22.2325</v>
      </c>
      <c r="HK33">
        <v>12.4121</v>
      </c>
      <c r="HL33">
        <v>22.5662</v>
      </c>
      <c r="HM33">
        <v>100</v>
      </c>
      <c r="HN33">
        <v>21.3146</v>
      </c>
      <c r="HO33">
        <v>150.765</v>
      </c>
      <c r="HP33">
        <v>18.5899</v>
      </c>
      <c r="HQ33">
        <v>103.291</v>
      </c>
      <c r="HR33">
        <v>104.642</v>
      </c>
    </row>
    <row r="34" spans="1:226">
      <c r="A34">
        <v>18</v>
      </c>
      <c r="B34">
        <v>1657206690</v>
      </c>
      <c r="C34">
        <v>85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1657206682.5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168.923420199173</v>
      </c>
      <c r="AK34">
        <v>178.174957575758</v>
      </c>
      <c r="AL34">
        <v>-3.30186819841961</v>
      </c>
      <c r="AM34">
        <v>66.1810148789065</v>
      </c>
      <c r="AN34">
        <f>(AP34 - AO34 + BO34*1E3/(8.314*(BQ34+273.15)) * AR34/BN34 * AQ34) * BN34/(100*BB34) * 1000/(1000 - AP34)</f>
        <v>0</v>
      </c>
      <c r="AO34">
        <v>18.6738789918283</v>
      </c>
      <c r="AP34">
        <v>20.9271745454545</v>
      </c>
      <c r="AQ34">
        <v>-0.000329961148424649</v>
      </c>
      <c r="AR34">
        <v>77.4084475312345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6</v>
      </c>
      <c r="BC34">
        <v>0.5</v>
      </c>
      <c r="BD34" t="s">
        <v>355</v>
      </c>
      <c r="BE34">
        <v>2</v>
      </c>
      <c r="BF34" t="b">
        <v>1</v>
      </c>
      <c r="BG34">
        <v>1657206682.5</v>
      </c>
      <c r="BH34">
        <v>196.943148148148</v>
      </c>
      <c r="BI34">
        <v>181.84562962963</v>
      </c>
      <c r="BJ34">
        <v>20.9304740740741</v>
      </c>
      <c r="BK34">
        <v>18.6817111111111</v>
      </c>
      <c r="BL34">
        <v>189.804222222222</v>
      </c>
      <c r="BM34">
        <v>20.7171666666667</v>
      </c>
      <c r="BN34">
        <v>499.990333333333</v>
      </c>
      <c r="BO34">
        <v>74.580837037037</v>
      </c>
      <c r="BP34">
        <v>0.0418265925925926</v>
      </c>
      <c r="BQ34">
        <v>24.6419333333333</v>
      </c>
      <c r="BR34">
        <v>25.0032592592593</v>
      </c>
      <c r="BS34">
        <v>999.9</v>
      </c>
      <c r="BT34">
        <v>0</v>
      </c>
      <c r="BU34">
        <v>0</v>
      </c>
      <c r="BV34">
        <v>10010.9259259259</v>
      </c>
      <c r="BW34">
        <v>0</v>
      </c>
      <c r="BX34">
        <v>370.291703703704</v>
      </c>
      <c r="BY34">
        <v>15.0975444444444</v>
      </c>
      <c r="BZ34">
        <v>201.153444444444</v>
      </c>
      <c r="CA34">
        <v>185.307444444444</v>
      </c>
      <c r="CB34">
        <v>2.24876592592593</v>
      </c>
      <c r="CC34">
        <v>181.84562962963</v>
      </c>
      <c r="CD34">
        <v>18.6817111111111</v>
      </c>
      <c r="CE34">
        <v>1.56101333333333</v>
      </c>
      <c r="CF34">
        <v>1.39329814814815</v>
      </c>
      <c r="CG34">
        <v>13.5792407407407</v>
      </c>
      <c r="CH34">
        <v>11.8448925925926</v>
      </c>
      <c r="CI34">
        <v>2000.03074074074</v>
      </c>
      <c r="CJ34">
        <v>0.979997555555556</v>
      </c>
      <c r="CK34">
        <v>0.0200026074074074</v>
      </c>
      <c r="CL34">
        <v>0</v>
      </c>
      <c r="CM34">
        <v>2.11705185185185</v>
      </c>
      <c r="CN34">
        <v>0</v>
      </c>
      <c r="CO34">
        <v>5877.14888888889</v>
      </c>
      <c r="CP34">
        <v>17300.4074074074</v>
      </c>
      <c r="CQ34">
        <v>38.8978518518518</v>
      </c>
      <c r="CR34">
        <v>38.1272962962963</v>
      </c>
      <c r="CS34">
        <v>38.4905185185185</v>
      </c>
      <c r="CT34">
        <v>37.0160740740741</v>
      </c>
      <c r="CU34">
        <v>38.090037037037</v>
      </c>
      <c r="CV34">
        <v>1960.02851851852</v>
      </c>
      <c r="CW34">
        <v>40.0022222222222</v>
      </c>
      <c r="CX34">
        <v>0</v>
      </c>
      <c r="CY34">
        <v>1657206669</v>
      </c>
      <c r="CZ34">
        <v>0</v>
      </c>
      <c r="DA34">
        <v>0</v>
      </c>
      <c r="DB34" t="s">
        <v>356</v>
      </c>
      <c r="DC34">
        <v>1656081770.5</v>
      </c>
      <c r="DD34">
        <v>1655399214.6</v>
      </c>
      <c r="DE34">
        <v>0</v>
      </c>
      <c r="DF34">
        <v>0.134</v>
      </c>
      <c r="DG34">
        <v>-0.06</v>
      </c>
      <c r="DH34">
        <v>9.331</v>
      </c>
      <c r="DI34">
        <v>0.511</v>
      </c>
      <c r="DJ34">
        <v>421</v>
      </c>
      <c r="DK34">
        <v>25</v>
      </c>
      <c r="DL34">
        <v>1.93</v>
      </c>
      <c r="DM34">
        <v>0.15</v>
      </c>
      <c r="DN34">
        <v>14.848505</v>
      </c>
      <c r="DO34">
        <v>5.8960277673546</v>
      </c>
      <c r="DP34">
        <v>0.610345927302706</v>
      </c>
      <c r="DQ34">
        <v>0</v>
      </c>
      <c r="DR34">
        <v>2.24616425</v>
      </c>
      <c r="DS34">
        <v>0.0302975234521546</v>
      </c>
      <c r="DT34">
        <v>0.0141845003238571</v>
      </c>
      <c r="DU34">
        <v>1</v>
      </c>
      <c r="DV34">
        <v>1</v>
      </c>
      <c r="DW34">
        <v>2</v>
      </c>
      <c r="DX34" t="s">
        <v>357</v>
      </c>
      <c r="DY34">
        <v>2.97759</v>
      </c>
      <c r="DZ34">
        <v>2.69595</v>
      </c>
      <c r="EA34">
        <v>0.0352397</v>
      </c>
      <c r="EB34">
        <v>0.03359</v>
      </c>
      <c r="EC34">
        <v>0.0791722</v>
      </c>
      <c r="ED34">
        <v>0.0735316</v>
      </c>
      <c r="EE34">
        <v>37987.7</v>
      </c>
      <c r="EF34">
        <v>41838</v>
      </c>
      <c r="EG34">
        <v>35662.8</v>
      </c>
      <c r="EH34">
        <v>39242</v>
      </c>
      <c r="EI34">
        <v>46487.4</v>
      </c>
      <c r="EJ34">
        <v>52407.9</v>
      </c>
      <c r="EK34">
        <v>55639.6</v>
      </c>
      <c r="EL34">
        <v>62818.1</v>
      </c>
      <c r="EM34">
        <v>2.0396</v>
      </c>
      <c r="EN34">
        <v>2.3188</v>
      </c>
      <c r="EO34">
        <v>0.131279</v>
      </c>
      <c r="EP34">
        <v>0</v>
      </c>
      <c r="EQ34">
        <v>22.8626</v>
      </c>
      <c r="ER34">
        <v>999.9</v>
      </c>
      <c r="ES34">
        <v>55.823</v>
      </c>
      <c r="ET34">
        <v>24.199</v>
      </c>
      <c r="EU34">
        <v>22.6868</v>
      </c>
      <c r="EV34">
        <v>54.6764</v>
      </c>
      <c r="EW34">
        <v>33.2091</v>
      </c>
      <c r="EX34">
        <v>2</v>
      </c>
      <c r="EY34">
        <v>-0.354756</v>
      </c>
      <c r="EZ34">
        <v>0.3439</v>
      </c>
      <c r="FA34">
        <v>20.1466</v>
      </c>
      <c r="FB34">
        <v>5.20291</v>
      </c>
      <c r="FC34">
        <v>12.004</v>
      </c>
      <c r="FD34">
        <v>4.976</v>
      </c>
      <c r="FE34">
        <v>3.293</v>
      </c>
      <c r="FF34">
        <v>9999</v>
      </c>
      <c r="FG34">
        <v>9999</v>
      </c>
      <c r="FH34">
        <v>9999</v>
      </c>
      <c r="FI34">
        <v>556</v>
      </c>
      <c r="FJ34">
        <v>1.86292</v>
      </c>
      <c r="FK34">
        <v>1.86783</v>
      </c>
      <c r="FL34">
        <v>1.86768</v>
      </c>
      <c r="FM34">
        <v>1.86874</v>
      </c>
      <c r="FN34">
        <v>1.86963</v>
      </c>
      <c r="FO34">
        <v>1.86569</v>
      </c>
      <c r="FP34">
        <v>1.86676</v>
      </c>
      <c r="FQ34">
        <v>1.86813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6.919</v>
      </c>
      <c r="GF34">
        <v>0.2133</v>
      </c>
      <c r="GG34">
        <v>5.35645936475052</v>
      </c>
      <c r="GH34">
        <v>0.00956702611335773</v>
      </c>
      <c r="GI34">
        <v>-9.19467254998099e-07</v>
      </c>
      <c r="GJ34">
        <v>-2.13729184259075e-11</v>
      </c>
      <c r="GK34">
        <v>0.213310654532375</v>
      </c>
      <c r="GL34">
        <v>0</v>
      </c>
      <c r="GM34">
        <v>0</v>
      </c>
      <c r="GN34">
        <v>0</v>
      </c>
      <c r="GO34">
        <v>-4</v>
      </c>
      <c r="GP34">
        <v>1866</v>
      </c>
      <c r="GQ34">
        <v>1</v>
      </c>
      <c r="GR34">
        <v>18</v>
      </c>
      <c r="GS34">
        <v>18748.7</v>
      </c>
      <c r="GT34">
        <v>30124.6</v>
      </c>
      <c r="GU34">
        <v>0.576172</v>
      </c>
      <c r="GV34">
        <v>2.59277</v>
      </c>
      <c r="GW34">
        <v>2.24854</v>
      </c>
      <c r="GX34">
        <v>2.76489</v>
      </c>
      <c r="GY34">
        <v>1.99585</v>
      </c>
      <c r="GZ34">
        <v>2.34009</v>
      </c>
      <c r="HA34">
        <v>31.4333</v>
      </c>
      <c r="HB34">
        <v>15.9445</v>
      </c>
      <c r="HC34">
        <v>18</v>
      </c>
      <c r="HD34">
        <v>495.404</v>
      </c>
      <c r="HE34">
        <v>694.807</v>
      </c>
      <c r="HF34">
        <v>21.3188</v>
      </c>
      <c r="HG34">
        <v>22.7254</v>
      </c>
      <c r="HH34">
        <v>30.0005</v>
      </c>
      <c r="HI34">
        <v>22.3513</v>
      </c>
      <c r="HJ34">
        <v>22.2399</v>
      </c>
      <c r="HK34">
        <v>11.4269</v>
      </c>
      <c r="HL34">
        <v>22.8425</v>
      </c>
      <c r="HM34">
        <v>100</v>
      </c>
      <c r="HN34">
        <v>21.3172</v>
      </c>
      <c r="HO34">
        <v>130.427</v>
      </c>
      <c r="HP34">
        <v>18.5899</v>
      </c>
      <c r="HQ34">
        <v>103.291</v>
      </c>
      <c r="HR34">
        <v>104.641</v>
      </c>
    </row>
    <row r="35" spans="1:226">
      <c r="A35">
        <v>19</v>
      </c>
      <c r="B35">
        <v>1657206695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1657206687.21429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151.974875673731</v>
      </c>
      <c r="AK35">
        <v>161.684272727273</v>
      </c>
      <c r="AL35">
        <v>-3.33316119081674</v>
      </c>
      <c r="AM35">
        <v>66.1810148789065</v>
      </c>
      <c r="AN35">
        <f>(AP35 - AO35 + BO35*1E3/(8.314*(BQ35+273.15)) * AR35/BN35 * AQ35) * BN35/(100*BB35) * 1000/(1000 - AP35)</f>
        <v>0</v>
      </c>
      <c r="AO35">
        <v>18.6798286458895</v>
      </c>
      <c r="AP35">
        <v>20.9265648484848</v>
      </c>
      <c r="AQ35">
        <v>0.000231717139793535</v>
      </c>
      <c r="AR35">
        <v>77.4084475312345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6</v>
      </c>
      <c r="BC35">
        <v>0.5</v>
      </c>
      <c r="BD35" t="s">
        <v>355</v>
      </c>
      <c r="BE35">
        <v>2</v>
      </c>
      <c r="BF35" t="b">
        <v>1</v>
      </c>
      <c r="BG35">
        <v>1657206687.21429</v>
      </c>
      <c r="BH35">
        <v>181.828857142857</v>
      </c>
      <c r="BI35">
        <v>166.150892857143</v>
      </c>
      <c r="BJ35">
        <v>20.9304357142857</v>
      </c>
      <c r="BK35">
        <v>18.6810428571429</v>
      </c>
      <c r="BL35">
        <v>174.828178571429</v>
      </c>
      <c r="BM35">
        <v>20.717125</v>
      </c>
      <c r="BN35">
        <v>499.982142857143</v>
      </c>
      <c r="BO35">
        <v>74.5806642857143</v>
      </c>
      <c r="BP35">
        <v>0.0419205892857143</v>
      </c>
      <c r="BQ35">
        <v>24.6383071428571</v>
      </c>
      <c r="BR35">
        <v>25.0065857142857</v>
      </c>
      <c r="BS35">
        <v>999.9</v>
      </c>
      <c r="BT35">
        <v>0</v>
      </c>
      <c r="BU35">
        <v>0</v>
      </c>
      <c r="BV35">
        <v>10010.1785714286</v>
      </c>
      <c r="BW35">
        <v>0</v>
      </c>
      <c r="BX35">
        <v>370.777285714286</v>
      </c>
      <c r="BY35">
        <v>15.6780071428571</v>
      </c>
      <c r="BZ35">
        <v>185.715964285714</v>
      </c>
      <c r="CA35">
        <v>169.313714285714</v>
      </c>
      <c r="CB35">
        <v>2.24939178571429</v>
      </c>
      <c r="CC35">
        <v>166.150892857143</v>
      </c>
      <c r="CD35">
        <v>18.6810428571429</v>
      </c>
      <c r="CE35">
        <v>1.56100714285714</v>
      </c>
      <c r="CF35">
        <v>1.39324535714286</v>
      </c>
      <c r="CG35">
        <v>13.5791714285714</v>
      </c>
      <c r="CH35">
        <v>11.8443178571429</v>
      </c>
      <c r="CI35">
        <v>2000.01678571429</v>
      </c>
      <c r="CJ35">
        <v>0.979997428571429</v>
      </c>
      <c r="CK35">
        <v>0.0200027428571429</v>
      </c>
      <c r="CL35">
        <v>0</v>
      </c>
      <c r="CM35">
        <v>2.09801785714286</v>
      </c>
      <c r="CN35">
        <v>0</v>
      </c>
      <c r="CO35">
        <v>5859.77964285714</v>
      </c>
      <c r="CP35">
        <v>17300.2892857143</v>
      </c>
      <c r="CQ35">
        <v>38.8590714285714</v>
      </c>
      <c r="CR35">
        <v>38.125</v>
      </c>
      <c r="CS35">
        <v>38.4506785714286</v>
      </c>
      <c r="CT35">
        <v>36.9999642857143</v>
      </c>
      <c r="CU35">
        <v>38.0511071428571</v>
      </c>
      <c r="CV35">
        <v>1960.0125</v>
      </c>
      <c r="CW35">
        <v>40.0046428571429</v>
      </c>
      <c r="CX35">
        <v>0</v>
      </c>
      <c r="CY35">
        <v>1657206673.8</v>
      </c>
      <c r="CZ35">
        <v>0</v>
      </c>
      <c r="DA35">
        <v>0</v>
      </c>
      <c r="DB35" t="s">
        <v>356</v>
      </c>
      <c r="DC35">
        <v>1656081770.5</v>
      </c>
      <c r="DD35">
        <v>1655399214.6</v>
      </c>
      <c r="DE35">
        <v>0</v>
      </c>
      <c r="DF35">
        <v>0.134</v>
      </c>
      <c r="DG35">
        <v>-0.06</v>
      </c>
      <c r="DH35">
        <v>9.331</v>
      </c>
      <c r="DI35">
        <v>0.511</v>
      </c>
      <c r="DJ35">
        <v>421</v>
      </c>
      <c r="DK35">
        <v>25</v>
      </c>
      <c r="DL35">
        <v>1.93</v>
      </c>
      <c r="DM35">
        <v>0.15</v>
      </c>
      <c r="DN35">
        <v>15.26614</v>
      </c>
      <c r="DO35">
        <v>6.57540112570352</v>
      </c>
      <c r="DP35">
        <v>0.673081099422648</v>
      </c>
      <c r="DQ35">
        <v>0</v>
      </c>
      <c r="DR35">
        <v>2.24790425</v>
      </c>
      <c r="DS35">
        <v>0.00490007504690087</v>
      </c>
      <c r="DT35">
        <v>0.0136511731890523</v>
      </c>
      <c r="DU35">
        <v>1</v>
      </c>
      <c r="DV35">
        <v>1</v>
      </c>
      <c r="DW35">
        <v>2</v>
      </c>
      <c r="DX35" t="s">
        <v>357</v>
      </c>
      <c r="DY35">
        <v>2.97571</v>
      </c>
      <c r="DZ35">
        <v>2.69625</v>
      </c>
      <c r="EA35">
        <v>0.0321308</v>
      </c>
      <c r="EB35">
        <v>0.0302787</v>
      </c>
      <c r="EC35">
        <v>0.0791772</v>
      </c>
      <c r="ED35">
        <v>0.073553</v>
      </c>
      <c r="EE35">
        <v>38109.3</v>
      </c>
      <c r="EF35">
        <v>41980.4</v>
      </c>
      <c r="EG35">
        <v>35662</v>
      </c>
      <c r="EH35">
        <v>39241.3</v>
      </c>
      <c r="EI35">
        <v>46486.4</v>
      </c>
      <c r="EJ35">
        <v>52405.7</v>
      </c>
      <c r="EK35">
        <v>55638.9</v>
      </c>
      <c r="EL35">
        <v>62816.9</v>
      </c>
      <c r="EM35">
        <v>2.038</v>
      </c>
      <c r="EN35">
        <v>2.319</v>
      </c>
      <c r="EO35">
        <v>0.130594</v>
      </c>
      <c r="EP35">
        <v>0</v>
      </c>
      <c r="EQ35">
        <v>22.8607</v>
      </c>
      <c r="ER35">
        <v>999.9</v>
      </c>
      <c r="ES35">
        <v>55.872</v>
      </c>
      <c r="ET35">
        <v>24.219</v>
      </c>
      <c r="EU35">
        <v>22.7345</v>
      </c>
      <c r="EV35">
        <v>54.3864</v>
      </c>
      <c r="EW35">
        <v>33.2812</v>
      </c>
      <c r="EX35">
        <v>2</v>
      </c>
      <c r="EY35">
        <v>-0.354248</v>
      </c>
      <c r="EZ35">
        <v>0.358083</v>
      </c>
      <c r="FA35">
        <v>20.1463</v>
      </c>
      <c r="FB35">
        <v>5.20411</v>
      </c>
      <c r="FC35">
        <v>12.004</v>
      </c>
      <c r="FD35">
        <v>4.9756</v>
      </c>
      <c r="FE35">
        <v>3.293</v>
      </c>
      <c r="FF35">
        <v>9999</v>
      </c>
      <c r="FG35">
        <v>9999</v>
      </c>
      <c r="FH35">
        <v>9999</v>
      </c>
      <c r="FI35">
        <v>556</v>
      </c>
      <c r="FJ35">
        <v>1.86295</v>
      </c>
      <c r="FK35">
        <v>1.86783</v>
      </c>
      <c r="FL35">
        <v>1.86765</v>
      </c>
      <c r="FM35">
        <v>1.86874</v>
      </c>
      <c r="FN35">
        <v>1.86966</v>
      </c>
      <c r="FO35">
        <v>1.86566</v>
      </c>
      <c r="FP35">
        <v>1.86676</v>
      </c>
      <c r="FQ35">
        <v>1.86813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6.771</v>
      </c>
      <c r="GF35">
        <v>0.2134</v>
      </c>
      <c r="GG35">
        <v>5.35645936475052</v>
      </c>
      <c r="GH35">
        <v>0.00956702611335773</v>
      </c>
      <c r="GI35">
        <v>-9.19467254998099e-07</v>
      </c>
      <c r="GJ35">
        <v>-2.13729184259075e-11</v>
      </c>
      <c r="GK35">
        <v>0.213310654532375</v>
      </c>
      <c r="GL35">
        <v>0</v>
      </c>
      <c r="GM35">
        <v>0</v>
      </c>
      <c r="GN35">
        <v>0</v>
      </c>
      <c r="GO35">
        <v>-4</v>
      </c>
      <c r="GP35">
        <v>1866</v>
      </c>
      <c r="GQ35">
        <v>1</v>
      </c>
      <c r="GR35">
        <v>18</v>
      </c>
      <c r="GS35">
        <v>18748.7</v>
      </c>
      <c r="GT35">
        <v>30124.7</v>
      </c>
      <c r="GU35">
        <v>0.52124</v>
      </c>
      <c r="GV35">
        <v>2.60376</v>
      </c>
      <c r="GW35">
        <v>2.24854</v>
      </c>
      <c r="GX35">
        <v>2.76489</v>
      </c>
      <c r="GY35">
        <v>1.99585</v>
      </c>
      <c r="GZ35">
        <v>2.31567</v>
      </c>
      <c r="HA35">
        <v>31.4333</v>
      </c>
      <c r="HB35">
        <v>15.9445</v>
      </c>
      <c r="HC35">
        <v>18</v>
      </c>
      <c r="HD35">
        <v>494.475</v>
      </c>
      <c r="HE35">
        <v>695.111</v>
      </c>
      <c r="HF35">
        <v>21.3209</v>
      </c>
      <c r="HG35">
        <v>22.7338</v>
      </c>
      <c r="HH35">
        <v>30.0005</v>
      </c>
      <c r="HI35">
        <v>22.3606</v>
      </c>
      <c r="HJ35">
        <v>22.2493</v>
      </c>
      <c r="HK35">
        <v>10.4683</v>
      </c>
      <c r="HL35">
        <v>23.1336</v>
      </c>
      <c r="HM35">
        <v>100</v>
      </c>
      <c r="HN35">
        <v>21.3184</v>
      </c>
      <c r="HO35">
        <v>116.914</v>
      </c>
      <c r="HP35">
        <v>18.5898</v>
      </c>
      <c r="HQ35">
        <v>103.289</v>
      </c>
      <c r="HR35">
        <v>104.639</v>
      </c>
    </row>
    <row r="36" spans="1:226">
      <c r="A36">
        <v>20</v>
      </c>
      <c r="B36">
        <v>1657206700</v>
      </c>
      <c r="C36">
        <v>95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1657206692.5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134.956819859615</v>
      </c>
      <c r="AK36">
        <v>145.156927272727</v>
      </c>
      <c r="AL36">
        <v>-3.30816961879409</v>
      </c>
      <c r="AM36">
        <v>66.1810148789065</v>
      </c>
      <c r="AN36">
        <f>(AP36 - AO36 + BO36*1E3/(8.314*(BQ36+273.15)) * AR36/BN36 * AQ36) * BN36/(100*BB36) * 1000/(1000 - AP36)</f>
        <v>0</v>
      </c>
      <c r="AO36">
        <v>18.6990248521044</v>
      </c>
      <c r="AP36">
        <v>20.9297278787879</v>
      </c>
      <c r="AQ36">
        <v>5.54260904070851e-05</v>
      </c>
      <c r="AR36">
        <v>77.4084475312345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6</v>
      </c>
      <c r="BC36">
        <v>0.5</v>
      </c>
      <c r="BD36" t="s">
        <v>355</v>
      </c>
      <c r="BE36">
        <v>2</v>
      </c>
      <c r="BF36" t="b">
        <v>1</v>
      </c>
      <c r="BG36">
        <v>1657206692.5</v>
      </c>
      <c r="BH36">
        <v>164.778296296296</v>
      </c>
      <c r="BI36">
        <v>148.564925925926</v>
      </c>
      <c r="BJ36">
        <v>20.9299962962963</v>
      </c>
      <c r="BK36">
        <v>18.6779185185185</v>
      </c>
      <c r="BL36">
        <v>157.934074074074</v>
      </c>
      <c r="BM36">
        <v>20.7166851851852</v>
      </c>
      <c r="BN36">
        <v>500.00537037037</v>
      </c>
      <c r="BO36">
        <v>74.5805259259259</v>
      </c>
      <c r="BP36">
        <v>0.0420396888888889</v>
      </c>
      <c r="BQ36">
        <v>24.6332074074074</v>
      </c>
      <c r="BR36">
        <v>25.0086666666667</v>
      </c>
      <c r="BS36">
        <v>999.9</v>
      </c>
      <c r="BT36">
        <v>0</v>
      </c>
      <c r="BU36">
        <v>0</v>
      </c>
      <c r="BV36">
        <v>10007.2222222222</v>
      </c>
      <c r="BW36">
        <v>0</v>
      </c>
      <c r="BX36">
        <v>371.383888888889</v>
      </c>
      <c r="BY36">
        <v>16.2134518518519</v>
      </c>
      <c r="BZ36">
        <v>168.300740740741</v>
      </c>
      <c r="CA36">
        <v>151.392666666667</v>
      </c>
      <c r="CB36">
        <v>2.25207962962963</v>
      </c>
      <c r="CC36">
        <v>148.564925925926</v>
      </c>
      <c r="CD36">
        <v>18.6779185185185</v>
      </c>
      <c r="CE36">
        <v>1.56097111111111</v>
      </c>
      <c r="CF36">
        <v>1.39301037037037</v>
      </c>
      <c r="CG36">
        <v>13.5788185185185</v>
      </c>
      <c r="CH36">
        <v>11.8417518518518</v>
      </c>
      <c r="CI36">
        <v>1999.99703703704</v>
      </c>
      <c r="CJ36">
        <v>0.979997111111111</v>
      </c>
      <c r="CK36">
        <v>0.0200030814814815</v>
      </c>
      <c r="CL36">
        <v>0</v>
      </c>
      <c r="CM36">
        <v>2.11727407407407</v>
      </c>
      <c r="CN36">
        <v>0</v>
      </c>
      <c r="CO36">
        <v>5841.99259259259</v>
      </c>
      <c r="CP36">
        <v>17300.1185185185</v>
      </c>
      <c r="CQ36">
        <v>38.8053333333333</v>
      </c>
      <c r="CR36">
        <v>38.1063333333333</v>
      </c>
      <c r="CS36">
        <v>38.4048518518518</v>
      </c>
      <c r="CT36">
        <v>36.9766666666667</v>
      </c>
      <c r="CU36">
        <v>38.016037037037</v>
      </c>
      <c r="CV36">
        <v>1959.99</v>
      </c>
      <c r="CW36">
        <v>40.0074074074074</v>
      </c>
      <c r="CX36">
        <v>0</v>
      </c>
      <c r="CY36">
        <v>1657206679.2</v>
      </c>
      <c r="CZ36">
        <v>0</v>
      </c>
      <c r="DA36">
        <v>0</v>
      </c>
      <c r="DB36" t="s">
        <v>356</v>
      </c>
      <c r="DC36">
        <v>1656081770.5</v>
      </c>
      <c r="DD36">
        <v>1655399214.6</v>
      </c>
      <c r="DE36">
        <v>0</v>
      </c>
      <c r="DF36">
        <v>0.134</v>
      </c>
      <c r="DG36">
        <v>-0.06</v>
      </c>
      <c r="DH36">
        <v>9.331</v>
      </c>
      <c r="DI36">
        <v>0.511</v>
      </c>
      <c r="DJ36">
        <v>421</v>
      </c>
      <c r="DK36">
        <v>25</v>
      </c>
      <c r="DL36">
        <v>1.93</v>
      </c>
      <c r="DM36">
        <v>0.15</v>
      </c>
      <c r="DN36">
        <v>15.938785</v>
      </c>
      <c r="DO36">
        <v>6.1015947467167</v>
      </c>
      <c r="DP36">
        <v>0.633254460130365</v>
      </c>
      <c r="DQ36">
        <v>0</v>
      </c>
      <c r="DR36">
        <v>2.25287475</v>
      </c>
      <c r="DS36">
        <v>0.0367772983114395</v>
      </c>
      <c r="DT36">
        <v>0.0193694175167324</v>
      </c>
      <c r="DU36">
        <v>1</v>
      </c>
      <c r="DV36">
        <v>1</v>
      </c>
      <c r="DW36">
        <v>2</v>
      </c>
      <c r="DX36" t="s">
        <v>357</v>
      </c>
      <c r="DY36">
        <v>2.9772</v>
      </c>
      <c r="DZ36">
        <v>2.69587</v>
      </c>
      <c r="EA36">
        <v>0.0289297</v>
      </c>
      <c r="EB36">
        <v>0.0269359</v>
      </c>
      <c r="EC36">
        <v>0.0791592</v>
      </c>
      <c r="ED36">
        <v>0.0734044</v>
      </c>
      <c r="EE36">
        <v>38235.7</v>
      </c>
      <c r="EF36">
        <v>42124.5</v>
      </c>
      <c r="EG36">
        <v>35662.4</v>
      </c>
      <c r="EH36">
        <v>39240.7</v>
      </c>
      <c r="EI36">
        <v>46486.8</v>
      </c>
      <c r="EJ36">
        <v>52414</v>
      </c>
      <c r="EK36">
        <v>55638.3</v>
      </c>
      <c r="EL36">
        <v>62816.9</v>
      </c>
      <c r="EM36">
        <v>2.0396</v>
      </c>
      <c r="EN36">
        <v>2.318</v>
      </c>
      <c r="EO36">
        <v>0.131577</v>
      </c>
      <c r="EP36">
        <v>0</v>
      </c>
      <c r="EQ36">
        <v>22.8588</v>
      </c>
      <c r="ER36">
        <v>999.9</v>
      </c>
      <c r="ES36">
        <v>55.921</v>
      </c>
      <c r="ET36">
        <v>24.229</v>
      </c>
      <c r="EU36">
        <v>22.7647</v>
      </c>
      <c r="EV36">
        <v>54.2464</v>
      </c>
      <c r="EW36">
        <v>33.2332</v>
      </c>
      <c r="EX36">
        <v>2</v>
      </c>
      <c r="EY36">
        <v>-0.353496</v>
      </c>
      <c r="EZ36">
        <v>0.414728</v>
      </c>
      <c r="FA36">
        <v>20.1462</v>
      </c>
      <c r="FB36">
        <v>5.20291</v>
      </c>
      <c r="FC36">
        <v>12.004</v>
      </c>
      <c r="FD36">
        <v>4.9756</v>
      </c>
      <c r="FE36">
        <v>3.293</v>
      </c>
      <c r="FF36">
        <v>9999</v>
      </c>
      <c r="FG36">
        <v>9999</v>
      </c>
      <c r="FH36">
        <v>9999</v>
      </c>
      <c r="FI36">
        <v>556</v>
      </c>
      <c r="FJ36">
        <v>1.86295</v>
      </c>
      <c r="FK36">
        <v>1.86783</v>
      </c>
      <c r="FL36">
        <v>1.86768</v>
      </c>
      <c r="FM36">
        <v>1.86874</v>
      </c>
      <c r="FN36">
        <v>1.86966</v>
      </c>
      <c r="FO36">
        <v>1.86569</v>
      </c>
      <c r="FP36">
        <v>1.86676</v>
      </c>
      <c r="FQ36">
        <v>1.86813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6.622</v>
      </c>
      <c r="GF36">
        <v>0.2133</v>
      </c>
      <c r="GG36">
        <v>5.35645936475052</v>
      </c>
      <c r="GH36">
        <v>0.00956702611335773</v>
      </c>
      <c r="GI36">
        <v>-9.19467254998099e-07</v>
      </c>
      <c r="GJ36">
        <v>-2.13729184259075e-11</v>
      </c>
      <c r="GK36">
        <v>0.213310654532375</v>
      </c>
      <c r="GL36">
        <v>0</v>
      </c>
      <c r="GM36">
        <v>0</v>
      </c>
      <c r="GN36">
        <v>0</v>
      </c>
      <c r="GO36">
        <v>-4</v>
      </c>
      <c r="GP36">
        <v>1866</v>
      </c>
      <c r="GQ36">
        <v>1</v>
      </c>
      <c r="GR36">
        <v>18</v>
      </c>
      <c r="GS36">
        <v>18748.8</v>
      </c>
      <c r="GT36">
        <v>30124.8</v>
      </c>
      <c r="GU36">
        <v>0.478516</v>
      </c>
      <c r="GV36">
        <v>2.6062</v>
      </c>
      <c r="GW36">
        <v>2.24854</v>
      </c>
      <c r="GX36">
        <v>2.76489</v>
      </c>
      <c r="GY36">
        <v>1.99585</v>
      </c>
      <c r="GZ36">
        <v>2.27417</v>
      </c>
      <c r="HA36">
        <v>31.4333</v>
      </c>
      <c r="HB36">
        <v>15.9445</v>
      </c>
      <c r="HC36">
        <v>18</v>
      </c>
      <c r="HD36">
        <v>495.589</v>
      </c>
      <c r="HE36">
        <v>694.392</v>
      </c>
      <c r="HF36">
        <v>21.3117</v>
      </c>
      <c r="HG36">
        <v>22.7426</v>
      </c>
      <c r="HH36">
        <v>30.0008</v>
      </c>
      <c r="HI36">
        <v>22.37</v>
      </c>
      <c r="HJ36">
        <v>22.2586</v>
      </c>
      <c r="HK36">
        <v>9.46819</v>
      </c>
      <c r="HL36">
        <v>23.1336</v>
      </c>
      <c r="HM36">
        <v>100</v>
      </c>
      <c r="HN36">
        <v>21.3057</v>
      </c>
      <c r="HO36">
        <v>96.8212</v>
      </c>
      <c r="HP36">
        <v>18.5897</v>
      </c>
      <c r="HQ36">
        <v>103.289</v>
      </c>
      <c r="HR36">
        <v>104.639</v>
      </c>
    </row>
    <row r="37" spans="1:226">
      <c r="A37">
        <v>21</v>
      </c>
      <c r="B37">
        <v>1657206705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1657206697.21429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117.959186337366</v>
      </c>
      <c r="AK37">
        <v>128.730339393939</v>
      </c>
      <c r="AL37">
        <v>-3.30982898106266</v>
      </c>
      <c r="AM37">
        <v>66.1810148789065</v>
      </c>
      <c r="AN37">
        <f>(AP37 - AO37 + BO37*1E3/(8.314*(BQ37+273.15)) * AR37/BN37 * AQ37) * BN37/(100*BB37) * 1000/(1000 - AP37)</f>
        <v>0</v>
      </c>
      <c r="AO37">
        <v>18.649657480723</v>
      </c>
      <c r="AP37">
        <v>20.915376969697</v>
      </c>
      <c r="AQ37">
        <v>-0.00230671589033056</v>
      </c>
      <c r="AR37">
        <v>77.4084475312345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6</v>
      </c>
      <c r="BC37">
        <v>0.5</v>
      </c>
      <c r="BD37" t="s">
        <v>355</v>
      </c>
      <c r="BE37">
        <v>2</v>
      </c>
      <c r="BF37" t="b">
        <v>1</v>
      </c>
      <c r="BG37">
        <v>1657206697.21429</v>
      </c>
      <c r="BH37">
        <v>149.569107142857</v>
      </c>
      <c r="BI37">
        <v>132.805857142857</v>
      </c>
      <c r="BJ37">
        <v>20.9275</v>
      </c>
      <c r="BK37">
        <v>18.6719857142857</v>
      </c>
      <c r="BL37">
        <v>142.864892857143</v>
      </c>
      <c r="BM37">
        <v>20.7141892857143</v>
      </c>
      <c r="BN37">
        <v>499.992142857143</v>
      </c>
      <c r="BO37">
        <v>74.5807892857143</v>
      </c>
      <c r="BP37">
        <v>0.0420229</v>
      </c>
      <c r="BQ37">
        <v>24.6277785714286</v>
      </c>
      <c r="BR37">
        <v>25.0084214285714</v>
      </c>
      <c r="BS37">
        <v>999.9</v>
      </c>
      <c r="BT37">
        <v>0</v>
      </c>
      <c r="BU37">
        <v>0</v>
      </c>
      <c r="BV37">
        <v>10011.6071428571</v>
      </c>
      <c r="BW37">
        <v>0</v>
      </c>
      <c r="BX37">
        <v>371.846142857143</v>
      </c>
      <c r="BY37">
        <v>16.7633857142857</v>
      </c>
      <c r="BZ37">
        <v>152.766178571429</v>
      </c>
      <c r="CA37">
        <v>135.332821428571</v>
      </c>
      <c r="CB37">
        <v>2.25550785714286</v>
      </c>
      <c r="CC37">
        <v>132.805857142857</v>
      </c>
      <c r="CD37">
        <v>18.6719857142857</v>
      </c>
      <c r="CE37">
        <v>1.56079</v>
      </c>
      <c r="CF37">
        <v>1.39257214285714</v>
      </c>
      <c r="CG37">
        <v>13.5770357142857</v>
      </c>
      <c r="CH37">
        <v>11.8369892857143</v>
      </c>
      <c r="CI37">
        <v>1999.99285714286</v>
      </c>
      <c r="CJ37">
        <v>0.979997</v>
      </c>
      <c r="CK37">
        <v>0.0200032</v>
      </c>
      <c r="CL37">
        <v>0</v>
      </c>
      <c r="CM37">
        <v>2.12783571428571</v>
      </c>
      <c r="CN37">
        <v>0</v>
      </c>
      <c r="CO37">
        <v>5827.07321428571</v>
      </c>
      <c r="CP37">
        <v>17300.0892857143</v>
      </c>
      <c r="CQ37">
        <v>38.7608928571428</v>
      </c>
      <c r="CR37">
        <v>38.08675</v>
      </c>
      <c r="CS37">
        <v>38.3680714285714</v>
      </c>
      <c r="CT37">
        <v>36.95725</v>
      </c>
      <c r="CU37">
        <v>37.9775</v>
      </c>
      <c r="CV37">
        <v>1959.98357142857</v>
      </c>
      <c r="CW37">
        <v>40.0096428571429</v>
      </c>
      <c r="CX37">
        <v>0</v>
      </c>
      <c r="CY37">
        <v>1657206684</v>
      </c>
      <c r="CZ37">
        <v>0</v>
      </c>
      <c r="DA37">
        <v>0</v>
      </c>
      <c r="DB37" t="s">
        <v>356</v>
      </c>
      <c r="DC37">
        <v>1656081770.5</v>
      </c>
      <c r="DD37">
        <v>1655399214.6</v>
      </c>
      <c r="DE37">
        <v>0</v>
      </c>
      <c r="DF37">
        <v>0.134</v>
      </c>
      <c r="DG37">
        <v>-0.06</v>
      </c>
      <c r="DH37">
        <v>9.331</v>
      </c>
      <c r="DI37">
        <v>0.511</v>
      </c>
      <c r="DJ37">
        <v>421</v>
      </c>
      <c r="DK37">
        <v>25</v>
      </c>
      <c r="DL37">
        <v>1.93</v>
      </c>
      <c r="DM37">
        <v>0.15</v>
      </c>
      <c r="DN37">
        <v>16.378375</v>
      </c>
      <c r="DO37">
        <v>6.1648772983114</v>
      </c>
      <c r="DP37">
        <v>0.638811599280257</v>
      </c>
      <c r="DQ37">
        <v>0</v>
      </c>
      <c r="DR37">
        <v>2.25408425</v>
      </c>
      <c r="DS37">
        <v>0.0656662288930521</v>
      </c>
      <c r="DT37">
        <v>0.0181169250822953</v>
      </c>
      <c r="DU37">
        <v>1</v>
      </c>
      <c r="DV37">
        <v>1</v>
      </c>
      <c r="DW37">
        <v>2</v>
      </c>
      <c r="DX37" t="s">
        <v>357</v>
      </c>
      <c r="DY37">
        <v>2.97684</v>
      </c>
      <c r="DZ37">
        <v>2.69609</v>
      </c>
      <c r="EA37">
        <v>0.0256748</v>
      </c>
      <c r="EB37">
        <v>0.023447</v>
      </c>
      <c r="EC37">
        <v>0.0791269</v>
      </c>
      <c r="ED37">
        <v>0.0734888</v>
      </c>
      <c r="EE37">
        <v>38362.8</v>
      </c>
      <c r="EF37">
        <v>42274.8</v>
      </c>
      <c r="EG37">
        <v>35661.5</v>
      </c>
      <c r="EH37">
        <v>39240.1</v>
      </c>
      <c r="EI37">
        <v>46488.5</v>
      </c>
      <c r="EJ37">
        <v>52407.4</v>
      </c>
      <c r="EK37">
        <v>55638.4</v>
      </c>
      <c r="EL37">
        <v>62814.8</v>
      </c>
      <c r="EM37">
        <v>2.0386</v>
      </c>
      <c r="EN37">
        <v>2.318</v>
      </c>
      <c r="EO37">
        <v>0.12973</v>
      </c>
      <c r="EP37">
        <v>0</v>
      </c>
      <c r="EQ37">
        <v>22.8568</v>
      </c>
      <c r="ER37">
        <v>999.9</v>
      </c>
      <c r="ES37">
        <v>55.97</v>
      </c>
      <c r="ET37">
        <v>24.26</v>
      </c>
      <c r="EU37">
        <v>22.8313</v>
      </c>
      <c r="EV37">
        <v>54.0164</v>
      </c>
      <c r="EW37">
        <v>33.2893</v>
      </c>
      <c r="EX37">
        <v>2</v>
      </c>
      <c r="EY37">
        <v>-0.352886</v>
      </c>
      <c r="EZ37">
        <v>0.432288</v>
      </c>
      <c r="FA37">
        <v>20.1461</v>
      </c>
      <c r="FB37">
        <v>5.20291</v>
      </c>
      <c r="FC37">
        <v>12.004</v>
      </c>
      <c r="FD37">
        <v>4.9756</v>
      </c>
      <c r="FE37">
        <v>3.293</v>
      </c>
      <c r="FF37">
        <v>9999</v>
      </c>
      <c r="FG37">
        <v>9999</v>
      </c>
      <c r="FH37">
        <v>9999</v>
      </c>
      <c r="FI37">
        <v>556</v>
      </c>
      <c r="FJ37">
        <v>1.86295</v>
      </c>
      <c r="FK37">
        <v>1.86783</v>
      </c>
      <c r="FL37">
        <v>1.86768</v>
      </c>
      <c r="FM37">
        <v>1.86874</v>
      </c>
      <c r="FN37">
        <v>1.86966</v>
      </c>
      <c r="FO37">
        <v>1.86569</v>
      </c>
      <c r="FP37">
        <v>1.86676</v>
      </c>
      <c r="FQ37">
        <v>1.86813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6.472</v>
      </c>
      <c r="GF37">
        <v>0.2133</v>
      </c>
      <c r="GG37">
        <v>5.35645936475052</v>
      </c>
      <c r="GH37">
        <v>0.00956702611335773</v>
      </c>
      <c r="GI37">
        <v>-9.19467254998099e-07</v>
      </c>
      <c r="GJ37">
        <v>-2.13729184259075e-11</v>
      </c>
      <c r="GK37">
        <v>0.213310654532375</v>
      </c>
      <c r="GL37">
        <v>0</v>
      </c>
      <c r="GM37">
        <v>0</v>
      </c>
      <c r="GN37">
        <v>0</v>
      </c>
      <c r="GO37">
        <v>-4</v>
      </c>
      <c r="GP37">
        <v>1866</v>
      </c>
      <c r="GQ37">
        <v>1</v>
      </c>
      <c r="GR37">
        <v>18</v>
      </c>
      <c r="GS37">
        <v>18748.9</v>
      </c>
      <c r="GT37">
        <v>30124.8</v>
      </c>
      <c r="GU37">
        <v>0.422363</v>
      </c>
      <c r="GV37">
        <v>2.60132</v>
      </c>
      <c r="GW37">
        <v>2.24854</v>
      </c>
      <c r="GX37">
        <v>2.76489</v>
      </c>
      <c r="GY37">
        <v>1.99585</v>
      </c>
      <c r="GZ37">
        <v>2.33521</v>
      </c>
      <c r="HA37">
        <v>31.4333</v>
      </c>
      <c r="HB37">
        <v>15.9445</v>
      </c>
      <c r="HC37">
        <v>18</v>
      </c>
      <c r="HD37">
        <v>495.023</v>
      </c>
      <c r="HE37">
        <v>694.527</v>
      </c>
      <c r="HF37">
        <v>21.2986</v>
      </c>
      <c r="HG37">
        <v>22.751</v>
      </c>
      <c r="HH37">
        <v>30.0008</v>
      </c>
      <c r="HI37">
        <v>22.3775</v>
      </c>
      <c r="HJ37">
        <v>22.2679</v>
      </c>
      <c r="HK37">
        <v>8.50591</v>
      </c>
      <c r="HL37">
        <v>23.1336</v>
      </c>
      <c r="HM37">
        <v>100</v>
      </c>
      <c r="HN37">
        <v>21.296</v>
      </c>
      <c r="HO37">
        <v>83.3841</v>
      </c>
      <c r="HP37">
        <v>18.5897</v>
      </c>
      <c r="HQ37">
        <v>103.288</v>
      </c>
      <c r="HR37">
        <v>104.636</v>
      </c>
    </row>
    <row r="38" spans="1:226">
      <c r="A38">
        <v>22</v>
      </c>
      <c r="B38">
        <v>1657206710</v>
      </c>
      <c r="C38">
        <v>105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1657206702.5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100.745699437976</v>
      </c>
      <c r="AK38">
        <v>112.072290909091</v>
      </c>
      <c r="AL38">
        <v>-3.32282907220996</v>
      </c>
      <c r="AM38">
        <v>66.1810148789065</v>
      </c>
      <c r="AN38">
        <f>(AP38 - AO38 + BO38*1E3/(8.314*(BQ38+273.15)) * AR38/BN38 * AQ38) * BN38/(100*BB38) * 1000/(1000 - AP38)</f>
        <v>0</v>
      </c>
      <c r="AO38">
        <v>18.6860082766291</v>
      </c>
      <c r="AP38">
        <v>20.9266012121212</v>
      </c>
      <c r="AQ38">
        <v>0.00122388044123317</v>
      </c>
      <c r="AR38">
        <v>77.4084475312345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6</v>
      </c>
      <c r="BC38">
        <v>0.5</v>
      </c>
      <c r="BD38" t="s">
        <v>355</v>
      </c>
      <c r="BE38">
        <v>2</v>
      </c>
      <c r="BF38" t="b">
        <v>1</v>
      </c>
      <c r="BG38">
        <v>1657206702.5</v>
      </c>
      <c r="BH38">
        <v>132.449666666667</v>
      </c>
      <c r="BI38">
        <v>115.165707407407</v>
      </c>
      <c r="BJ38">
        <v>20.923737037037</v>
      </c>
      <c r="BK38">
        <v>18.6736074074074</v>
      </c>
      <c r="BL38">
        <v>125.903444444444</v>
      </c>
      <c r="BM38">
        <v>20.7104259259259</v>
      </c>
      <c r="BN38">
        <v>500.010777777778</v>
      </c>
      <c r="BO38">
        <v>74.5812296296296</v>
      </c>
      <c r="BP38">
        <v>0.0419232518518519</v>
      </c>
      <c r="BQ38">
        <v>24.6203888888889</v>
      </c>
      <c r="BR38">
        <v>24.9976592592593</v>
      </c>
      <c r="BS38">
        <v>999.9</v>
      </c>
      <c r="BT38">
        <v>0</v>
      </c>
      <c r="BU38">
        <v>0</v>
      </c>
      <c r="BV38">
        <v>10012.4074074074</v>
      </c>
      <c r="BW38">
        <v>0</v>
      </c>
      <c r="BX38">
        <v>372.489185185185</v>
      </c>
      <c r="BY38">
        <v>17.2840333333333</v>
      </c>
      <c r="BZ38">
        <v>135.280407407407</v>
      </c>
      <c r="CA38">
        <v>117.356977777778</v>
      </c>
      <c r="CB38">
        <v>2.25011185185185</v>
      </c>
      <c r="CC38">
        <v>115.165707407407</v>
      </c>
      <c r="CD38">
        <v>18.6736074074074</v>
      </c>
      <c r="CE38">
        <v>1.56051703703704</v>
      </c>
      <c r="CF38">
        <v>1.39270111111111</v>
      </c>
      <c r="CG38">
        <v>13.574362962963</v>
      </c>
      <c r="CH38">
        <v>11.8383925925926</v>
      </c>
      <c r="CI38">
        <v>2000.01851851852</v>
      </c>
      <c r="CJ38">
        <v>0.979997</v>
      </c>
      <c r="CK38">
        <v>0.0200032</v>
      </c>
      <c r="CL38">
        <v>0</v>
      </c>
      <c r="CM38">
        <v>2.13415185185185</v>
      </c>
      <c r="CN38">
        <v>0</v>
      </c>
      <c r="CO38">
        <v>5812.10407407407</v>
      </c>
      <c r="CP38">
        <v>17300.3074074074</v>
      </c>
      <c r="CQ38">
        <v>38.7127407407407</v>
      </c>
      <c r="CR38">
        <v>38.0643333333333</v>
      </c>
      <c r="CS38">
        <v>38.3238518518518</v>
      </c>
      <c r="CT38">
        <v>36.937</v>
      </c>
      <c r="CU38">
        <v>37.9533703703704</v>
      </c>
      <c r="CV38">
        <v>1960.00851851852</v>
      </c>
      <c r="CW38">
        <v>40.01</v>
      </c>
      <c r="CX38">
        <v>0</v>
      </c>
      <c r="CY38">
        <v>1657206688.8</v>
      </c>
      <c r="CZ38">
        <v>0</v>
      </c>
      <c r="DA38">
        <v>0</v>
      </c>
      <c r="DB38" t="s">
        <v>356</v>
      </c>
      <c r="DC38">
        <v>1656081770.5</v>
      </c>
      <c r="DD38">
        <v>1655399214.6</v>
      </c>
      <c r="DE38">
        <v>0</v>
      </c>
      <c r="DF38">
        <v>0.134</v>
      </c>
      <c r="DG38">
        <v>-0.06</v>
      </c>
      <c r="DH38">
        <v>9.331</v>
      </c>
      <c r="DI38">
        <v>0.511</v>
      </c>
      <c r="DJ38">
        <v>421</v>
      </c>
      <c r="DK38">
        <v>25</v>
      </c>
      <c r="DL38">
        <v>1.93</v>
      </c>
      <c r="DM38">
        <v>0.15</v>
      </c>
      <c r="DN38">
        <v>17.0273425</v>
      </c>
      <c r="DO38">
        <v>5.89955009380861</v>
      </c>
      <c r="DP38">
        <v>0.623705447662396</v>
      </c>
      <c r="DQ38">
        <v>0</v>
      </c>
      <c r="DR38">
        <v>2.24851975</v>
      </c>
      <c r="DS38">
        <v>-0.0606973733583567</v>
      </c>
      <c r="DT38">
        <v>0.0209655934196364</v>
      </c>
      <c r="DU38">
        <v>1</v>
      </c>
      <c r="DV38">
        <v>1</v>
      </c>
      <c r="DW38">
        <v>2</v>
      </c>
      <c r="DX38" t="s">
        <v>357</v>
      </c>
      <c r="DY38">
        <v>2.97749</v>
      </c>
      <c r="DZ38">
        <v>2.6961</v>
      </c>
      <c r="EA38">
        <v>0.0223357</v>
      </c>
      <c r="EB38">
        <v>0.0200201</v>
      </c>
      <c r="EC38">
        <v>0.0791599</v>
      </c>
      <c r="ED38">
        <v>0.0734945</v>
      </c>
      <c r="EE38">
        <v>38494</v>
      </c>
      <c r="EF38">
        <v>42422.7</v>
      </c>
      <c r="EG38">
        <v>35661.2</v>
      </c>
      <c r="EH38">
        <v>39239.8</v>
      </c>
      <c r="EI38">
        <v>46486.2</v>
      </c>
      <c r="EJ38">
        <v>52407</v>
      </c>
      <c r="EK38">
        <v>55637.8</v>
      </c>
      <c r="EL38">
        <v>62814.9</v>
      </c>
      <c r="EM38">
        <v>2.0394</v>
      </c>
      <c r="EN38">
        <v>2.3176</v>
      </c>
      <c r="EO38">
        <v>0.130385</v>
      </c>
      <c r="EP38">
        <v>0</v>
      </c>
      <c r="EQ38">
        <v>22.8492</v>
      </c>
      <c r="ER38">
        <v>999.9</v>
      </c>
      <c r="ES38">
        <v>56.019</v>
      </c>
      <c r="ET38">
        <v>24.26</v>
      </c>
      <c r="EU38">
        <v>22.8493</v>
      </c>
      <c r="EV38">
        <v>53.9364</v>
      </c>
      <c r="EW38">
        <v>33.1971</v>
      </c>
      <c r="EX38">
        <v>2</v>
      </c>
      <c r="EY38">
        <v>-0.352866</v>
      </c>
      <c r="EZ38">
        <v>0.378998</v>
      </c>
      <c r="FA38">
        <v>20.1463</v>
      </c>
      <c r="FB38">
        <v>5.20411</v>
      </c>
      <c r="FC38">
        <v>12.004</v>
      </c>
      <c r="FD38">
        <v>4.9756</v>
      </c>
      <c r="FE38">
        <v>3.293</v>
      </c>
      <c r="FF38">
        <v>9999</v>
      </c>
      <c r="FG38">
        <v>9999</v>
      </c>
      <c r="FH38">
        <v>9999</v>
      </c>
      <c r="FI38">
        <v>556</v>
      </c>
      <c r="FJ38">
        <v>1.86295</v>
      </c>
      <c r="FK38">
        <v>1.86783</v>
      </c>
      <c r="FL38">
        <v>1.86762</v>
      </c>
      <c r="FM38">
        <v>1.86874</v>
      </c>
      <c r="FN38">
        <v>1.86966</v>
      </c>
      <c r="FO38">
        <v>1.86566</v>
      </c>
      <c r="FP38">
        <v>1.86676</v>
      </c>
      <c r="FQ38">
        <v>1.86813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6.321</v>
      </c>
      <c r="GF38">
        <v>0.2133</v>
      </c>
      <c r="GG38">
        <v>5.35645936475052</v>
      </c>
      <c r="GH38">
        <v>0.00956702611335773</v>
      </c>
      <c r="GI38">
        <v>-9.19467254998099e-07</v>
      </c>
      <c r="GJ38">
        <v>-2.13729184259075e-11</v>
      </c>
      <c r="GK38">
        <v>0.213310654532375</v>
      </c>
      <c r="GL38">
        <v>0</v>
      </c>
      <c r="GM38">
        <v>0</v>
      </c>
      <c r="GN38">
        <v>0</v>
      </c>
      <c r="GO38">
        <v>-4</v>
      </c>
      <c r="GP38">
        <v>1866</v>
      </c>
      <c r="GQ38">
        <v>1</v>
      </c>
      <c r="GR38">
        <v>18</v>
      </c>
      <c r="GS38">
        <v>18749</v>
      </c>
      <c r="GT38">
        <v>30124.9</v>
      </c>
      <c r="GU38">
        <v>0.378418</v>
      </c>
      <c r="GV38">
        <v>2.61719</v>
      </c>
      <c r="GW38">
        <v>2.24854</v>
      </c>
      <c r="GX38">
        <v>2.76489</v>
      </c>
      <c r="GY38">
        <v>1.99585</v>
      </c>
      <c r="GZ38">
        <v>2.26196</v>
      </c>
      <c r="HA38">
        <v>31.4333</v>
      </c>
      <c r="HB38">
        <v>15.9358</v>
      </c>
      <c r="HC38">
        <v>18</v>
      </c>
      <c r="HD38">
        <v>495.626</v>
      </c>
      <c r="HE38">
        <v>694.293</v>
      </c>
      <c r="HF38">
        <v>21.3044</v>
      </c>
      <c r="HG38">
        <v>22.7579</v>
      </c>
      <c r="HH38">
        <v>30.0005</v>
      </c>
      <c r="HI38">
        <v>22.3869</v>
      </c>
      <c r="HJ38">
        <v>22.2753</v>
      </c>
      <c r="HK38">
        <v>7.60276</v>
      </c>
      <c r="HL38">
        <v>23.4283</v>
      </c>
      <c r="HM38">
        <v>100</v>
      </c>
      <c r="HN38">
        <v>21.3078</v>
      </c>
      <c r="HO38">
        <v>63.1889</v>
      </c>
      <c r="HP38">
        <v>18.5897</v>
      </c>
      <c r="HQ38">
        <v>103.287</v>
      </c>
      <c r="HR38">
        <v>104.636</v>
      </c>
    </row>
    <row r="39" spans="1:226">
      <c r="A39">
        <v>23</v>
      </c>
      <c r="B39">
        <v>1657206807</v>
      </c>
      <c r="C39">
        <v>202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1657206799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427.629338842885</v>
      </c>
      <c r="AK39">
        <v>417.20273939394</v>
      </c>
      <c r="AL39">
        <v>-0.0244027327065833</v>
      </c>
      <c r="AM39">
        <v>66.1810148789065</v>
      </c>
      <c r="AN39">
        <f>(AP39 - AO39 + BO39*1E3/(8.314*(BQ39+273.15)) * AR39/BN39 * AQ39) * BN39/(100*BB39) * 1000/(1000 - AP39)</f>
        <v>0</v>
      </c>
      <c r="AO39">
        <v>18.5448273174516</v>
      </c>
      <c r="AP39">
        <v>20.8266175757576</v>
      </c>
      <c r="AQ39">
        <v>-0.000865617790111531</v>
      </c>
      <c r="AR39">
        <v>77.4084475312345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6</v>
      </c>
      <c r="BC39">
        <v>0.5</v>
      </c>
      <c r="BD39" t="s">
        <v>355</v>
      </c>
      <c r="BE39">
        <v>2</v>
      </c>
      <c r="BF39" t="b">
        <v>1</v>
      </c>
      <c r="BG39">
        <v>1657206799</v>
      </c>
      <c r="BH39">
        <v>408.527548387097</v>
      </c>
      <c r="BI39">
        <v>419.662419354839</v>
      </c>
      <c r="BJ39">
        <v>20.8293774193548</v>
      </c>
      <c r="BK39">
        <v>18.5594741935484</v>
      </c>
      <c r="BL39">
        <v>399.497161290323</v>
      </c>
      <c r="BM39">
        <v>20.6160774193548</v>
      </c>
      <c r="BN39">
        <v>500.002806451613</v>
      </c>
      <c r="BO39">
        <v>74.5809387096774</v>
      </c>
      <c r="BP39">
        <v>0.0426203290322581</v>
      </c>
      <c r="BQ39">
        <v>24.6325709677419</v>
      </c>
      <c r="BR39">
        <v>25.0513032258065</v>
      </c>
      <c r="BS39">
        <v>999.9</v>
      </c>
      <c r="BT39">
        <v>0</v>
      </c>
      <c r="BU39">
        <v>0</v>
      </c>
      <c r="BV39">
        <v>10007.5806451613</v>
      </c>
      <c r="BW39">
        <v>0</v>
      </c>
      <c r="BX39">
        <v>381.64935483871</v>
      </c>
      <c r="BY39">
        <v>-11.1349451612903</v>
      </c>
      <c r="BZ39">
        <v>417.217903225806</v>
      </c>
      <c r="CA39">
        <v>427.598387096774</v>
      </c>
      <c r="CB39">
        <v>2.26990419354839</v>
      </c>
      <c r="CC39">
        <v>419.662419354839</v>
      </c>
      <c r="CD39">
        <v>18.5594741935484</v>
      </c>
      <c r="CE39">
        <v>1.55347483870968</v>
      </c>
      <c r="CF39">
        <v>1.38418258064516</v>
      </c>
      <c r="CG39">
        <v>13.5048838709677</v>
      </c>
      <c r="CH39">
        <v>11.7454483870968</v>
      </c>
      <c r="CI39">
        <v>2000.03193548387</v>
      </c>
      <c r="CJ39">
        <v>0.979998870967742</v>
      </c>
      <c r="CK39">
        <v>0.020001164516129</v>
      </c>
      <c r="CL39">
        <v>0</v>
      </c>
      <c r="CM39">
        <v>2.20291290322581</v>
      </c>
      <c r="CN39">
        <v>0</v>
      </c>
      <c r="CO39">
        <v>5995.39387096774</v>
      </c>
      <c r="CP39">
        <v>17300.4161290323</v>
      </c>
      <c r="CQ39">
        <v>38.044</v>
      </c>
      <c r="CR39">
        <v>37.8587419354839</v>
      </c>
      <c r="CS39">
        <v>37.7357741935484</v>
      </c>
      <c r="CT39">
        <v>36.629</v>
      </c>
      <c r="CU39">
        <v>37.3485806451613</v>
      </c>
      <c r="CV39">
        <v>1960.02709677419</v>
      </c>
      <c r="CW39">
        <v>40.0041935483871</v>
      </c>
      <c r="CX39">
        <v>0</v>
      </c>
      <c r="CY39">
        <v>1657206786</v>
      </c>
      <c r="CZ39">
        <v>0</v>
      </c>
      <c r="DA39">
        <v>0</v>
      </c>
      <c r="DB39" t="s">
        <v>356</v>
      </c>
      <c r="DC39">
        <v>1656081770.5</v>
      </c>
      <c r="DD39">
        <v>1655399214.6</v>
      </c>
      <c r="DE39">
        <v>0</v>
      </c>
      <c r="DF39">
        <v>0.134</v>
      </c>
      <c r="DG39">
        <v>-0.06</v>
      </c>
      <c r="DH39">
        <v>9.331</v>
      </c>
      <c r="DI39">
        <v>0.511</v>
      </c>
      <c r="DJ39">
        <v>421</v>
      </c>
      <c r="DK39">
        <v>25</v>
      </c>
      <c r="DL39">
        <v>1.93</v>
      </c>
      <c r="DM39">
        <v>0.15</v>
      </c>
      <c r="DN39">
        <v>-11.1320375</v>
      </c>
      <c r="DO39">
        <v>-0.23465403377109</v>
      </c>
      <c r="DP39">
        <v>0.103451180968368</v>
      </c>
      <c r="DQ39">
        <v>0</v>
      </c>
      <c r="DR39">
        <v>2.27064575</v>
      </c>
      <c r="DS39">
        <v>0.0275436022514006</v>
      </c>
      <c r="DT39">
        <v>0.0154366275279771</v>
      </c>
      <c r="DU39">
        <v>1</v>
      </c>
      <c r="DV39">
        <v>1</v>
      </c>
      <c r="DW39">
        <v>2</v>
      </c>
      <c r="DX39" t="s">
        <v>357</v>
      </c>
      <c r="DY39">
        <v>2.97767</v>
      </c>
      <c r="DZ39">
        <v>2.69608</v>
      </c>
      <c r="EA39">
        <v>0.0738613</v>
      </c>
      <c r="EB39">
        <v>0.076813</v>
      </c>
      <c r="EC39">
        <v>0.0788546</v>
      </c>
      <c r="ED39">
        <v>0.0731472</v>
      </c>
      <c r="EE39">
        <v>36456.4</v>
      </c>
      <c r="EF39">
        <v>39953.8</v>
      </c>
      <c r="EG39">
        <v>35653.3</v>
      </c>
      <c r="EH39">
        <v>39229.7</v>
      </c>
      <c r="EI39">
        <v>46495</v>
      </c>
      <c r="EJ39">
        <v>52415.5</v>
      </c>
      <c r="EK39">
        <v>55628</v>
      </c>
      <c r="EL39">
        <v>62799.6</v>
      </c>
      <c r="EM39">
        <v>2.0374</v>
      </c>
      <c r="EN39">
        <v>2.3118</v>
      </c>
      <c r="EO39">
        <v>0.128746</v>
      </c>
      <c r="EP39">
        <v>0</v>
      </c>
      <c r="EQ39">
        <v>22.9533</v>
      </c>
      <c r="ER39">
        <v>999.9</v>
      </c>
      <c r="ES39">
        <v>57.038</v>
      </c>
      <c r="ET39">
        <v>24.552</v>
      </c>
      <c r="EU39">
        <v>23.678</v>
      </c>
      <c r="EV39">
        <v>54.4664</v>
      </c>
      <c r="EW39">
        <v>33.3894</v>
      </c>
      <c r="EX39">
        <v>2</v>
      </c>
      <c r="EY39">
        <v>-0.340894</v>
      </c>
      <c r="EZ39">
        <v>1.02379</v>
      </c>
      <c r="FA39">
        <v>20.1432</v>
      </c>
      <c r="FB39">
        <v>5.19932</v>
      </c>
      <c r="FC39">
        <v>12.004</v>
      </c>
      <c r="FD39">
        <v>4.9756</v>
      </c>
      <c r="FE39">
        <v>3.293</v>
      </c>
      <c r="FF39">
        <v>9999</v>
      </c>
      <c r="FG39">
        <v>9999</v>
      </c>
      <c r="FH39">
        <v>9999</v>
      </c>
      <c r="FI39">
        <v>556</v>
      </c>
      <c r="FJ39">
        <v>1.86285</v>
      </c>
      <c r="FK39">
        <v>1.86783</v>
      </c>
      <c r="FL39">
        <v>1.86758</v>
      </c>
      <c r="FM39">
        <v>1.86874</v>
      </c>
      <c r="FN39">
        <v>1.8696</v>
      </c>
      <c r="FO39">
        <v>1.86563</v>
      </c>
      <c r="FP39">
        <v>1.86676</v>
      </c>
      <c r="FQ39">
        <v>1.86813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9.03</v>
      </c>
      <c r="GF39">
        <v>0.2133</v>
      </c>
      <c r="GG39">
        <v>5.35645936475052</v>
      </c>
      <c r="GH39">
        <v>0.00956702611335773</v>
      </c>
      <c r="GI39">
        <v>-9.19467254998099e-07</v>
      </c>
      <c r="GJ39">
        <v>-2.13729184259075e-11</v>
      </c>
      <c r="GK39">
        <v>0.213310654532375</v>
      </c>
      <c r="GL39">
        <v>0</v>
      </c>
      <c r="GM39">
        <v>0</v>
      </c>
      <c r="GN39">
        <v>0</v>
      </c>
      <c r="GO39">
        <v>-4</v>
      </c>
      <c r="GP39">
        <v>1866</v>
      </c>
      <c r="GQ39">
        <v>1</v>
      </c>
      <c r="GR39">
        <v>18</v>
      </c>
      <c r="GS39">
        <v>18750.6</v>
      </c>
      <c r="GT39">
        <v>30126.5</v>
      </c>
      <c r="GU39">
        <v>1.30981</v>
      </c>
      <c r="GV39">
        <v>2.59644</v>
      </c>
      <c r="GW39">
        <v>2.24854</v>
      </c>
      <c r="GX39">
        <v>2.76245</v>
      </c>
      <c r="GY39">
        <v>1.99585</v>
      </c>
      <c r="GZ39">
        <v>2.28882</v>
      </c>
      <c r="HA39">
        <v>31.477</v>
      </c>
      <c r="HB39">
        <v>15.927</v>
      </c>
      <c r="HC39">
        <v>18</v>
      </c>
      <c r="HD39">
        <v>496.029</v>
      </c>
      <c r="HE39">
        <v>691.875</v>
      </c>
      <c r="HF39">
        <v>21.1136</v>
      </c>
      <c r="HG39">
        <v>22.9193</v>
      </c>
      <c r="HH39">
        <v>30.0006</v>
      </c>
      <c r="HI39">
        <v>22.5586</v>
      </c>
      <c r="HJ39">
        <v>22.4531</v>
      </c>
      <c r="HK39">
        <v>26.247</v>
      </c>
      <c r="HL39">
        <v>27.5157</v>
      </c>
      <c r="HM39">
        <v>99.2566</v>
      </c>
      <c r="HN39">
        <v>21.0671</v>
      </c>
      <c r="HO39">
        <v>426.531</v>
      </c>
      <c r="HP39">
        <v>18.4618</v>
      </c>
      <c r="HQ39">
        <v>103.267</v>
      </c>
      <c r="HR39">
        <v>104.61</v>
      </c>
    </row>
    <row r="40" spans="1:226">
      <c r="A40">
        <v>24</v>
      </c>
      <c r="B40">
        <v>1657206812</v>
      </c>
      <c r="C40">
        <v>207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1657206804.15517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428.873609619514</v>
      </c>
      <c r="AK40">
        <v>417.776084848485</v>
      </c>
      <c r="AL40">
        <v>0.231775674247437</v>
      </c>
      <c r="AM40">
        <v>66.1810148789065</v>
      </c>
      <c r="AN40">
        <f>(AP40 - AO40 + BO40*1E3/(8.314*(BQ40+273.15)) * AR40/BN40 * AQ40) * BN40/(100*BB40) * 1000/(1000 - AP40)</f>
        <v>0</v>
      </c>
      <c r="AO40">
        <v>18.5610376945335</v>
      </c>
      <c r="AP40">
        <v>20.8239424242424</v>
      </c>
      <c r="AQ40">
        <v>0.000141586329361744</v>
      </c>
      <c r="AR40">
        <v>77.4084475312345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6</v>
      </c>
      <c r="BC40">
        <v>0.5</v>
      </c>
      <c r="BD40" t="s">
        <v>355</v>
      </c>
      <c r="BE40">
        <v>2</v>
      </c>
      <c r="BF40" t="b">
        <v>1</v>
      </c>
      <c r="BG40">
        <v>1657206804.15517</v>
      </c>
      <c r="BH40">
        <v>408.544</v>
      </c>
      <c r="BI40">
        <v>420.26924137931</v>
      </c>
      <c r="BJ40">
        <v>20.830324137931</v>
      </c>
      <c r="BK40">
        <v>18.5567620689655</v>
      </c>
      <c r="BL40">
        <v>399.513482758621</v>
      </c>
      <c r="BM40">
        <v>20.6170172413793</v>
      </c>
      <c r="BN40">
        <v>500.022103448276</v>
      </c>
      <c r="BO40">
        <v>74.5811931034483</v>
      </c>
      <c r="BP40">
        <v>0.0425136551724138</v>
      </c>
      <c r="BQ40">
        <v>24.6304103448276</v>
      </c>
      <c r="BR40">
        <v>25.050624137931</v>
      </c>
      <c r="BS40">
        <v>999.9</v>
      </c>
      <c r="BT40">
        <v>0</v>
      </c>
      <c r="BU40">
        <v>0</v>
      </c>
      <c r="BV40">
        <v>10001.0344827586</v>
      </c>
      <c r="BW40">
        <v>0</v>
      </c>
      <c r="BX40">
        <v>382.163896551724</v>
      </c>
      <c r="BY40">
        <v>-11.7253275862069</v>
      </c>
      <c r="BZ40">
        <v>417.235034482759</v>
      </c>
      <c r="CA40">
        <v>428.215551724138</v>
      </c>
      <c r="CB40">
        <v>2.27357413793103</v>
      </c>
      <c r="CC40">
        <v>420.26924137931</v>
      </c>
      <c r="CD40">
        <v>18.5567620689655</v>
      </c>
      <c r="CE40">
        <v>1.55355172413793</v>
      </c>
      <c r="CF40">
        <v>1.38398482758621</v>
      </c>
      <c r="CG40">
        <v>13.5056448275862</v>
      </c>
      <c r="CH40">
        <v>11.7432965517241</v>
      </c>
      <c r="CI40">
        <v>2000.04517241379</v>
      </c>
      <c r="CJ40">
        <v>0.979999</v>
      </c>
      <c r="CK40">
        <v>0.0200010448275862</v>
      </c>
      <c r="CL40">
        <v>0</v>
      </c>
      <c r="CM40">
        <v>2.25829655172414</v>
      </c>
      <c r="CN40">
        <v>0</v>
      </c>
      <c r="CO40">
        <v>5996.81724137931</v>
      </c>
      <c r="CP40">
        <v>17300.5379310345</v>
      </c>
      <c r="CQ40">
        <v>38.0235172413793</v>
      </c>
      <c r="CR40">
        <v>37.8424137931034</v>
      </c>
      <c r="CS40">
        <v>37.7152413793103</v>
      </c>
      <c r="CT40">
        <v>36.625</v>
      </c>
      <c r="CU40">
        <v>37.3272068965517</v>
      </c>
      <c r="CV40">
        <v>1960.04</v>
      </c>
      <c r="CW40">
        <v>40.0055172413793</v>
      </c>
      <c r="CX40">
        <v>0</v>
      </c>
      <c r="CY40">
        <v>1657206790.8</v>
      </c>
      <c r="CZ40">
        <v>0</v>
      </c>
      <c r="DA40">
        <v>0</v>
      </c>
      <c r="DB40" t="s">
        <v>356</v>
      </c>
      <c r="DC40">
        <v>1656081770.5</v>
      </c>
      <c r="DD40">
        <v>1655399214.6</v>
      </c>
      <c r="DE40">
        <v>0</v>
      </c>
      <c r="DF40">
        <v>0.134</v>
      </c>
      <c r="DG40">
        <v>-0.06</v>
      </c>
      <c r="DH40">
        <v>9.331</v>
      </c>
      <c r="DI40">
        <v>0.511</v>
      </c>
      <c r="DJ40">
        <v>421</v>
      </c>
      <c r="DK40">
        <v>25</v>
      </c>
      <c r="DL40">
        <v>1.93</v>
      </c>
      <c r="DM40">
        <v>0.15</v>
      </c>
      <c r="DN40">
        <v>-11.330425</v>
      </c>
      <c r="DO40">
        <v>-3.49985515947464</v>
      </c>
      <c r="DP40">
        <v>0.636502154650713</v>
      </c>
      <c r="DQ40">
        <v>0</v>
      </c>
      <c r="DR40">
        <v>2.26994175</v>
      </c>
      <c r="DS40">
        <v>0.0576579737335844</v>
      </c>
      <c r="DT40">
        <v>0.0148555531515154</v>
      </c>
      <c r="DU40">
        <v>1</v>
      </c>
      <c r="DV40">
        <v>1</v>
      </c>
      <c r="DW40">
        <v>2</v>
      </c>
      <c r="DX40" t="s">
        <v>357</v>
      </c>
      <c r="DY40">
        <v>2.97672</v>
      </c>
      <c r="DZ40">
        <v>2.69671</v>
      </c>
      <c r="EA40">
        <v>0.073981</v>
      </c>
      <c r="EB40">
        <v>0.0776497</v>
      </c>
      <c r="EC40">
        <v>0.0788493</v>
      </c>
      <c r="ED40">
        <v>0.0731365</v>
      </c>
      <c r="EE40">
        <v>36450.8</v>
      </c>
      <c r="EF40">
        <v>39916.6</v>
      </c>
      <c r="EG40">
        <v>35652.5</v>
      </c>
      <c r="EH40">
        <v>39228.8</v>
      </c>
      <c r="EI40">
        <v>46494.5</v>
      </c>
      <c r="EJ40">
        <v>52415.2</v>
      </c>
      <c r="EK40">
        <v>55627.1</v>
      </c>
      <c r="EL40">
        <v>62798.4</v>
      </c>
      <c r="EM40">
        <v>2.0356</v>
      </c>
      <c r="EN40">
        <v>2.3112</v>
      </c>
      <c r="EO40">
        <v>0.126094</v>
      </c>
      <c r="EP40">
        <v>0</v>
      </c>
      <c r="EQ40">
        <v>22.9688</v>
      </c>
      <c r="ER40">
        <v>999.9</v>
      </c>
      <c r="ES40">
        <v>57.105</v>
      </c>
      <c r="ET40">
        <v>24.582</v>
      </c>
      <c r="EU40">
        <v>23.7458</v>
      </c>
      <c r="EV40">
        <v>54.6264</v>
      </c>
      <c r="EW40">
        <v>33.3333</v>
      </c>
      <c r="EX40">
        <v>2</v>
      </c>
      <c r="EY40">
        <v>-0.339472</v>
      </c>
      <c r="EZ40">
        <v>1.05229</v>
      </c>
      <c r="FA40">
        <v>20.1428</v>
      </c>
      <c r="FB40">
        <v>5.19932</v>
      </c>
      <c r="FC40">
        <v>12.004</v>
      </c>
      <c r="FD40">
        <v>4.9756</v>
      </c>
      <c r="FE40">
        <v>3.293</v>
      </c>
      <c r="FF40">
        <v>9999</v>
      </c>
      <c r="FG40">
        <v>9999</v>
      </c>
      <c r="FH40">
        <v>9999</v>
      </c>
      <c r="FI40">
        <v>556</v>
      </c>
      <c r="FJ40">
        <v>1.86295</v>
      </c>
      <c r="FK40">
        <v>1.86783</v>
      </c>
      <c r="FL40">
        <v>1.86765</v>
      </c>
      <c r="FM40">
        <v>1.86874</v>
      </c>
      <c r="FN40">
        <v>1.86966</v>
      </c>
      <c r="FO40">
        <v>1.86569</v>
      </c>
      <c r="FP40">
        <v>1.86676</v>
      </c>
      <c r="FQ40">
        <v>1.86813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9.038</v>
      </c>
      <c r="GF40">
        <v>0.2134</v>
      </c>
      <c r="GG40">
        <v>5.35645936475052</v>
      </c>
      <c r="GH40">
        <v>0.00956702611335773</v>
      </c>
      <c r="GI40">
        <v>-9.19467254998099e-07</v>
      </c>
      <c r="GJ40">
        <v>-2.13729184259075e-11</v>
      </c>
      <c r="GK40">
        <v>0.213310654532375</v>
      </c>
      <c r="GL40">
        <v>0</v>
      </c>
      <c r="GM40">
        <v>0</v>
      </c>
      <c r="GN40">
        <v>0</v>
      </c>
      <c r="GO40">
        <v>-4</v>
      </c>
      <c r="GP40">
        <v>1866</v>
      </c>
      <c r="GQ40">
        <v>1</v>
      </c>
      <c r="GR40">
        <v>18</v>
      </c>
      <c r="GS40">
        <v>18750.7</v>
      </c>
      <c r="GT40">
        <v>30126.6</v>
      </c>
      <c r="GU40">
        <v>1.33667</v>
      </c>
      <c r="GV40">
        <v>2.58545</v>
      </c>
      <c r="GW40">
        <v>2.24854</v>
      </c>
      <c r="GX40">
        <v>2.76367</v>
      </c>
      <c r="GY40">
        <v>1.99585</v>
      </c>
      <c r="GZ40">
        <v>2.31445</v>
      </c>
      <c r="HA40">
        <v>31.477</v>
      </c>
      <c r="HB40">
        <v>15.9358</v>
      </c>
      <c r="HC40">
        <v>18</v>
      </c>
      <c r="HD40">
        <v>494.969</v>
      </c>
      <c r="HE40">
        <v>691.5</v>
      </c>
      <c r="HF40">
        <v>21.0504</v>
      </c>
      <c r="HG40">
        <v>22.9293</v>
      </c>
      <c r="HH40">
        <v>30.0012</v>
      </c>
      <c r="HI40">
        <v>22.5681</v>
      </c>
      <c r="HJ40">
        <v>22.4624</v>
      </c>
      <c r="HK40">
        <v>26.7705</v>
      </c>
      <c r="HL40">
        <v>27.5157</v>
      </c>
      <c r="HM40">
        <v>99.2566</v>
      </c>
      <c r="HN40">
        <v>21.0138</v>
      </c>
      <c r="HO40">
        <v>439.989</v>
      </c>
      <c r="HP40">
        <v>18.4606</v>
      </c>
      <c r="HQ40">
        <v>103.265</v>
      </c>
      <c r="HR40">
        <v>104.608</v>
      </c>
    </row>
    <row r="41" spans="1:226">
      <c r="A41">
        <v>25</v>
      </c>
      <c r="B41">
        <v>1657206817</v>
      </c>
      <c r="C41">
        <v>212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1657206809.23214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439.332890391522</v>
      </c>
      <c r="AK41">
        <v>423.340042424242</v>
      </c>
      <c r="AL41">
        <v>1.35315871067857</v>
      </c>
      <c r="AM41">
        <v>66.1810148789065</v>
      </c>
      <c r="AN41">
        <f>(AP41 - AO41 + BO41*1E3/(8.314*(BQ41+273.15)) * AR41/BN41 * AQ41) * BN41/(100*BB41) * 1000/(1000 - AP41)</f>
        <v>0</v>
      </c>
      <c r="AO41">
        <v>18.5733994327192</v>
      </c>
      <c r="AP41">
        <v>20.8189957575757</v>
      </c>
      <c r="AQ41">
        <v>0.000417415629206348</v>
      </c>
      <c r="AR41">
        <v>77.4084475312345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6</v>
      </c>
      <c r="BC41">
        <v>0.5</v>
      </c>
      <c r="BD41" t="s">
        <v>355</v>
      </c>
      <c r="BE41">
        <v>2</v>
      </c>
      <c r="BF41" t="b">
        <v>1</v>
      </c>
      <c r="BG41">
        <v>1657206809.23214</v>
      </c>
      <c r="BH41">
        <v>409.6475</v>
      </c>
      <c r="BI41">
        <v>424.143678571429</v>
      </c>
      <c r="BJ41">
        <v>20.8269392857143</v>
      </c>
      <c r="BK41">
        <v>18.5527642857143</v>
      </c>
      <c r="BL41">
        <v>400.607357142857</v>
      </c>
      <c r="BM41">
        <v>20.6136321428571</v>
      </c>
      <c r="BN41">
        <v>499.988678571429</v>
      </c>
      <c r="BO41">
        <v>74.5810642857143</v>
      </c>
      <c r="BP41">
        <v>0.0426913035714286</v>
      </c>
      <c r="BQ41">
        <v>24.6231785714286</v>
      </c>
      <c r="BR41">
        <v>25.0534714285714</v>
      </c>
      <c r="BS41">
        <v>999.9</v>
      </c>
      <c r="BT41">
        <v>0</v>
      </c>
      <c r="BU41">
        <v>0</v>
      </c>
      <c r="BV41">
        <v>9995.17857142857</v>
      </c>
      <c r="BW41">
        <v>0</v>
      </c>
      <c r="BX41">
        <v>382.730071428571</v>
      </c>
      <c r="BY41">
        <v>-14.4962035714286</v>
      </c>
      <c r="BZ41">
        <v>418.360642857143</v>
      </c>
      <c r="CA41">
        <v>432.1615</v>
      </c>
      <c r="CB41">
        <v>2.27417428571429</v>
      </c>
      <c r="CC41">
        <v>424.143678571429</v>
      </c>
      <c r="CD41">
        <v>18.5527642857143</v>
      </c>
      <c r="CE41">
        <v>1.55329571428571</v>
      </c>
      <c r="CF41">
        <v>1.383685</v>
      </c>
      <c r="CG41">
        <v>13.503125</v>
      </c>
      <c r="CH41">
        <v>11.7400178571429</v>
      </c>
      <c r="CI41">
        <v>2000.03571428571</v>
      </c>
      <c r="CJ41">
        <v>0.980001785714286</v>
      </c>
      <c r="CK41">
        <v>0.0199981285714286</v>
      </c>
      <c r="CL41">
        <v>0</v>
      </c>
      <c r="CM41">
        <v>2.24252142857143</v>
      </c>
      <c r="CN41">
        <v>0</v>
      </c>
      <c r="CO41">
        <v>5996.405</v>
      </c>
      <c r="CP41">
        <v>17300.4714285714</v>
      </c>
      <c r="CQ41">
        <v>37.9909642857143</v>
      </c>
      <c r="CR41">
        <v>37.82325</v>
      </c>
      <c r="CS41">
        <v>37.69375</v>
      </c>
      <c r="CT41">
        <v>36.625</v>
      </c>
      <c r="CU41">
        <v>37.312</v>
      </c>
      <c r="CV41">
        <v>1960.03607142857</v>
      </c>
      <c r="CW41">
        <v>39.9996428571429</v>
      </c>
      <c r="CX41">
        <v>0</v>
      </c>
      <c r="CY41">
        <v>1657206796.2</v>
      </c>
      <c r="CZ41">
        <v>0</v>
      </c>
      <c r="DA41">
        <v>0</v>
      </c>
      <c r="DB41" t="s">
        <v>356</v>
      </c>
      <c r="DC41">
        <v>1656081770.5</v>
      </c>
      <c r="DD41">
        <v>1655399214.6</v>
      </c>
      <c r="DE41">
        <v>0</v>
      </c>
      <c r="DF41">
        <v>0.134</v>
      </c>
      <c r="DG41">
        <v>-0.06</v>
      </c>
      <c r="DH41">
        <v>9.331</v>
      </c>
      <c r="DI41">
        <v>0.511</v>
      </c>
      <c r="DJ41">
        <v>421</v>
      </c>
      <c r="DK41">
        <v>25</v>
      </c>
      <c r="DL41">
        <v>1.93</v>
      </c>
      <c r="DM41">
        <v>0.15</v>
      </c>
      <c r="DN41">
        <v>-13.63557</v>
      </c>
      <c r="DO41">
        <v>-31.897321575985</v>
      </c>
      <c r="DP41">
        <v>3.64186957998224</v>
      </c>
      <c r="DQ41">
        <v>0</v>
      </c>
      <c r="DR41">
        <v>2.27322725</v>
      </c>
      <c r="DS41">
        <v>0.0102728330206334</v>
      </c>
      <c r="DT41">
        <v>0.016537328379684</v>
      </c>
      <c r="DU41">
        <v>1</v>
      </c>
      <c r="DV41">
        <v>1</v>
      </c>
      <c r="DW41">
        <v>2</v>
      </c>
      <c r="DX41" t="s">
        <v>357</v>
      </c>
      <c r="DY41">
        <v>2.97628</v>
      </c>
      <c r="DZ41">
        <v>2.6975</v>
      </c>
      <c r="EA41">
        <v>0.0748348</v>
      </c>
      <c r="EB41">
        <v>0.0794033</v>
      </c>
      <c r="EC41">
        <v>0.078827</v>
      </c>
      <c r="ED41">
        <v>0.0730209</v>
      </c>
      <c r="EE41">
        <v>36416.8</v>
      </c>
      <c r="EF41">
        <v>39839.5</v>
      </c>
      <c r="EG41">
        <v>35652.1</v>
      </c>
      <c r="EH41">
        <v>39227.6</v>
      </c>
      <c r="EI41">
        <v>46494.9</v>
      </c>
      <c r="EJ41">
        <v>52420.6</v>
      </c>
      <c r="EK41">
        <v>55626.2</v>
      </c>
      <c r="EL41">
        <v>62797.1</v>
      </c>
      <c r="EM41">
        <v>2.0364</v>
      </c>
      <c r="EN41">
        <v>2.3114</v>
      </c>
      <c r="EO41">
        <v>0.124782</v>
      </c>
      <c r="EP41">
        <v>0</v>
      </c>
      <c r="EQ41">
        <v>22.9785</v>
      </c>
      <c r="ER41">
        <v>999.9</v>
      </c>
      <c r="ES41">
        <v>57.154</v>
      </c>
      <c r="ET41">
        <v>24.602</v>
      </c>
      <c r="EU41">
        <v>23.7932</v>
      </c>
      <c r="EV41">
        <v>54.5464</v>
      </c>
      <c r="EW41">
        <v>33.4696</v>
      </c>
      <c r="EX41">
        <v>2</v>
      </c>
      <c r="EY41">
        <v>-0.338841</v>
      </c>
      <c r="EZ41">
        <v>1.06196</v>
      </c>
      <c r="FA41">
        <v>20.1448</v>
      </c>
      <c r="FB41">
        <v>5.19932</v>
      </c>
      <c r="FC41">
        <v>12.004</v>
      </c>
      <c r="FD41">
        <v>4.976</v>
      </c>
      <c r="FE41">
        <v>3.293</v>
      </c>
      <c r="FF41">
        <v>9999</v>
      </c>
      <c r="FG41">
        <v>9999</v>
      </c>
      <c r="FH41">
        <v>9999</v>
      </c>
      <c r="FI41">
        <v>556.1</v>
      </c>
      <c r="FJ41">
        <v>1.86295</v>
      </c>
      <c r="FK41">
        <v>1.86783</v>
      </c>
      <c r="FL41">
        <v>1.86768</v>
      </c>
      <c r="FM41">
        <v>1.86871</v>
      </c>
      <c r="FN41">
        <v>1.86966</v>
      </c>
      <c r="FO41">
        <v>1.86569</v>
      </c>
      <c r="FP41">
        <v>1.86676</v>
      </c>
      <c r="FQ41">
        <v>1.86813</v>
      </c>
      <c r="FR41">
        <v>5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9.09</v>
      </c>
      <c r="GF41">
        <v>0.2133</v>
      </c>
      <c r="GG41">
        <v>5.35645936475052</v>
      </c>
      <c r="GH41">
        <v>0.00956702611335773</v>
      </c>
      <c r="GI41">
        <v>-9.19467254998099e-07</v>
      </c>
      <c r="GJ41">
        <v>-2.13729184259075e-11</v>
      </c>
      <c r="GK41">
        <v>0.213310654532375</v>
      </c>
      <c r="GL41">
        <v>0</v>
      </c>
      <c r="GM41">
        <v>0</v>
      </c>
      <c r="GN41">
        <v>0</v>
      </c>
      <c r="GO41">
        <v>-4</v>
      </c>
      <c r="GP41">
        <v>1866</v>
      </c>
      <c r="GQ41">
        <v>1</v>
      </c>
      <c r="GR41">
        <v>18</v>
      </c>
      <c r="GS41">
        <v>18750.8</v>
      </c>
      <c r="GT41">
        <v>30126.7</v>
      </c>
      <c r="GU41">
        <v>1.36963</v>
      </c>
      <c r="GV41">
        <v>2.58179</v>
      </c>
      <c r="GW41">
        <v>2.24854</v>
      </c>
      <c r="GX41">
        <v>2.76245</v>
      </c>
      <c r="GY41">
        <v>1.99585</v>
      </c>
      <c r="GZ41">
        <v>2.34009</v>
      </c>
      <c r="HA41">
        <v>31.477</v>
      </c>
      <c r="HB41">
        <v>15.9445</v>
      </c>
      <c r="HC41">
        <v>18</v>
      </c>
      <c r="HD41">
        <v>495.574</v>
      </c>
      <c r="HE41">
        <v>691.797</v>
      </c>
      <c r="HF41">
        <v>20.9928</v>
      </c>
      <c r="HG41">
        <v>22.939</v>
      </c>
      <c r="HH41">
        <v>30.001</v>
      </c>
      <c r="HI41">
        <v>22.5775</v>
      </c>
      <c r="HJ41">
        <v>22.4718</v>
      </c>
      <c r="HK41">
        <v>27.4355</v>
      </c>
      <c r="HL41">
        <v>27.7993</v>
      </c>
      <c r="HM41">
        <v>98.8809</v>
      </c>
      <c r="HN41">
        <v>20.9643</v>
      </c>
      <c r="HO41">
        <v>460.423</v>
      </c>
      <c r="HP41">
        <v>18.461</v>
      </c>
      <c r="HQ41">
        <v>103.263</v>
      </c>
      <c r="HR41">
        <v>104.605</v>
      </c>
    </row>
    <row r="42" spans="1:226">
      <c r="A42">
        <v>26</v>
      </c>
      <c r="B42">
        <v>1657206822</v>
      </c>
      <c r="C42">
        <v>217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1657206814.5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453.702437094289</v>
      </c>
      <c r="AK42">
        <v>433.926987878788</v>
      </c>
      <c r="AL42">
        <v>2.287136551588</v>
      </c>
      <c r="AM42">
        <v>66.1810148789065</v>
      </c>
      <c r="AN42">
        <f>(AP42 - AO42 + BO42*1E3/(8.314*(BQ42+273.15)) * AR42/BN42 * AQ42) * BN42/(100*BB42) * 1000/(1000 - AP42)</f>
        <v>0</v>
      </c>
      <c r="AO42">
        <v>18.5295531997037</v>
      </c>
      <c r="AP42">
        <v>20.7980515151515</v>
      </c>
      <c r="AQ42">
        <v>-0.00287324247188889</v>
      </c>
      <c r="AR42">
        <v>77.4084475312345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6</v>
      </c>
      <c r="BC42">
        <v>0.5</v>
      </c>
      <c r="BD42" t="s">
        <v>355</v>
      </c>
      <c r="BE42">
        <v>2</v>
      </c>
      <c r="BF42" t="b">
        <v>1</v>
      </c>
      <c r="BG42">
        <v>1657206814.5</v>
      </c>
      <c r="BH42">
        <v>413.640740740741</v>
      </c>
      <c r="BI42">
        <v>433.048444444444</v>
      </c>
      <c r="BJ42">
        <v>20.8188555555556</v>
      </c>
      <c r="BK42">
        <v>18.5481037037037</v>
      </c>
      <c r="BL42">
        <v>404.565740740741</v>
      </c>
      <c r="BM42">
        <v>20.6055481481481</v>
      </c>
      <c r="BN42">
        <v>500.001074074074</v>
      </c>
      <c r="BO42">
        <v>74.5806592592593</v>
      </c>
      <c r="BP42">
        <v>0.0426861666666667</v>
      </c>
      <c r="BQ42">
        <v>24.605962962963</v>
      </c>
      <c r="BR42">
        <v>25.0381851851852</v>
      </c>
      <c r="BS42">
        <v>999.9</v>
      </c>
      <c r="BT42">
        <v>0</v>
      </c>
      <c r="BU42">
        <v>0</v>
      </c>
      <c r="BV42">
        <v>9990.18518518518</v>
      </c>
      <c r="BW42">
        <v>0</v>
      </c>
      <c r="BX42">
        <v>383.28062962963</v>
      </c>
      <c r="BY42">
        <v>-19.4076925925926</v>
      </c>
      <c r="BZ42">
        <v>422.435333333333</v>
      </c>
      <c r="CA42">
        <v>441.232518518518</v>
      </c>
      <c r="CB42">
        <v>2.27074888888889</v>
      </c>
      <c r="CC42">
        <v>433.048444444444</v>
      </c>
      <c r="CD42">
        <v>18.5481037037037</v>
      </c>
      <c r="CE42">
        <v>1.5526837037037</v>
      </c>
      <c r="CF42">
        <v>1.38333</v>
      </c>
      <c r="CG42">
        <v>13.4970703703704</v>
      </c>
      <c r="CH42">
        <v>11.7361259259259</v>
      </c>
      <c r="CI42">
        <v>1999.9862962963</v>
      </c>
      <c r="CJ42">
        <v>0.980001481481482</v>
      </c>
      <c r="CK42">
        <v>0.0199984407407407</v>
      </c>
      <c r="CL42">
        <v>0</v>
      </c>
      <c r="CM42">
        <v>2.21793703703704</v>
      </c>
      <c r="CN42">
        <v>0</v>
      </c>
      <c r="CO42">
        <v>5996.34666666667</v>
      </c>
      <c r="CP42">
        <v>17300.0481481481</v>
      </c>
      <c r="CQ42">
        <v>37.9906296296296</v>
      </c>
      <c r="CR42">
        <v>37.8676666666667</v>
      </c>
      <c r="CS42">
        <v>37.7033333333333</v>
      </c>
      <c r="CT42">
        <v>36.648</v>
      </c>
      <c r="CU42">
        <v>37.3143333333333</v>
      </c>
      <c r="CV42">
        <v>1959.98814814815</v>
      </c>
      <c r="CW42">
        <v>39.9981481481481</v>
      </c>
      <c r="CX42">
        <v>0</v>
      </c>
      <c r="CY42">
        <v>1657206801</v>
      </c>
      <c r="CZ42">
        <v>0</v>
      </c>
      <c r="DA42">
        <v>0</v>
      </c>
      <c r="DB42" t="s">
        <v>356</v>
      </c>
      <c r="DC42">
        <v>1656081770.5</v>
      </c>
      <c r="DD42">
        <v>1655399214.6</v>
      </c>
      <c r="DE42">
        <v>0</v>
      </c>
      <c r="DF42">
        <v>0.134</v>
      </c>
      <c r="DG42">
        <v>-0.06</v>
      </c>
      <c r="DH42">
        <v>9.331</v>
      </c>
      <c r="DI42">
        <v>0.511</v>
      </c>
      <c r="DJ42">
        <v>421</v>
      </c>
      <c r="DK42">
        <v>25</v>
      </c>
      <c r="DL42">
        <v>1.93</v>
      </c>
      <c r="DM42">
        <v>0.15</v>
      </c>
      <c r="DN42">
        <v>-16.6027585365854</v>
      </c>
      <c r="DO42">
        <v>-54.3923581881533</v>
      </c>
      <c r="DP42">
        <v>5.62085529165662</v>
      </c>
      <c r="DQ42">
        <v>0</v>
      </c>
      <c r="DR42">
        <v>2.27404</v>
      </c>
      <c r="DS42">
        <v>-0.035665505226477</v>
      </c>
      <c r="DT42">
        <v>0.0154018776175615</v>
      </c>
      <c r="DU42">
        <v>1</v>
      </c>
      <c r="DV42">
        <v>1</v>
      </c>
      <c r="DW42">
        <v>2</v>
      </c>
      <c r="DX42" t="s">
        <v>357</v>
      </c>
      <c r="DY42">
        <v>2.97746</v>
      </c>
      <c r="DZ42">
        <v>2.6963</v>
      </c>
      <c r="EA42">
        <v>0.0763139</v>
      </c>
      <c r="EB42">
        <v>0.0814425</v>
      </c>
      <c r="EC42">
        <v>0.0787865</v>
      </c>
      <c r="ED42">
        <v>0.0731103</v>
      </c>
      <c r="EE42">
        <v>36357.5</v>
      </c>
      <c r="EF42">
        <v>39751.3</v>
      </c>
      <c r="EG42">
        <v>35651.1</v>
      </c>
      <c r="EH42">
        <v>39227.7</v>
      </c>
      <c r="EI42">
        <v>46497</v>
      </c>
      <c r="EJ42">
        <v>52415.1</v>
      </c>
      <c r="EK42">
        <v>55626.1</v>
      </c>
      <c r="EL42">
        <v>62796.5</v>
      </c>
      <c r="EM42">
        <v>2.0362</v>
      </c>
      <c r="EN42">
        <v>2.3106</v>
      </c>
      <c r="EO42">
        <v>0.123948</v>
      </c>
      <c r="EP42">
        <v>0</v>
      </c>
      <c r="EQ42">
        <v>22.9785</v>
      </c>
      <c r="ER42">
        <v>999.9</v>
      </c>
      <c r="ES42">
        <v>57.203</v>
      </c>
      <c r="ET42">
        <v>24.612</v>
      </c>
      <c r="EU42">
        <v>23.8283</v>
      </c>
      <c r="EV42">
        <v>53.8364</v>
      </c>
      <c r="EW42">
        <v>33.4095</v>
      </c>
      <c r="EX42">
        <v>2</v>
      </c>
      <c r="EY42">
        <v>-0.338211</v>
      </c>
      <c r="EZ42">
        <v>0.914793</v>
      </c>
      <c r="FA42">
        <v>20.1458</v>
      </c>
      <c r="FB42">
        <v>5.19932</v>
      </c>
      <c r="FC42">
        <v>12.004</v>
      </c>
      <c r="FD42">
        <v>4.9752</v>
      </c>
      <c r="FE42">
        <v>3.293</v>
      </c>
      <c r="FF42">
        <v>9999</v>
      </c>
      <c r="FG42">
        <v>9999</v>
      </c>
      <c r="FH42">
        <v>9999</v>
      </c>
      <c r="FI42">
        <v>556.1</v>
      </c>
      <c r="FJ42">
        <v>1.86292</v>
      </c>
      <c r="FK42">
        <v>1.86783</v>
      </c>
      <c r="FL42">
        <v>1.86762</v>
      </c>
      <c r="FM42">
        <v>1.86874</v>
      </c>
      <c r="FN42">
        <v>1.8696</v>
      </c>
      <c r="FO42">
        <v>1.86569</v>
      </c>
      <c r="FP42">
        <v>1.86676</v>
      </c>
      <c r="FQ42">
        <v>1.86813</v>
      </c>
      <c r="FR42">
        <v>5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9.183</v>
      </c>
      <c r="GF42">
        <v>0.2133</v>
      </c>
      <c r="GG42">
        <v>5.35645936475052</v>
      </c>
      <c r="GH42">
        <v>0.00956702611335773</v>
      </c>
      <c r="GI42">
        <v>-9.19467254998099e-07</v>
      </c>
      <c r="GJ42">
        <v>-2.13729184259075e-11</v>
      </c>
      <c r="GK42">
        <v>0.213310654532375</v>
      </c>
      <c r="GL42">
        <v>0</v>
      </c>
      <c r="GM42">
        <v>0</v>
      </c>
      <c r="GN42">
        <v>0</v>
      </c>
      <c r="GO42">
        <v>-4</v>
      </c>
      <c r="GP42">
        <v>1866</v>
      </c>
      <c r="GQ42">
        <v>1</v>
      </c>
      <c r="GR42">
        <v>18</v>
      </c>
      <c r="GS42">
        <v>18750.9</v>
      </c>
      <c r="GT42">
        <v>30126.8</v>
      </c>
      <c r="GU42">
        <v>1.41113</v>
      </c>
      <c r="GV42">
        <v>2.58301</v>
      </c>
      <c r="GW42">
        <v>2.24854</v>
      </c>
      <c r="GX42">
        <v>2.76367</v>
      </c>
      <c r="GY42">
        <v>1.99585</v>
      </c>
      <c r="GZ42">
        <v>2.31567</v>
      </c>
      <c r="HA42">
        <v>31.477</v>
      </c>
      <c r="HB42">
        <v>15.9358</v>
      </c>
      <c r="HC42">
        <v>18</v>
      </c>
      <c r="HD42">
        <v>495.538</v>
      </c>
      <c r="HE42">
        <v>691.255</v>
      </c>
      <c r="HF42">
        <v>20.942</v>
      </c>
      <c r="HG42">
        <v>22.9486</v>
      </c>
      <c r="HH42">
        <v>30.0009</v>
      </c>
      <c r="HI42">
        <v>22.587</v>
      </c>
      <c r="HJ42">
        <v>22.4812</v>
      </c>
      <c r="HK42">
        <v>28.2635</v>
      </c>
      <c r="HL42">
        <v>27.7993</v>
      </c>
      <c r="HM42">
        <v>98.8809</v>
      </c>
      <c r="HN42">
        <v>20.9448</v>
      </c>
      <c r="HO42">
        <v>473.837</v>
      </c>
      <c r="HP42">
        <v>18.461</v>
      </c>
      <c r="HQ42">
        <v>103.262</v>
      </c>
      <c r="HR42">
        <v>104.605</v>
      </c>
    </row>
    <row r="43" spans="1:226">
      <c r="A43">
        <v>27</v>
      </c>
      <c r="B43">
        <v>1657206827</v>
      </c>
      <c r="C43">
        <v>222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1657206819.21429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469.846532944582</v>
      </c>
      <c r="AK43">
        <v>447.528660606061</v>
      </c>
      <c r="AL43">
        <v>2.83291149439132</v>
      </c>
      <c r="AM43">
        <v>66.1810148789065</v>
      </c>
      <c r="AN43">
        <f>(AP43 - AO43 + BO43*1E3/(8.314*(BQ43+273.15)) * AR43/BN43 * AQ43) * BN43/(100*BB43) * 1000/(1000 - AP43)</f>
        <v>0</v>
      </c>
      <c r="AO43">
        <v>18.5655967452651</v>
      </c>
      <c r="AP43">
        <v>20.8049993939394</v>
      </c>
      <c r="AQ43">
        <v>0.00111413737798053</v>
      </c>
      <c r="AR43">
        <v>77.4084475312345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6</v>
      </c>
      <c r="BC43">
        <v>0.5</v>
      </c>
      <c r="BD43" t="s">
        <v>355</v>
      </c>
      <c r="BE43">
        <v>2</v>
      </c>
      <c r="BF43" t="b">
        <v>1</v>
      </c>
      <c r="BG43">
        <v>1657206819.21429</v>
      </c>
      <c r="BH43">
        <v>421.208571428571</v>
      </c>
      <c r="BI43">
        <v>445.622357142857</v>
      </c>
      <c r="BJ43">
        <v>20.8109821428571</v>
      </c>
      <c r="BK43">
        <v>18.550475</v>
      </c>
      <c r="BL43">
        <v>412.0675</v>
      </c>
      <c r="BM43">
        <v>20.5976785714286</v>
      </c>
      <c r="BN43">
        <v>500.014071428571</v>
      </c>
      <c r="BO43">
        <v>74.580075</v>
      </c>
      <c r="BP43">
        <v>0.0426763607142857</v>
      </c>
      <c r="BQ43">
        <v>24.585775</v>
      </c>
      <c r="BR43">
        <v>25.0218642857143</v>
      </c>
      <c r="BS43">
        <v>999.9</v>
      </c>
      <c r="BT43">
        <v>0</v>
      </c>
      <c r="BU43">
        <v>0</v>
      </c>
      <c r="BV43">
        <v>9990.71428571429</v>
      </c>
      <c r="BW43">
        <v>0</v>
      </c>
      <c r="BX43">
        <v>383.821571428571</v>
      </c>
      <c r="BY43">
        <v>-24.4137964285714</v>
      </c>
      <c r="BZ43">
        <v>430.160571428571</v>
      </c>
      <c r="CA43">
        <v>454.045285714286</v>
      </c>
      <c r="CB43">
        <v>2.26049821428571</v>
      </c>
      <c r="CC43">
        <v>445.622357142857</v>
      </c>
      <c r="CD43">
        <v>18.550475</v>
      </c>
      <c r="CE43">
        <v>1.55208428571429</v>
      </c>
      <c r="CF43">
        <v>1.38349607142857</v>
      </c>
      <c r="CG43">
        <v>13.4911321428571</v>
      </c>
      <c r="CH43">
        <v>11.7379321428571</v>
      </c>
      <c r="CI43">
        <v>1999.95285714286</v>
      </c>
      <c r="CJ43">
        <v>0.980000642857143</v>
      </c>
      <c r="CK43">
        <v>0.0199993178571429</v>
      </c>
      <c r="CL43">
        <v>0</v>
      </c>
      <c r="CM43">
        <v>2.13537857142857</v>
      </c>
      <c r="CN43">
        <v>0</v>
      </c>
      <c r="CO43">
        <v>6001.08357142857</v>
      </c>
      <c r="CP43">
        <v>17299.75</v>
      </c>
      <c r="CQ43">
        <v>38.0288571428571</v>
      </c>
      <c r="CR43">
        <v>37.9527857142857</v>
      </c>
      <c r="CS43">
        <v>37.7541785714286</v>
      </c>
      <c r="CT43">
        <v>36.694</v>
      </c>
      <c r="CU43">
        <v>37.3455714285714</v>
      </c>
      <c r="CV43">
        <v>1959.955</v>
      </c>
      <c r="CW43">
        <v>39.9978571428571</v>
      </c>
      <c r="CX43">
        <v>0</v>
      </c>
      <c r="CY43">
        <v>1657206805.8</v>
      </c>
      <c r="CZ43">
        <v>0</v>
      </c>
      <c r="DA43">
        <v>0</v>
      </c>
      <c r="DB43" t="s">
        <v>356</v>
      </c>
      <c r="DC43">
        <v>1656081770.5</v>
      </c>
      <c r="DD43">
        <v>1655399214.6</v>
      </c>
      <c r="DE43">
        <v>0</v>
      </c>
      <c r="DF43">
        <v>0.134</v>
      </c>
      <c r="DG43">
        <v>-0.06</v>
      </c>
      <c r="DH43">
        <v>9.331</v>
      </c>
      <c r="DI43">
        <v>0.511</v>
      </c>
      <c r="DJ43">
        <v>421</v>
      </c>
      <c r="DK43">
        <v>25</v>
      </c>
      <c r="DL43">
        <v>1.93</v>
      </c>
      <c r="DM43">
        <v>0.15</v>
      </c>
      <c r="DN43">
        <v>-20.61944</v>
      </c>
      <c r="DO43">
        <v>-65.4327849906191</v>
      </c>
      <c r="DP43">
        <v>6.35049389503683</v>
      </c>
      <c r="DQ43">
        <v>0</v>
      </c>
      <c r="DR43">
        <v>2.263738</v>
      </c>
      <c r="DS43">
        <v>-0.083060487804887</v>
      </c>
      <c r="DT43">
        <v>0.0189406149847359</v>
      </c>
      <c r="DU43">
        <v>1</v>
      </c>
      <c r="DV43">
        <v>1</v>
      </c>
      <c r="DW43">
        <v>2</v>
      </c>
      <c r="DX43" t="s">
        <v>357</v>
      </c>
      <c r="DY43">
        <v>2.97634</v>
      </c>
      <c r="DZ43">
        <v>2.69701</v>
      </c>
      <c r="EA43">
        <v>0.0781916</v>
      </c>
      <c r="EB43">
        <v>0.0835862</v>
      </c>
      <c r="EC43">
        <v>0.0787801</v>
      </c>
      <c r="ED43">
        <v>0.0731012</v>
      </c>
      <c r="EE43">
        <v>36283.7</v>
      </c>
      <c r="EF43">
        <v>39656.9</v>
      </c>
      <c r="EG43">
        <v>35651.2</v>
      </c>
      <c r="EH43">
        <v>39226.1</v>
      </c>
      <c r="EI43">
        <v>46496.4</v>
      </c>
      <c r="EJ43">
        <v>52414.1</v>
      </c>
      <c r="EK43">
        <v>55625</v>
      </c>
      <c r="EL43">
        <v>62794.6</v>
      </c>
      <c r="EM43">
        <v>2.036</v>
      </c>
      <c r="EN43">
        <v>2.3108</v>
      </c>
      <c r="EO43">
        <v>0.122815</v>
      </c>
      <c r="EP43">
        <v>0</v>
      </c>
      <c r="EQ43">
        <v>22.9804</v>
      </c>
      <c r="ER43">
        <v>999.9</v>
      </c>
      <c r="ES43">
        <v>57.227</v>
      </c>
      <c r="ET43">
        <v>24.632</v>
      </c>
      <c r="EU43">
        <v>23.8681</v>
      </c>
      <c r="EV43">
        <v>53.9364</v>
      </c>
      <c r="EW43">
        <v>33.4255</v>
      </c>
      <c r="EX43">
        <v>2</v>
      </c>
      <c r="EY43">
        <v>-0.337439</v>
      </c>
      <c r="EZ43">
        <v>0.765251</v>
      </c>
      <c r="FA43">
        <v>20.1467</v>
      </c>
      <c r="FB43">
        <v>5.20052</v>
      </c>
      <c r="FC43">
        <v>12.004</v>
      </c>
      <c r="FD43">
        <v>4.9756</v>
      </c>
      <c r="FE43">
        <v>3.293</v>
      </c>
      <c r="FF43">
        <v>9999</v>
      </c>
      <c r="FG43">
        <v>9999</v>
      </c>
      <c r="FH43">
        <v>9999</v>
      </c>
      <c r="FI43">
        <v>556.1</v>
      </c>
      <c r="FJ43">
        <v>1.86289</v>
      </c>
      <c r="FK43">
        <v>1.86783</v>
      </c>
      <c r="FL43">
        <v>1.86765</v>
      </c>
      <c r="FM43">
        <v>1.86874</v>
      </c>
      <c r="FN43">
        <v>1.86966</v>
      </c>
      <c r="FO43">
        <v>1.86569</v>
      </c>
      <c r="FP43">
        <v>1.86676</v>
      </c>
      <c r="FQ43">
        <v>1.86813</v>
      </c>
      <c r="FR43">
        <v>5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9.302</v>
      </c>
      <c r="GF43">
        <v>0.2134</v>
      </c>
      <c r="GG43">
        <v>5.35645936475052</v>
      </c>
      <c r="GH43">
        <v>0.00956702611335773</v>
      </c>
      <c r="GI43">
        <v>-9.19467254998099e-07</v>
      </c>
      <c r="GJ43">
        <v>-2.13729184259075e-11</v>
      </c>
      <c r="GK43">
        <v>0.213310654532375</v>
      </c>
      <c r="GL43">
        <v>0</v>
      </c>
      <c r="GM43">
        <v>0</v>
      </c>
      <c r="GN43">
        <v>0</v>
      </c>
      <c r="GO43">
        <v>-4</v>
      </c>
      <c r="GP43">
        <v>1866</v>
      </c>
      <c r="GQ43">
        <v>1</v>
      </c>
      <c r="GR43">
        <v>18</v>
      </c>
      <c r="GS43">
        <v>18750.9</v>
      </c>
      <c r="GT43">
        <v>30126.9</v>
      </c>
      <c r="GU43">
        <v>1.4502</v>
      </c>
      <c r="GV43">
        <v>2.59155</v>
      </c>
      <c r="GW43">
        <v>2.24854</v>
      </c>
      <c r="GX43">
        <v>2.76245</v>
      </c>
      <c r="GY43">
        <v>1.99585</v>
      </c>
      <c r="GZ43">
        <v>2.30103</v>
      </c>
      <c r="HA43">
        <v>31.477</v>
      </c>
      <c r="HB43">
        <v>15.9358</v>
      </c>
      <c r="HC43">
        <v>18</v>
      </c>
      <c r="HD43">
        <v>495.503</v>
      </c>
      <c r="HE43">
        <v>691.552</v>
      </c>
      <c r="HF43">
        <v>20.9238</v>
      </c>
      <c r="HG43">
        <v>22.9563</v>
      </c>
      <c r="HH43">
        <v>30.0007</v>
      </c>
      <c r="HI43">
        <v>22.5965</v>
      </c>
      <c r="HJ43">
        <v>22.4906</v>
      </c>
      <c r="HK43">
        <v>29.0489</v>
      </c>
      <c r="HL43">
        <v>28.0831</v>
      </c>
      <c r="HM43">
        <v>98.8809</v>
      </c>
      <c r="HN43">
        <v>20.9439</v>
      </c>
      <c r="HO43">
        <v>487.227</v>
      </c>
      <c r="HP43">
        <v>18.461</v>
      </c>
      <c r="HQ43">
        <v>103.261</v>
      </c>
      <c r="HR43">
        <v>104.601</v>
      </c>
    </row>
    <row r="44" spans="1:226">
      <c r="A44">
        <v>28</v>
      </c>
      <c r="B44">
        <v>1657206832</v>
      </c>
      <c r="C44">
        <v>227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1657206824.5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485.571016569869</v>
      </c>
      <c r="AK44">
        <v>462.431139393939</v>
      </c>
      <c r="AL44">
        <v>2.95591821542154</v>
      </c>
      <c r="AM44">
        <v>66.1810148789065</v>
      </c>
      <c r="AN44">
        <f>(AP44 - AO44 + BO44*1E3/(8.314*(BQ44+273.15)) * AR44/BN44 * AQ44) * BN44/(100*BB44) * 1000/(1000 - AP44)</f>
        <v>0</v>
      </c>
      <c r="AO44">
        <v>18.561138931127</v>
      </c>
      <c r="AP44">
        <v>20.8123121212121</v>
      </c>
      <c r="AQ44">
        <v>0.000411518789269166</v>
      </c>
      <c r="AR44">
        <v>77.4084475312345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6</v>
      </c>
      <c r="BC44">
        <v>0.5</v>
      </c>
      <c r="BD44" t="s">
        <v>355</v>
      </c>
      <c r="BE44">
        <v>2</v>
      </c>
      <c r="BF44" t="b">
        <v>1</v>
      </c>
      <c r="BG44">
        <v>1657206824.5</v>
      </c>
      <c r="BH44">
        <v>433.371333333333</v>
      </c>
      <c r="BI44">
        <v>461.646592592593</v>
      </c>
      <c r="BJ44">
        <v>20.8045</v>
      </c>
      <c r="BK44">
        <v>18.557462962963</v>
      </c>
      <c r="BL44">
        <v>424.12437037037</v>
      </c>
      <c r="BM44">
        <v>20.5912</v>
      </c>
      <c r="BN44">
        <v>500.040222222222</v>
      </c>
      <c r="BO44">
        <v>74.5796555555555</v>
      </c>
      <c r="BP44">
        <v>0.0426801</v>
      </c>
      <c r="BQ44">
        <v>24.5623962962963</v>
      </c>
      <c r="BR44">
        <v>24.9985111111111</v>
      </c>
      <c r="BS44">
        <v>999.9</v>
      </c>
      <c r="BT44">
        <v>0</v>
      </c>
      <c r="BU44">
        <v>0</v>
      </c>
      <c r="BV44">
        <v>9990.55555555555</v>
      </c>
      <c r="BW44">
        <v>0</v>
      </c>
      <c r="BX44">
        <v>384.382185185185</v>
      </c>
      <c r="BY44">
        <v>-28.2752703703704</v>
      </c>
      <c r="BZ44">
        <v>442.578962962963</v>
      </c>
      <c r="CA44">
        <v>470.375777777778</v>
      </c>
      <c r="CB44">
        <v>2.24703740740741</v>
      </c>
      <c r="CC44">
        <v>461.646592592593</v>
      </c>
      <c r="CD44">
        <v>18.557462962963</v>
      </c>
      <c r="CE44">
        <v>1.55159296296296</v>
      </c>
      <c r="CF44">
        <v>1.38400925925926</v>
      </c>
      <c r="CG44">
        <v>13.4862666666667</v>
      </c>
      <c r="CH44">
        <v>11.7435407407407</v>
      </c>
      <c r="CI44">
        <v>1999.91444444444</v>
      </c>
      <c r="CJ44">
        <v>0.979998481481481</v>
      </c>
      <c r="CK44">
        <v>0.0200016111111111</v>
      </c>
      <c r="CL44">
        <v>0</v>
      </c>
      <c r="CM44">
        <v>2.13775185185185</v>
      </c>
      <c r="CN44">
        <v>0</v>
      </c>
      <c r="CO44">
        <v>6012.21962962963</v>
      </c>
      <c r="CP44">
        <v>17299.4074074074</v>
      </c>
      <c r="CQ44">
        <v>38.1318148148148</v>
      </c>
      <c r="CR44">
        <v>38.090037037037</v>
      </c>
      <c r="CS44">
        <v>37.8377037037037</v>
      </c>
      <c r="CT44">
        <v>36.8075555555556</v>
      </c>
      <c r="CU44">
        <v>37.4071481481481</v>
      </c>
      <c r="CV44">
        <v>1959.91296296296</v>
      </c>
      <c r="CW44">
        <v>40.0014814814815</v>
      </c>
      <c r="CX44">
        <v>0</v>
      </c>
      <c r="CY44">
        <v>1657206811.2</v>
      </c>
      <c r="CZ44">
        <v>0</v>
      </c>
      <c r="DA44">
        <v>0</v>
      </c>
      <c r="DB44" t="s">
        <v>356</v>
      </c>
      <c r="DC44">
        <v>1656081770.5</v>
      </c>
      <c r="DD44">
        <v>1655399214.6</v>
      </c>
      <c r="DE44">
        <v>0</v>
      </c>
      <c r="DF44">
        <v>0.134</v>
      </c>
      <c r="DG44">
        <v>-0.06</v>
      </c>
      <c r="DH44">
        <v>9.331</v>
      </c>
      <c r="DI44">
        <v>0.511</v>
      </c>
      <c r="DJ44">
        <v>421</v>
      </c>
      <c r="DK44">
        <v>25</v>
      </c>
      <c r="DL44">
        <v>1.93</v>
      </c>
      <c r="DM44">
        <v>0.15</v>
      </c>
      <c r="DN44">
        <v>-25.170435</v>
      </c>
      <c r="DO44">
        <v>-47.9534836772983</v>
      </c>
      <c r="DP44">
        <v>4.79578044897543</v>
      </c>
      <c r="DQ44">
        <v>0</v>
      </c>
      <c r="DR44">
        <v>2.2557215</v>
      </c>
      <c r="DS44">
        <v>-0.149076472795504</v>
      </c>
      <c r="DT44">
        <v>0.0215176968504997</v>
      </c>
      <c r="DU44">
        <v>0</v>
      </c>
      <c r="DV44">
        <v>0</v>
      </c>
      <c r="DW44">
        <v>2</v>
      </c>
      <c r="DX44" t="s">
        <v>365</v>
      </c>
      <c r="DY44">
        <v>2.97626</v>
      </c>
      <c r="DZ44">
        <v>2.69718</v>
      </c>
      <c r="EA44">
        <v>0.0801675</v>
      </c>
      <c r="EB44">
        <v>0.0857508</v>
      </c>
      <c r="EC44">
        <v>0.0788011</v>
      </c>
      <c r="ED44">
        <v>0.0730358</v>
      </c>
      <c r="EE44">
        <v>36204.9</v>
      </c>
      <c r="EF44">
        <v>39562</v>
      </c>
      <c r="EG44">
        <v>35650.2</v>
      </c>
      <c r="EH44">
        <v>39224.8</v>
      </c>
      <c r="EI44">
        <v>46494.3</v>
      </c>
      <c r="EJ44">
        <v>52416.7</v>
      </c>
      <c r="EK44">
        <v>55623.7</v>
      </c>
      <c r="EL44">
        <v>62793.2</v>
      </c>
      <c r="EM44">
        <v>2.0358</v>
      </c>
      <c r="EN44">
        <v>2.3102</v>
      </c>
      <c r="EO44">
        <v>0.121057</v>
      </c>
      <c r="EP44">
        <v>0</v>
      </c>
      <c r="EQ44">
        <v>22.9843</v>
      </c>
      <c r="ER44">
        <v>999.9</v>
      </c>
      <c r="ES44">
        <v>57.301</v>
      </c>
      <c r="ET44">
        <v>24.652</v>
      </c>
      <c r="EU44">
        <v>23.9275</v>
      </c>
      <c r="EV44">
        <v>53.5564</v>
      </c>
      <c r="EW44">
        <v>33.4575</v>
      </c>
      <c r="EX44">
        <v>2</v>
      </c>
      <c r="EY44">
        <v>-0.337114</v>
      </c>
      <c r="EZ44">
        <v>-0.50488</v>
      </c>
      <c r="FA44">
        <v>20.1477</v>
      </c>
      <c r="FB44">
        <v>5.19932</v>
      </c>
      <c r="FC44">
        <v>12.004</v>
      </c>
      <c r="FD44">
        <v>4.976</v>
      </c>
      <c r="FE44">
        <v>3.293</v>
      </c>
      <c r="FF44">
        <v>9999</v>
      </c>
      <c r="FG44">
        <v>9999</v>
      </c>
      <c r="FH44">
        <v>9999</v>
      </c>
      <c r="FI44">
        <v>556.1</v>
      </c>
      <c r="FJ44">
        <v>1.86295</v>
      </c>
      <c r="FK44">
        <v>1.86783</v>
      </c>
      <c r="FL44">
        <v>1.86768</v>
      </c>
      <c r="FM44">
        <v>1.86874</v>
      </c>
      <c r="FN44">
        <v>1.86963</v>
      </c>
      <c r="FO44">
        <v>1.86569</v>
      </c>
      <c r="FP44">
        <v>1.86676</v>
      </c>
      <c r="FQ44">
        <v>1.86813</v>
      </c>
      <c r="FR44">
        <v>5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9.429</v>
      </c>
      <c r="GF44">
        <v>0.2134</v>
      </c>
      <c r="GG44">
        <v>5.35645936475052</v>
      </c>
      <c r="GH44">
        <v>0.00956702611335773</v>
      </c>
      <c r="GI44">
        <v>-9.19467254998099e-07</v>
      </c>
      <c r="GJ44">
        <v>-2.13729184259075e-11</v>
      </c>
      <c r="GK44">
        <v>0.213310654532375</v>
      </c>
      <c r="GL44">
        <v>0</v>
      </c>
      <c r="GM44">
        <v>0</v>
      </c>
      <c r="GN44">
        <v>0</v>
      </c>
      <c r="GO44">
        <v>-4</v>
      </c>
      <c r="GP44">
        <v>1866</v>
      </c>
      <c r="GQ44">
        <v>1</v>
      </c>
      <c r="GR44">
        <v>18</v>
      </c>
      <c r="GS44">
        <v>18751</v>
      </c>
      <c r="GT44">
        <v>30127</v>
      </c>
      <c r="GU44">
        <v>1.49292</v>
      </c>
      <c r="GV44">
        <v>2.58789</v>
      </c>
      <c r="GW44">
        <v>2.24854</v>
      </c>
      <c r="GX44">
        <v>2.76245</v>
      </c>
      <c r="GY44">
        <v>1.99585</v>
      </c>
      <c r="GZ44">
        <v>2.27905</v>
      </c>
      <c r="HA44">
        <v>31.477</v>
      </c>
      <c r="HB44">
        <v>15.9358</v>
      </c>
      <c r="HC44">
        <v>18</v>
      </c>
      <c r="HD44">
        <v>495.485</v>
      </c>
      <c r="HE44">
        <v>691.178</v>
      </c>
      <c r="HF44">
        <v>20.9344</v>
      </c>
      <c r="HG44">
        <v>22.966</v>
      </c>
      <c r="HH44">
        <v>30.0006</v>
      </c>
      <c r="HI44">
        <v>22.6079</v>
      </c>
      <c r="HJ44">
        <v>22.5</v>
      </c>
      <c r="HK44">
        <v>29.8968</v>
      </c>
      <c r="HL44">
        <v>28.3728</v>
      </c>
      <c r="HM44">
        <v>98.8809</v>
      </c>
      <c r="HN44">
        <v>21.1693</v>
      </c>
      <c r="HO44">
        <v>507.611</v>
      </c>
      <c r="HP44">
        <v>18.461</v>
      </c>
      <c r="HQ44">
        <v>103.258</v>
      </c>
      <c r="HR44">
        <v>104.598</v>
      </c>
    </row>
    <row r="45" spans="1:226">
      <c r="A45">
        <v>29</v>
      </c>
      <c r="B45">
        <v>1657206837</v>
      </c>
      <c r="C45">
        <v>232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1657206829.21429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503.591048830033</v>
      </c>
      <c r="AK45">
        <v>478.610593939394</v>
      </c>
      <c r="AL45">
        <v>3.27482145745781</v>
      </c>
      <c r="AM45">
        <v>66.1810148789065</v>
      </c>
      <c r="AN45">
        <f>(AP45 - AO45 + BO45*1E3/(8.314*(BQ45+273.15)) * AR45/BN45 * AQ45) * BN45/(100*BB45) * 1000/(1000 - AP45)</f>
        <v>0</v>
      </c>
      <c r="AO45">
        <v>18.5248827500986</v>
      </c>
      <c r="AP45">
        <v>20.8118006060606</v>
      </c>
      <c r="AQ45">
        <v>-0.000559803694042888</v>
      </c>
      <c r="AR45">
        <v>77.4084475312345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6</v>
      </c>
      <c r="BC45">
        <v>0.5</v>
      </c>
      <c r="BD45" t="s">
        <v>355</v>
      </c>
      <c r="BE45">
        <v>2</v>
      </c>
      <c r="BF45" t="b">
        <v>1</v>
      </c>
      <c r="BG45">
        <v>1657206829.21429</v>
      </c>
      <c r="BH45">
        <v>446.506178571429</v>
      </c>
      <c r="BI45">
        <v>477.007535714286</v>
      </c>
      <c r="BJ45">
        <v>20.8064214285714</v>
      </c>
      <c r="BK45">
        <v>18.5539035714286</v>
      </c>
      <c r="BL45">
        <v>437.145178571429</v>
      </c>
      <c r="BM45">
        <v>20.5931178571429</v>
      </c>
      <c r="BN45">
        <v>500.017821428571</v>
      </c>
      <c r="BO45">
        <v>74.5802535714286</v>
      </c>
      <c r="BP45">
        <v>0.0431179464285714</v>
      </c>
      <c r="BQ45">
        <v>24.5525392857143</v>
      </c>
      <c r="BR45">
        <v>24.9842321428571</v>
      </c>
      <c r="BS45">
        <v>999.9</v>
      </c>
      <c r="BT45">
        <v>0</v>
      </c>
      <c r="BU45">
        <v>0</v>
      </c>
      <c r="BV45">
        <v>9958.75</v>
      </c>
      <c r="BW45">
        <v>0</v>
      </c>
      <c r="BX45">
        <v>384.777392857143</v>
      </c>
      <c r="BY45">
        <v>-30.5013892857143</v>
      </c>
      <c r="BZ45">
        <v>455.993821428571</v>
      </c>
      <c r="CA45">
        <v>486.025</v>
      </c>
      <c r="CB45">
        <v>2.25251857142857</v>
      </c>
      <c r="CC45">
        <v>477.007535714286</v>
      </c>
      <c r="CD45">
        <v>18.5539035714286</v>
      </c>
      <c r="CE45">
        <v>1.55174892857143</v>
      </c>
      <c r="CF45">
        <v>1.38375535714286</v>
      </c>
      <c r="CG45">
        <v>13.4878107142857</v>
      </c>
      <c r="CH45">
        <v>11.7407571428571</v>
      </c>
      <c r="CI45">
        <v>1999.95071428571</v>
      </c>
      <c r="CJ45">
        <v>0.980000214285714</v>
      </c>
      <c r="CK45">
        <v>0.0199997714285714</v>
      </c>
      <c r="CL45">
        <v>0</v>
      </c>
      <c r="CM45">
        <v>2.13869642857143</v>
      </c>
      <c r="CN45">
        <v>0</v>
      </c>
      <c r="CO45">
        <v>6026.29964285714</v>
      </c>
      <c r="CP45">
        <v>17299.725</v>
      </c>
      <c r="CQ45">
        <v>38.2497857142857</v>
      </c>
      <c r="CR45">
        <v>38.2118571428571</v>
      </c>
      <c r="CS45">
        <v>37.9305</v>
      </c>
      <c r="CT45">
        <v>36.9416785714286</v>
      </c>
      <c r="CU45">
        <v>37.4953571428571</v>
      </c>
      <c r="CV45">
        <v>1959.9525</v>
      </c>
      <c r="CW45">
        <v>39.9982142857143</v>
      </c>
      <c r="CX45">
        <v>0</v>
      </c>
      <c r="CY45">
        <v>1657206816</v>
      </c>
      <c r="CZ45">
        <v>0</v>
      </c>
      <c r="DA45">
        <v>0</v>
      </c>
      <c r="DB45" t="s">
        <v>356</v>
      </c>
      <c r="DC45">
        <v>1656081770.5</v>
      </c>
      <c r="DD45">
        <v>1655399214.6</v>
      </c>
      <c r="DE45">
        <v>0</v>
      </c>
      <c r="DF45">
        <v>0.134</v>
      </c>
      <c r="DG45">
        <v>-0.06</v>
      </c>
      <c r="DH45">
        <v>9.331</v>
      </c>
      <c r="DI45">
        <v>0.511</v>
      </c>
      <c r="DJ45">
        <v>421</v>
      </c>
      <c r="DK45">
        <v>25</v>
      </c>
      <c r="DL45">
        <v>1.93</v>
      </c>
      <c r="DM45">
        <v>0.15</v>
      </c>
      <c r="DN45">
        <v>-29.20198</v>
      </c>
      <c r="DO45">
        <v>-27.8227677298311</v>
      </c>
      <c r="DP45">
        <v>2.76647005145546</v>
      </c>
      <c r="DQ45">
        <v>0</v>
      </c>
      <c r="DR45">
        <v>2.25699675</v>
      </c>
      <c r="DS45">
        <v>0.0326914446529022</v>
      </c>
      <c r="DT45">
        <v>0.0219465927181761</v>
      </c>
      <c r="DU45">
        <v>1</v>
      </c>
      <c r="DV45">
        <v>1</v>
      </c>
      <c r="DW45">
        <v>2</v>
      </c>
      <c r="DX45" t="s">
        <v>357</v>
      </c>
      <c r="DY45">
        <v>2.97636</v>
      </c>
      <c r="DZ45">
        <v>2.69728</v>
      </c>
      <c r="EA45">
        <v>0.0823053</v>
      </c>
      <c r="EB45">
        <v>0.0879355</v>
      </c>
      <c r="EC45">
        <v>0.0788045</v>
      </c>
      <c r="ED45">
        <v>0.0730506</v>
      </c>
      <c r="EE45">
        <v>36120.4</v>
      </c>
      <c r="EF45">
        <v>39467</v>
      </c>
      <c r="EG45">
        <v>35649.9</v>
      </c>
      <c r="EH45">
        <v>39224.4</v>
      </c>
      <c r="EI45">
        <v>46494.2</v>
      </c>
      <c r="EJ45">
        <v>52415</v>
      </c>
      <c r="EK45">
        <v>55623.8</v>
      </c>
      <c r="EL45">
        <v>62792.1</v>
      </c>
      <c r="EM45">
        <v>2.0358</v>
      </c>
      <c r="EN45">
        <v>2.3102</v>
      </c>
      <c r="EO45">
        <v>0.119418</v>
      </c>
      <c r="EP45">
        <v>0</v>
      </c>
      <c r="EQ45">
        <v>22.9978</v>
      </c>
      <c r="ER45">
        <v>999.9</v>
      </c>
      <c r="ES45">
        <v>57.35</v>
      </c>
      <c r="ET45">
        <v>24.673</v>
      </c>
      <c r="EU45">
        <v>23.9758</v>
      </c>
      <c r="EV45">
        <v>54.0464</v>
      </c>
      <c r="EW45">
        <v>33.4335</v>
      </c>
      <c r="EX45">
        <v>2</v>
      </c>
      <c r="EY45">
        <v>-0.337683</v>
      </c>
      <c r="EZ45">
        <v>0.100218</v>
      </c>
      <c r="FA45">
        <v>20.1489</v>
      </c>
      <c r="FB45">
        <v>5.20052</v>
      </c>
      <c r="FC45">
        <v>12.004</v>
      </c>
      <c r="FD45">
        <v>4.9756</v>
      </c>
      <c r="FE45">
        <v>3.293</v>
      </c>
      <c r="FF45">
        <v>9999</v>
      </c>
      <c r="FG45">
        <v>9999</v>
      </c>
      <c r="FH45">
        <v>9999</v>
      </c>
      <c r="FI45">
        <v>556.1</v>
      </c>
      <c r="FJ45">
        <v>1.86295</v>
      </c>
      <c r="FK45">
        <v>1.86783</v>
      </c>
      <c r="FL45">
        <v>1.86768</v>
      </c>
      <c r="FM45">
        <v>1.86874</v>
      </c>
      <c r="FN45">
        <v>1.86966</v>
      </c>
      <c r="FO45">
        <v>1.86569</v>
      </c>
      <c r="FP45">
        <v>1.86676</v>
      </c>
      <c r="FQ45">
        <v>1.86813</v>
      </c>
      <c r="FR45">
        <v>5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9.567</v>
      </c>
      <c r="GF45">
        <v>0.2133</v>
      </c>
      <c r="GG45">
        <v>5.35645936475052</v>
      </c>
      <c r="GH45">
        <v>0.00956702611335773</v>
      </c>
      <c r="GI45">
        <v>-9.19467254998099e-07</v>
      </c>
      <c r="GJ45">
        <v>-2.13729184259075e-11</v>
      </c>
      <c r="GK45">
        <v>0.213310654532375</v>
      </c>
      <c r="GL45">
        <v>0</v>
      </c>
      <c r="GM45">
        <v>0</v>
      </c>
      <c r="GN45">
        <v>0</v>
      </c>
      <c r="GO45">
        <v>-4</v>
      </c>
      <c r="GP45">
        <v>1866</v>
      </c>
      <c r="GQ45">
        <v>1</v>
      </c>
      <c r="GR45">
        <v>18</v>
      </c>
      <c r="GS45">
        <v>18751.1</v>
      </c>
      <c r="GT45">
        <v>30127</v>
      </c>
      <c r="GU45">
        <v>1.5332</v>
      </c>
      <c r="GV45">
        <v>2.58423</v>
      </c>
      <c r="GW45">
        <v>2.24854</v>
      </c>
      <c r="GX45">
        <v>2.76245</v>
      </c>
      <c r="GY45">
        <v>1.99585</v>
      </c>
      <c r="GZ45">
        <v>2.28394</v>
      </c>
      <c r="HA45">
        <v>31.4988</v>
      </c>
      <c r="HB45">
        <v>15.9445</v>
      </c>
      <c r="HC45">
        <v>18</v>
      </c>
      <c r="HD45">
        <v>495.578</v>
      </c>
      <c r="HE45">
        <v>691.333</v>
      </c>
      <c r="HF45">
        <v>21.1741</v>
      </c>
      <c r="HG45">
        <v>22.9756</v>
      </c>
      <c r="HH45">
        <v>30.0001</v>
      </c>
      <c r="HI45">
        <v>22.6174</v>
      </c>
      <c r="HJ45">
        <v>22.5113</v>
      </c>
      <c r="HK45">
        <v>30.7046</v>
      </c>
      <c r="HL45">
        <v>28.3728</v>
      </c>
      <c r="HM45">
        <v>98.8809</v>
      </c>
      <c r="HN45">
        <v>21.188</v>
      </c>
      <c r="HO45">
        <v>521.159</v>
      </c>
      <c r="HP45">
        <v>18.461</v>
      </c>
      <c r="HQ45">
        <v>103.258</v>
      </c>
      <c r="HR45">
        <v>104.597</v>
      </c>
    </row>
    <row r="46" spans="1:226">
      <c r="A46">
        <v>30</v>
      </c>
      <c r="B46">
        <v>1657206842</v>
      </c>
      <c r="C46">
        <v>237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1657206834.5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520.093160358569</v>
      </c>
      <c r="AK46">
        <v>495.166642424242</v>
      </c>
      <c r="AL46">
        <v>3.26723121132616</v>
      </c>
      <c r="AM46">
        <v>66.1810148789065</v>
      </c>
      <c r="AN46">
        <f>(AP46 - AO46 + BO46*1E3/(8.314*(BQ46+273.15)) * AR46/BN46 * AQ46) * BN46/(100*BB46) * 1000/(1000 - AP46)</f>
        <v>0</v>
      </c>
      <c r="AO46">
        <v>18.5475007504106</v>
      </c>
      <c r="AP46">
        <v>20.8262363636364</v>
      </c>
      <c r="AQ46">
        <v>0.00145236923060941</v>
      </c>
      <c r="AR46">
        <v>77.4084475312345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6</v>
      </c>
      <c r="BC46">
        <v>0.5</v>
      </c>
      <c r="BD46" t="s">
        <v>355</v>
      </c>
      <c r="BE46">
        <v>2</v>
      </c>
      <c r="BF46" t="b">
        <v>1</v>
      </c>
      <c r="BG46">
        <v>1657206834.5</v>
      </c>
      <c r="BH46">
        <v>462.571703703704</v>
      </c>
      <c r="BI46">
        <v>494.491</v>
      </c>
      <c r="BJ46">
        <v>20.8124666666667</v>
      </c>
      <c r="BK46">
        <v>18.5531555555556</v>
      </c>
      <c r="BL46">
        <v>453.071666666667</v>
      </c>
      <c r="BM46">
        <v>20.599162962963</v>
      </c>
      <c r="BN46">
        <v>500.039259259259</v>
      </c>
      <c r="BO46">
        <v>74.5805296296296</v>
      </c>
      <c r="BP46">
        <v>0.0432047666666667</v>
      </c>
      <c r="BQ46">
        <v>24.5550962962963</v>
      </c>
      <c r="BR46">
        <v>24.9831666666667</v>
      </c>
      <c r="BS46">
        <v>999.9</v>
      </c>
      <c r="BT46">
        <v>0</v>
      </c>
      <c r="BU46">
        <v>0</v>
      </c>
      <c r="BV46">
        <v>9958.7037037037</v>
      </c>
      <c r="BW46">
        <v>0</v>
      </c>
      <c r="BX46">
        <v>385.182185185185</v>
      </c>
      <c r="BY46">
        <v>-31.9193148148148</v>
      </c>
      <c r="BZ46">
        <v>472.403703703704</v>
      </c>
      <c r="CA46">
        <v>503.838777777778</v>
      </c>
      <c r="CB46">
        <v>2.25931481481481</v>
      </c>
      <c r="CC46">
        <v>494.491</v>
      </c>
      <c r="CD46">
        <v>18.5531555555556</v>
      </c>
      <c r="CE46">
        <v>1.55220555555556</v>
      </c>
      <c r="CF46">
        <v>1.38370407407407</v>
      </c>
      <c r="CG46">
        <v>13.4923296296296</v>
      </c>
      <c r="CH46">
        <v>11.7402074074074</v>
      </c>
      <c r="CI46">
        <v>1999.95555555556</v>
      </c>
      <c r="CJ46">
        <v>0.980001888888889</v>
      </c>
      <c r="CK46">
        <v>0.0199979851851852</v>
      </c>
      <c r="CL46">
        <v>0</v>
      </c>
      <c r="CM46">
        <v>2.1990037037037</v>
      </c>
      <c r="CN46">
        <v>0</v>
      </c>
      <c r="CO46">
        <v>6042.19814814815</v>
      </c>
      <c r="CP46">
        <v>17299.7814814815</v>
      </c>
      <c r="CQ46">
        <v>38.3817777777778</v>
      </c>
      <c r="CR46">
        <v>38.340037037037</v>
      </c>
      <c r="CS46">
        <v>38.0275185185185</v>
      </c>
      <c r="CT46">
        <v>37.1223703703704</v>
      </c>
      <c r="CU46">
        <v>37.5946666666667</v>
      </c>
      <c r="CV46">
        <v>1959.96111111111</v>
      </c>
      <c r="CW46">
        <v>39.9944444444444</v>
      </c>
      <c r="CX46">
        <v>0</v>
      </c>
      <c r="CY46">
        <v>1657206820.8</v>
      </c>
      <c r="CZ46">
        <v>0</v>
      </c>
      <c r="DA46">
        <v>0</v>
      </c>
      <c r="DB46" t="s">
        <v>356</v>
      </c>
      <c r="DC46">
        <v>1656081770.5</v>
      </c>
      <c r="DD46">
        <v>1655399214.6</v>
      </c>
      <c r="DE46">
        <v>0</v>
      </c>
      <c r="DF46">
        <v>0.134</v>
      </c>
      <c r="DG46">
        <v>-0.06</v>
      </c>
      <c r="DH46">
        <v>9.331</v>
      </c>
      <c r="DI46">
        <v>0.511</v>
      </c>
      <c r="DJ46">
        <v>421</v>
      </c>
      <c r="DK46">
        <v>25</v>
      </c>
      <c r="DL46">
        <v>1.93</v>
      </c>
      <c r="DM46">
        <v>0.15</v>
      </c>
      <c r="DN46">
        <v>-31.1032375</v>
      </c>
      <c r="DO46">
        <v>-16.8109632270168</v>
      </c>
      <c r="DP46">
        <v>1.73694979355874</v>
      </c>
      <c r="DQ46">
        <v>0</v>
      </c>
      <c r="DR46">
        <v>2.2552515</v>
      </c>
      <c r="DS46">
        <v>0.117656060037522</v>
      </c>
      <c r="DT46">
        <v>0.0201509744863617</v>
      </c>
      <c r="DU46">
        <v>0</v>
      </c>
      <c r="DV46">
        <v>0</v>
      </c>
      <c r="DW46">
        <v>2</v>
      </c>
      <c r="DX46" t="s">
        <v>365</v>
      </c>
      <c r="DY46">
        <v>2.97631</v>
      </c>
      <c r="DZ46">
        <v>2.69642</v>
      </c>
      <c r="EA46">
        <v>0.0844055</v>
      </c>
      <c r="EB46">
        <v>0.0901098</v>
      </c>
      <c r="EC46">
        <v>0.0788397</v>
      </c>
      <c r="ED46">
        <v>0.0730679</v>
      </c>
      <c r="EE46">
        <v>36037</v>
      </c>
      <c r="EF46">
        <v>39372.2</v>
      </c>
      <c r="EG46">
        <v>35649.1</v>
      </c>
      <c r="EH46">
        <v>39223.7</v>
      </c>
      <c r="EI46">
        <v>46491.3</v>
      </c>
      <c r="EJ46">
        <v>52413</v>
      </c>
      <c r="EK46">
        <v>55622.4</v>
      </c>
      <c r="EL46">
        <v>62790.8</v>
      </c>
      <c r="EM46">
        <v>2.0352</v>
      </c>
      <c r="EN46">
        <v>2.31</v>
      </c>
      <c r="EO46">
        <v>0.120699</v>
      </c>
      <c r="EP46">
        <v>0</v>
      </c>
      <c r="EQ46">
        <v>23.0172</v>
      </c>
      <c r="ER46">
        <v>999.9</v>
      </c>
      <c r="ES46">
        <v>57.398</v>
      </c>
      <c r="ET46">
        <v>24.683</v>
      </c>
      <c r="EU46">
        <v>24.007</v>
      </c>
      <c r="EV46">
        <v>54.7764</v>
      </c>
      <c r="EW46">
        <v>33.4375</v>
      </c>
      <c r="EX46">
        <v>2</v>
      </c>
      <c r="EY46">
        <v>-0.335935</v>
      </c>
      <c r="EZ46">
        <v>0.339063</v>
      </c>
      <c r="FA46">
        <v>20.1481</v>
      </c>
      <c r="FB46">
        <v>5.19932</v>
      </c>
      <c r="FC46">
        <v>12.004</v>
      </c>
      <c r="FD46">
        <v>4.976</v>
      </c>
      <c r="FE46">
        <v>3.293</v>
      </c>
      <c r="FF46">
        <v>9999</v>
      </c>
      <c r="FG46">
        <v>9999</v>
      </c>
      <c r="FH46">
        <v>9999</v>
      </c>
      <c r="FI46">
        <v>556.1</v>
      </c>
      <c r="FJ46">
        <v>1.86295</v>
      </c>
      <c r="FK46">
        <v>1.86783</v>
      </c>
      <c r="FL46">
        <v>1.86768</v>
      </c>
      <c r="FM46">
        <v>1.86874</v>
      </c>
      <c r="FN46">
        <v>1.86963</v>
      </c>
      <c r="FO46">
        <v>1.86569</v>
      </c>
      <c r="FP46">
        <v>1.86676</v>
      </c>
      <c r="FQ46">
        <v>1.86813</v>
      </c>
      <c r="FR46">
        <v>5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9.705</v>
      </c>
      <c r="GF46">
        <v>0.2133</v>
      </c>
      <c r="GG46">
        <v>5.35645936475052</v>
      </c>
      <c r="GH46">
        <v>0.00956702611335773</v>
      </c>
      <c r="GI46">
        <v>-9.19467254998099e-07</v>
      </c>
      <c r="GJ46">
        <v>-2.13729184259075e-11</v>
      </c>
      <c r="GK46">
        <v>0.213310654532375</v>
      </c>
      <c r="GL46">
        <v>0</v>
      </c>
      <c r="GM46">
        <v>0</v>
      </c>
      <c r="GN46">
        <v>0</v>
      </c>
      <c r="GO46">
        <v>-4</v>
      </c>
      <c r="GP46">
        <v>1866</v>
      </c>
      <c r="GQ46">
        <v>1</v>
      </c>
      <c r="GR46">
        <v>18</v>
      </c>
      <c r="GS46">
        <v>18751.2</v>
      </c>
      <c r="GT46">
        <v>30127.1</v>
      </c>
      <c r="GU46">
        <v>1.57593</v>
      </c>
      <c r="GV46">
        <v>2.58423</v>
      </c>
      <c r="GW46">
        <v>2.24854</v>
      </c>
      <c r="GX46">
        <v>2.76245</v>
      </c>
      <c r="GY46">
        <v>1.99585</v>
      </c>
      <c r="GZ46">
        <v>2.323</v>
      </c>
      <c r="HA46">
        <v>31.4988</v>
      </c>
      <c r="HB46">
        <v>15.9445</v>
      </c>
      <c r="HC46">
        <v>18</v>
      </c>
      <c r="HD46">
        <v>495.287</v>
      </c>
      <c r="HE46">
        <v>691.294</v>
      </c>
      <c r="HF46">
        <v>21.2186</v>
      </c>
      <c r="HG46">
        <v>22.9853</v>
      </c>
      <c r="HH46">
        <v>30.0012</v>
      </c>
      <c r="HI46">
        <v>22.6268</v>
      </c>
      <c r="HJ46">
        <v>22.5207</v>
      </c>
      <c r="HK46">
        <v>31.5511</v>
      </c>
      <c r="HL46">
        <v>28.6674</v>
      </c>
      <c r="HM46">
        <v>98.5054</v>
      </c>
      <c r="HN46">
        <v>21.1954</v>
      </c>
      <c r="HO46">
        <v>541.48</v>
      </c>
      <c r="HP46">
        <v>18.461</v>
      </c>
      <c r="HQ46">
        <v>103.256</v>
      </c>
      <c r="HR46">
        <v>104.595</v>
      </c>
    </row>
    <row r="47" spans="1:226">
      <c r="A47">
        <v>31</v>
      </c>
      <c r="B47">
        <v>1657206847</v>
      </c>
      <c r="C47">
        <v>242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1657206839.21429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538.181408790467</v>
      </c>
      <c r="AK47">
        <v>512.051066666666</v>
      </c>
      <c r="AL47">
        <v>3.44496867395911</v>
      </c>
      <c r="AM47">
        <v>66.1810148789065</v>
      </c>
      <c r="AN47">
        <f>(AP47 - AO47 + BO47*1E3/(8.314*(BQ47+273.15)) * AR47/BN47 * AQ47) * BN47/(100*BB47) * 1000/(1000 - AP47)</f>
        <v>0</v>
      </c>
      <c r="AO47">
        <v>18.5397478645571</v>
      </c>
      <c r="AP47">
        <v>20.8274945454545</v>
      </c>
      <c r="AQ47">
        <v>-0.00247241069989014</v>
      </c>
      <c r="AR47">
        <v>77.4084475312345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6</v>
      </c>
      <c r="BC47">
        <v>0.5</v>
      </c>
      <c r="BD47" t="s">
        <v>355</v>
      </c>
      <c r="BE47">
        <v>2</v>
      </c>
      <c r="BF47" t="b">
        <v>1</v>
      </c>
      <c r="BG47">
        <v>1657206839.21429</v>
      </c>
      <c r="BH47">
        <v>477.529571428571</v>
      </c>
      <c r="BI47">
        <v>510.582178571429</v>
      </c>
      <c r="BJ47">
        <v>20.8191571428571</v>
      </c>
      <c r="BK47">
        <v>18.5458107142857</v>
      </c>
      <c r="BL47">
        <v>467.9005</v>
      </c>
      <c r="BM47">
        <v>20.6058535714286</v>
      </c>
      <c r="BN47">
        <v>500.036821428571</v>
      </c>
      <c r="BO47">
        <v>74.5806464285714</v>
      </c>
      <c r="BP47">
        <v>0.0427690535714286</v>
      </c>
      <c r="BQ47">
        <v>24.5649964285714</v>
      </c>
      <c r="BR47">
        <v>24.9923821428571</v>
      </c>
      <c r="BS47">
        <v>999.9</v>
      </c>
      <c r="BT47">
        <v>0</v>
      </c>
      <c r="BU47">
        <v>0</v>
      </c>
      <c r="BV47">
        <v>9991.42857142857</v>
      </c>
      <c r="BW47">
        <v>0</v>
      </c>
      <c r="BX47">
        <v>385.645857142857</v>
      </c>
      <c r="BY47">
        <v>-33.052625</v>
      </c>
      <c r="BZ47">
        <v>487.682821428571</v>
      </c>
      <c r="CA47">
        <v>520.2305</v>
      </c>
      <c r="CB47">
        <v>2.27335785714286</v>
      </c>
      <c r="CC47">
        <v>510.582178571429</v>
      </c>
      <c r="CD47">
        <v>18.5458107142857</v>
      </c>
      <c r="CE47">
        <v>1.55270714285714</v>
      </c>
      <c r="CF47">
        <v>1.38315785714286</v>
      </c>
      <c r="CG47">
        <v>13.4972857142857</v>
      </c>
      <c r="CH47">
        <v>11.7342357142857</v>
      </c>
      <c r="CI47">
        <v>1999.95928571429</v>
      </c>
      <c r="CJ47">
        <v>0.980003</v>
      </c>
      <c r="CK47">
        <v>0.0199968</v>
      </c>
      <c r="CL47">
        <v>0</v>
      </c>
      <c r="CM47">
        <v>2.17672857142857</v>
      </c>
      <c r="CN47">
        <v>0</v>
      </c>
      <c r="CO47">
        <v>6057.60035714286</v>
      </c>
      <c r="CP47">
        <v>17299.8178571429</v>
      </c>
      <c r="CQ47">
        <v>38.4796785714286</v>
      </c>
      <c r="CR47">
        <v>38.4550714285714</v>
      </c>
      <c r="CS47">
        <v>38.1136071428571</v>
      </c>
      <c r="CT47">
        <v>37.2675714285714</v>
      </c>
      <c r="CU47">
        <v>37.6805357142857</v>
      </c>
      <c r="CV47">
        <v>1959.9675</v>
      </c>
      <c r="CW47">
        <v>39.9917857142857</v>
      </c>
      <c r="CX47">
        <v>0</v>
      </c>
      <c r="CY47">
        <v>1657206825.6</v>
      </c>
      <c r="CZ47">
        <v>0</v>
      </c>
      <c r="DA47">
        <v>0</v>
      </c>
      <c r="DB47" t="s">
        <v>356</v>
      </c>
      <c r="DC47">
        <v>1656081770.5</v>
      </c>
      <c r="DD47">
        <v>1655399214.6</v>
      </c>
      <c r="DE47">
        <v>0</v>
      </c>
      <c r="DF47">
        <v>0.134</v>
      </c>
      <c r="DG47">
        <v>-0.06</v>
      </c>
      <c r="DH47">
        <v>9.331</v>
      </c>
      <c r="DI47">
        <v>0.511</v>
      </c>
      <c r="DJ47">
        <v>421</v>
      </c>
      <c r="DK47">
        <v>25</v>
      </c>
      <c r="DL47">
        <v>1.93</v>
      </c>
      <c r="DM47">
        <v>0.15</v>
      </c>
      <c r="DN47">
        <v>-32.1930225</v>
      </c>
      <c r="DO47">
        <v>-13.7836581613507</v>
      </c>
      <c r="DP47">
        <v>1.44024815491767</v>
      </c>
      <c r="DQ47">
        <v>0</v>
      </c>
      <c r="DR47">
        <v>2.26392025</v>
      </c>
      <c r="DS47">
        <v>0.119700675422136</v>
      </c>
      <c r="DT47">
        <v>0.0202994203719589</v>
      </c>
      <c r="DU47">
        <v>0</v>
      </c>
      <c r="DV47">
        <v>0</v>
      </c>
      <c r="DW47">
        <v>2</v>
      </c>
      <c r="DX47" t="s">
        <v>365</v>
      </c>
      <c r="DY47">
        <v>2.97698</v>
      </c>
      <c r="DZ47">
        <v>2.69637</v>
      </c>
      <c r="EA47">
        <v>0.0865666</v>
      </c>
      <c r="EB47">
        <v>0.0921415</v>
      </c>
      <c r="EC47">
        <v>0.0788387</v>
      </c>
      <c r="ED47">
        <v>0.073116</v>
      </c>
      <c r="EE47">
        <v>35951.4</v>
      </c>
      <c r="EF47">
        <v>39283.2</v>
      </c>
      <c r="EG47">
        <v>35648.6</v>
      </c>
      <c r="EH47">
        <v>39222.5</v>
      </c>
      <c r="EI47">
        <v>46491.1</v>
      </c>
      <c r="EJ47">
        <v>52408.8</v>
      </c>
      <c r="EK47">
        <v>55622.1</v>
      </c>
      <c r="EL47">
        <v>62789</v>
      </c>
      <c r="EM47">
        <v>2.0354</v>
      </c>
      <c r="EN47">
        <v>2.3096</v>
      </c>
      <c r="EO47">
        <v>0.119805</v>
      </c>
      <c r="EP47">
        <v>0</v>
      </c>
      <c r="EQ47">
        <v>23.0385</v>
      </c>
      <c r="ER47">
        <v>999.9</v>
      </c>
      <c r="ES47">
        <v>57.472</v>
      </c>
      <c r="ET47">
        <v>24.703</v>
      </c>
      <c r="EU47">
        <v>24.0713</v>
      </c>
      <c r="EV47">
        <v>54.6664</v>
      </c>
      <c r="EW47">
        <v>33.4014</v>
      </c>
      <c r="EX47">
        <v>2</v>
      </c>
      <c r="EY47">
        <v>-0.335</v>
      </c>
      <c r="EZ47">
        <v>0.48671</v>
      </c>
      <c r="FA47">
        <v>20.1482</v>
      </c>
      <c r="FB47">
        <v>5.19932</v>
      </c>
      <c r="FC47">
        <v>12.004</v>
      </c>
      <c r="FD47">
        <v>4.976</v>
      </c>
      <c r="FE47">
        <v>3.293</v>
      </c>
      <c r="FF47">
        <v>9999</v>
      </c>
      <c r="FG47">
        <v>9999</v>
      </c>
      <c r="FH47">
        <v>9999</v>
      </c>
      <c r="FI47">
        <v>556.1</v>
      </c>
      <c r="FJ47">
        <v>1.86295</v>
      </c>
      <c r="FK47">
        <v>1.86783</v>
      </c>
      <c r="FL47">
        <v>1.86765</v>
      </c>
      <c r="FM47">
        <v>1.86874</v>
      </c>
      <c r="FN47">
        <v>1.86966</v>
      </c>
      <c r="FO47">
        <v>1.86563</v>
      </c>
      <c r="FP47">
        <v>1.86676</v>
      </c>
      <c r="FQ47">
        <v>1.86813</v>
      </c>
      <c r="FR47">
        <v>5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9.849</v>
      </c>
      <c r="GF47">
        <v>0.2133</v>
      </c>
      <c r="GG47">
        <v>5.35645936475052</v>
      </c>
      <c r="GH47">
        <v>0.00956702611335773</v>
      </c>
      <c r="GI47">
        <v>-9.19467254998099e-07</v>
      </c>
      <c r="GJ47">
        <v>-2.13729184259075e-11</v>
      </c>
      <c r="GK47">
        <v>0.213310654532375</v>
      </c>
      <c r="GL47">
        <v>0</v>
      </c>
      <c r="GM47">
        <v>0</v>
      </c>
      <c r="GN47">
        <v>0</v>
      </c>
      <c r="GO47">
        <v>-4</v>
      </c>
      <c r="GP47">
        <v>1866</v>
      </c>
      <c r="GQ47">
        <v>1</v>
      </c>
      <c r="GR47">
        <v>18</v>
      </c>
      <c r="GS47">
        <v>18751.3</v>
      </c>
      <c r="GT47">
        <v>30127.2</v>
      </c>
      <c r="GU47">
        <v>1.61377</v>
      </c>
      <c r="GV47">
        <v>2.5769</v>
      </c>
      <c r="GW47">
        <v>2.24854</v>
      </c>
      <c r="GX47">
        <v>2.76245</v>
      </c>
      <c r="GY47">
        <v>1.99585</v>
      </c>
      <c r="GZ47">
        <v>2.31689</v>
      </c>
      <c r="HA47">
        <v>31.4988</v>
      </c>
      <c r="HB47">
        <v>15.9445</v>
      </c>
      <c r="HC47">
        <v>18</v>
      </c>
      <c r="HD47">
        <v>495.508</v>
      </c>
      <c r="HE47">
        <v>691.089</v>
      </c>
      <c r="HF47">
        <v>21.2234</v>
      </c>
      <c r="HG47">
        <v>22.9931</v>
      </c>
      <c r="HH47">
        <v>30.0011</v>
      </c>
      <c r="HI47">
        <v>22.6364</v>
      </c>
      <c r="HJ47">
        <v>22.5301</v>
      </c>
      <c r="HK47">
        <v>32.3044</v>
      </c>
      <c r="HL47">
        <v>28.6674</v>
      </c>
      <c r="HM47">
        <v>98.5054</v>
      </c>
      <c r="HN47">
        <v>21.1971</v>
      </c>
      <c r="HO47">
        <v>554.901</v>
      </c>
      <c r="HP47">
        <v>18.4587</v>
      </c>
      <c r="HQ47">
        <v>103.255</v>
      </c>
      <c r="HR47">
        <v>104.592</v>
      </c>
    </row>
    <row r="48" spans="1:226">
      <c r="A48">
        <v>32</v>
      </c>
      <c r="B48">
        <v>1657206852</v>
      </c>
      <c r="C48">
        <v>247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1657206844.5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554.330890280424</v>
      </c>
      <c r="AK48">
        <v>528.56083030303</v>
      </c>
      <c r="AL48">
        <v>3.28311286784498</v>
      </c>
      <c r="AM48">
        <v>66.1810148789065</v>
      </c>
      <c r="AN48">
        <f>(AP48 - AO48 + BO48*1E3/(8.314*(BQ48+273.15)) * AR48/BN48 * AQ48) * BN48/(100*BB48) * 1000/(1000 - AP48)</f>
        <v>0</v>
      </c>
      <c r="AO48">
        <v>18.5715874134722</v>
      </c>
      <c r="AP48">
        <v>20.8261133333333</v>
      </c>
      <c r="AQ48">
        <v>0.000761742035337842</v>
      </c>
      <c r="AR48">
        <v>77.4084475312345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6</v>
      </c>
      <c r="BC48">
        <v>0.5</v>
      </c>
      <c r="BD48" t="s">
        <v>355</v>
      </c>
      <c r="BE48">
        <v>2</v>
      </c>
      <c r="BF48" t="b">
        <v>1</v>
      </c>
      <c r="BG48">
        <v>1657206844.5</v>
      </c>
      <c r="BH48">
        <v>494.740518518518</v>
      </c>
      <c r="BI48">
        <v>528.210333333333</v>
      </c>
      <c r="BJ48">
        <v>20.8246037037037</v>
      </c>
      <c r="BK48">
        <v>18.5515555555556</v>
      </c>
      <c r="BL48">
        <v>484.963296296296</v>
      </c>
      <c r="BM48">
        <v>20.6113037037037</v>
      </c>
      <c r="BN48">
        <v>500.011481481481</v>
      </c>
      <c r="BO48">
        <v>74.5803925925926</v>
      </c>
      <c r="BP48">
        <v>0.0423120074074074</v>
      </c>
      <c r="BQ48">
        <v>24.5724444444445</v>
      </c>
      <c r="BR48">
        <v>25.0056444444444</v>
      </c>
      <c r="BS48">
        <v>999.9</v>
      </c>
      <c r="BT48">
        <v>0</v>
      </c>
      <c r="BU48">
        <v>0</v>
      </c>
      <c r="BV48">
        <v>10009.6296296296</v>
      </c>
      <c r="BW48">
        <v>0</v>
      </c>
      <c r="BX48">
        <v>386.29662962963</v>
      </c>
      <c r="BY48">
        <v>-33.4698444444444</v>
      </c>
      <c r="BZ48">
        <v>505.262481481482</v>
      </c>
      <c r="CA48">
        <v>538.194666666667</v>
      </c>
      <c r="CB48">
        <v>2.27305518518519</v>
      </c>
      <c r="CC48">
        <v>528.210333333333</v>
      </c>
      <c r="CD48">
        <v>18.5515555555556</v>
      </c>
      <c r="CE48">
        <v>1.55310814814815</v>
      </c>
      <c r="CF48">
        <v>1.38358148148148</v>
      </c>
      <c r="CG48">
        <v>13.5012407407407</v>
      </c>
      <c r="CH48">
        <v>11.7388703703704</v>
      </c>
      <c r="CI48">
        <v>1999.94962962963</v>
      </c>
      <c r="CJ48">
        <v>0.980003888888889</v>
      </c>
      <c r="CK48">
        <v>0.0199958518518518</v>
      </c>
      <c r="CL48">
        <v>0</v>
      </c>
      <c r="CM48">
        <v>2.17175555555556</v>
      </c>
      <c r="CN48">
        <v>0</v>
      </c>
      <c r="CO48">
        <v>6077.54407407408</v>
      </c>
      <c r="CP48">
        <v>17299.737037037</v>
      </c>
      <c r="CQ48">
        <v>38.5877037037037</v>
      </c>
      <c r="CR48">
        <v>38.576037037037</v>
      </c>
      <c r="CS48">
        <v>38.2034814814815</v>
      </c>
      <c r="CT48">
        <v>37.428</v>
      </c>
      <c r="CU48">
        <v>37.7728518518518</v>
      </c>
      <c r="CV48">
        <v>1959.95925925926</v>
      </c>
      <c r="CW48">
        <v>39.9903703703704</v>
      </c>
      <c r="CX48">
        <v>0</v>
      </c>
      <c r="CY48">
        <v>1657206831</v>
      </c>
      <c r="CZ48">
        <v>0</v>
      </c>
      <c r="DA48">
        <v>0</v>
      </c>
      <c r="DB48" t="s">
        <v>356</v>
      </c>
      <c r="DC48">
        <v>1656081770.5</v>
      </c>
      <c r="DD48">
        <v>1655399214.6</v>
      </c>
      <c r="DE48">
        <v>0</v>
      </c>
      <c r="DF48">
        <v>0.134</v>
      </c>
      <c r="DG48">
        <v>-0.06</v>
      </c>
      <c r="DH48">
        <v>9.331</v>
      </c>
      <c r="DI48">
        <v>0.511</v>
      </c>
      <c r="DJ48">
        <v>421</v>
      </c>
      <c r="DK48">
        <v>25</v>
      </c>
      <c r="DL48">
        <v>1.93</v>
      </c>
      <c r="DM48">
        <v>0.15</v>
      </c>
      <c r="DN48">
        <v>-33.2076725</v>
      </c>
      <c r="DO48">
        <v>-5.29896247654785</v>
      </c>
      <c r="DP48">
        <v>0.701089524949382</v>
      </c>
      <c r="DQ48">
        <v>0</v>
      </c>
      <c r="DR48">
        <v>2.2753765</v>
      </c>
      <c r="DS48">
        <v>0.0106806754221329</v>
      </c>
      <c r="DT48">
        <v>0.0165201135816313</v>
      </c>
      <c r="DU48">
        <v>1</v>
      </c>
      <c r="DV48">
        <v>1</v>
      </c>
      <c r="DW48">
        <v>2</v>
      </c>
      <c r="DX48" t="s">
        <v>357</v>
      </c>
      <c r="DY48">
        <v>2.9764</v>
      </c>
      <c r="DZ48">
        <v>2.6965</v>
      </c>
      <c r="EA48">
        <v>0.0886031</v>
      </c>
      <c r="EB48">
        <v>0.0942114</v>
      </c>
      <c r="EC48">
        <v>0.0788223</v>
      </c>
      <c r="ED48">
        <v>0.0729691</v>
      </c>
      <c r="EE48">
        <v>35870.7</v>
      </c>
      <c r="EF48">
        <v>39193</v>
      </c>
      <c r="EG48">
        <v>35648.1</v>
      </c>
      <c r="EH48">
        <v>39221.9</v>
      </c>
      <c r="EI48">
        <v>46490.7</v>
      </c>
      <c r="EJ48">
        <v>52416.2</v>
      </c>
      <c r="EK48">
        <v>55620.5</v>
      </c>
      <c r="EL48">
        <v>62787.8</v>
      </c>
      <c r="EM48">
        <v>2.0344</v>
      </c>
      <c r="EN48">
        <v>2.3094</v>
      </c>
      <c r="EO48">
        <v>0.118136</v>
      </c>
      <c r="EP48">
        <v>0</v>
      </c>
      <c r="EQ48">
        <v>23.0599</v>
      </c>
      <c r="ER48">
        <v>999.9</v>
      </c>
      <c r="ES48">
        <v>57.545</v>
      </c>
      <c r="ET48">
        <v>24.703</v>
      </c>
      <c r="EU48">
        <v>24.1033</v>
      </c>
      <c r="EV48">
        <v>54.2864</v>
      </c>
      <c r="EW48">
        <v>33.4776</v>
      </c>
      <c r="EX48">
        <v>2</v>
      </c>
      <c r="EY48">
        <v>-0.333882</v>
      </c>
      <c r="EZ48">
        <v>0.588671</v>
      </c>
      <c r="FA48">
        <v>20.1472</v>
      </c>
      <c r="FB48">
        <v>5.19932</v>
      </c>
      <c r="FC48">
        <v>12.004</v>
      </c>
      <c r="FD48">
        <v>4.976</v>
      </c>
      <c r="FE48">
        <v>3.293</v>
      </c>
      <c r="FF48">
        <v>9999</v>
      </c>
      <c r="FG48">
        <v>9999</v>
      </c>
      <c r="FH48">
        <v>9999</v>
      </c>
      <c r="FI48">
        <v>556.1</v>
      </c>
      <c r="FJ48">
        <v>1.86295</v>
      </c>
      <c r="FK48">
        <v>1.86783</v>
      </c>
      <c r="FL48">
        <v>1.86768</v>
      </c>
      <c r="FM48">
        <v>1.86874</v>
      </c>
      <c r="FN48">
        <v>1.86966</v>
      </c>
      <c r="FO48">
        <v>1.86569</v>
      </c>
      <c r="FP48">
        <v>1.86676</v>
      </c>
      <c r="FQ48">
        <v>1.86813</v>
      </c>
      <c r="FR48">
        <v>5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9.985</v>
      </c>
      <c r="GF48">
        <v>0.2133</v>
      </c>
      <c r="GG48">
        <v>5.35645936475052</v>
      </c>
      <c r="GH48">
        <v>0.00956702611335773</v>
      </c>
      <c r="GI48">
        <v>-9.19467254998099e-07</v>
      </c>
      <c r="GJ48">
        <v>-2.13729184259075e-11</v>
      </c>
      <c r="GK48">
        <v>0.213310654532375</v>
      </c>
      <c r="GL48">
        <v>0</v>
      </c>
      <c r="GM48">
        <v>0</v>
      </c>
      <c r="GN48">
        <v>0</v>
      </c>
      <c r="GO48">
        <v>-4</v>
      </c>
      <c r="GP48">
        <v>1866</v>
      </c>
      <c r="GQ48">
        <v>1</v>
      </c>
      <c r="GR48">
        <v>18</v>
      </c>
      <c r="GS48">
        <v>18751.4</v>
      </c>
      <c r="GT48">
        <v>30127.3</v>
      </c>
      <c r="GU48">
        <v>1.65405</v>
      </c>
      <c r="GV48">
        <v>2.58179</v>
      </c>
      <c r="GW48">
        <v>2.24854</v>
      </c>
      <c r="GX48">
        <v>2.76245</v>
      </c>
      <c r="GY48">
        <v>1.99585</v>
      </c>
      <c r="GZ48">
        <v>2.29248</v>
      </c>
      <c r="HA48">
        <v>31.4988</v>
      </c>
      <c r="HB48">
        <v>15.9445</v>
      </c>
      <c r="HC48">
        <v>18</v>
      </c>
      <c r="HD48">
        <v>494.96</v>
      </c>
      <c r="HE48">
        <v>691.049</v>
      </c>
      <c r="HF48">
        <v>21.2121</v>
      </c>
      <c r="HG48">
        <v>23.0027</v>
      </c>
      <c r="HH48">
        <v>30.0011</v>
      </c>
      <c r="HI48">
        <v>22.6458</v>
      </c>
      <c r="HJ48">
        <v>22.5395</v>
      </c>
      <c r="HK48">
        <v>33.1096</v>
      </c>
      <c r="HL48">
        <v>28.9663</v>
      </c>
      <c r="HM48">
        <v>98.5054</v>
      </c>
      <c r="HN48">
        <v>21.1873</v>
      </c>
      <c r="HO48">
        <v>575.041</v>
      </c>
      <c r="HP48">
        <v>18.4599</v>
      </c>
      <c r="HQ48">
        <v>103.252</v>
      </c>
      <c r="HR48">
        <v>104.59</v>
      </c>
    </row>
    <row r="49" spans="1:226">
      <c r="A49">
        <v>33</v>
      </c>
      <c r="B49">
        <v>1657206857</v>
      </c>
      <c r="C49">
        <v>252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1657206849.21429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571.511133576811</v>
      </c>
      <c r="AK49">
        <v>544.914109090909</v>
      </c>
      <c r="AL49">
        <v>3.30162270242403</v>
      </c>
      <c r="AM49">
        <v>66.1810148789065</v>
      </c>
      <c r="AN49">
        <f>(AP49 - AO49 + BO49*1E3/(8.314*(BQ49+273.15)) * AR49/BN49 * AQ49) * BN49/(100*BB49) * 1000/(1000 - AP49)</f>
        <v>0</v>
      </c>
      <c r="AO49">
        <v>18.5120990511838</v>
      </c>
      <c r="AP49">
        <v>20.8012872727273</v>
      </c>
      <c r="AQ49">
        <v>-0.0022515461428145</v>
      </c>
      <c r="AR49">
        <v>77.4084475312345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6</v>
      </c>
      <c r="BC49">
        <v>0.5</v>
      </c>
      <c r="BD49" t="s">
        <v>355</v>
      </c>
      <c r="BE49">
        <v>2</v>
      </c>
      <c r="BF49" t="b">
        <v>1</v>
      </c>
      <c r="BG49">
        <v>1657206849.21429</v>
      </c>
      <c r="BH49">
        <v>510.027178571429</v>
      </c>
      <c r="BI49">
        <v>544.0025</v>
      </c>
      <c r="BJ49">
        <v>20.8216857142857</v>
      </c>
      <c r="BK49">
        <v>18.539425</v>
      </c>
      <c r="BL49">
        <v>500.119</v>
      </c>
      <c r="BM49">
        <v>20.6083821428571</v>
      </c>
      <c r="BN49">
        <v>500.026964285714</v>
      </c>
      <c r="BO49">
        <v>74.580425</v>
      </c>
      <c r="BP49">
        <v>0.0423405107142857</v>
      </c>
      <c r="BQ49">
        <v>24.5709857142857</v>
      </c>
      <c r="BR49">
        <v>25.0025857142857</v>
      </c>
      <c r="BS49">
        <v>999.9</v>
      </c>
      <c r="BT49">
        <v>0</v>
      </c>
      <c r="BU49">
        <v>0</v>
      </c>
      <c r="BV49">
        <v>10005.1785714286</v>
      </c>
      <c r="BW49">
        <v>0</v>
      </c>
      <c r="BX49">
        <v>386.774428571429</v>
      </c>
      <c r="BY49">
        <v>-33.9752571428571</v>
      </c>
      <c r="BZ49">
        <v>520.872642857143</v>
      </c>
      <c r="CA49">
        <v>554.278285714286</v>
      </c>
      <c r="CB49">
        <v>2.28225821428571</v>
      </c>
      <c r="CC49">
        <v>544.0025</v>
      </c>
      <c r="CD49">
        <v>18.539425</v>
      </c>
      <c r="CE49">
        <v>1.55289107142857</v>
      </c>
      <c r="CF49">
        <v>1.38267821428571</v>
      </c>
      <c r="CG49">
        <v>13.4990928571429</v>
      </c>
      <c r="CH49">
        <v>11.7289678571429</v>
      </c>
      <c r="CI49">
        <v>1999.96642857143</v>
      </c>
      <c r="CJ49">
        <v>0.980004821428571</v>
      </c>
      <c r="CK49">
        <v>0.0199948571428571</v>
      </c>
      <c r="CL49">
        <v>0</v>
      </c>
      <c r="CM49">
        <v>2.15195714285714</v>
      </c>
      <c r="CN49">
        <v>0</v>
      </c>
      <c r="CO49">
        <v>6094.65714285714</v>
      </c>
      <c r="CP49">
        <v>17299.8892857143</v>
      </c>
      <c r="CQ49">
        <v>38.6826785714286</v>
      </c>
      <c r="CR49">
        <v>38.6738214285714</v>
      </c>
      <c r="CS49">
        <v>38.2855</v>
      </c>
      <c r="CT49">
        <v>37.5667142857143</v>
      </c>
      <c r="CU49">
        <v>37.8568928571429</v>
      </c>
      <c r="CV49">
        <v>1959.97607142857</v>
      </c>
      <c r="CW49">
        <v>39.9903571428571</v>
      </c>
      <c r="CX49">
        <v>0</v>
      </c>
      <c r="CY49">
        <v>1657206835.8</v>
      </c>
      <c r="CZ49">
        <v>0</v>
      </c>
      <c r="DA49">
        <v>0</v>
      </c>
      <c r="DB49" t="s">
        <v>356</v>
      </c>
      <c r="DC49">
        <v>1656081770.5</v>
      </c>
      <c r="DD49">
        <v>1655399214.6</v>
      </c>
      <c r="DE49">
        <v>0</v>
      </c>
      <c r="DF49">
        <v>0.134</v>
      </c>
      <c r="DG49">
        <v>-0.06</v>
      </c>
      <c r="DH49">
        <v>9.331</v>
      </c>
      <c r="DI49">
        <v>0.511</v>
      </c>
      <c r="DJ49">
        <v>421</v>
      </c>
      <c r="DK49">
        <v>25</v>
      </c>
      <c r="DL49">
        <v>1.93</v>
      </c>
      <c r="DM49">
        <v>0.15</v>
      </c>
      <c r="DN49">
        <v>-33.6111375</v>
      </c>
      <c r="DO49">
        <v>-4.60951407129439</v>
      </c>
      <c r="DP49">
        <v>0.634321534274022</v>
      </c>
      <c r="DQ49">
        <v>0</v>
      </c>
      <c r="DR49">
        <v>2.277896</v>
      </c>
      <c r="DS49">
        <v>0.106598499061907</v>
      </c>
      <c r="DT49">
        <v>0.0187458861887082</v>
      </c>
      <c r="DU49">
        <v>0</v>
      </c>
      <c r="DV49">
        <v>0</v>
      </c>
      <c r="DW49">
        <v>2</v>
      </c>
      <c r="DX49" t="s">
        <v>365</v>
      </c>
      <c r="DY49">
        <v>2.97695</v>
      </c>
      <c r="DZ49">
        <v>2.69612</v>
      </c>
      <c r="EA49">
        <v>0.090645</v>
      </c>
      <c r="EB49">
        <v>0.0961929</v>
      </c>
      <c r="EC49">
        <v>0.0787738</v>
      </c>
      <c r="ED49">
        <v>0.0730364</v>
      </c>
      <c r="EE49">
        <v>35789.2</v>
      </c>
      <c r="EF49">
        <v>39106.4</v>
      </c>
      <c r="EG49">
        <v>35646.9</v>
      </c>
      <c r="EH49">
        <v>39221</v>
      </c>
      <c r="EI49">
        <v>46492.3</v>
      </c>
      <c r="EJ49">
        <v>52411.4</v>
      </c>
      <c r="EK49">
        <v>55619.3</v>
      </c>
      <c r="EL49">
        <v>62786.5</v>
      </c>
      <c r="EM49">
        <v>2.035</v>
      </c>
      <c r="EN49">
        <v>2.3086</v>
      </c>
      <c r="EO49">
        <v>0.116825</v>
      </c>
      <c r="EP49">
        <v>0</v>
      </c>
      <c r="EQ49">
        <v>23.0813</v>
      </c>
      <c r="ER49">
        <v>999.9</v>
      </c>
      <c r="ES49">
        <v>57.594</v>
      </c>
      <c r="ET49">
        <v>24.723</v>
      </c>
      <c r="EU49">
        <v>24.1548</v>
      </c>
      <c r="EV49">
        <v>54.7164</v>
      </c>
      <c r="EW49">
        <v>33.4215</v>
      </c>
      <c r="EX49">
        <v>2</v>
      </c>
      <c r="EY49">
        <v>-0.332744</v>
      </c>
      <c r="EZ49">
        <v>0.514248</v>
      </c>
      <c r="FA49">
        <v>20.1481</v>
      </c>
      <c r="FB49">
        <v>5.19932</v>
      </c>
      <c r="FC49">
        <v>12.004</v>
      </c>
      <c r="FD49">
        <v>4.9756</v>
      </c>
      <c r="FE49">
        <v>3.293</v>
      </c>
      <c r="FF49">
        <v>9999</v>
      </c>
      <c r="FG49">
        <v>9999</v>
      </c>
      <c r="FH49">
        <v>9999</v>
      </c>
      <c r="FI49">
        <v>556.1</v>
      </c>
      <c r="FJ49">
        <v>1.86295</v>
      </c>
      <c r="FK49">
        <v>1.86783</v>
      </c>
      <c r="FL49">
        <v>1.86768</v>
      </c>
      <c r="FM49">
        <v>1.86874</v>
      </c>
      <c r="FN49">
        <v>1.86966</v>
      </c>
      <c r="FO49">
        <v>1.86569</v>
      </c>
      <c r="FP49">
        <v>1.86676</v>
      </c>
      <c r="FQ49">
        <v>1.86813</v>
      </c>
      <c r="FR49">
        <v>5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10.125</v>
      </c>
      <c r="GF49">
        <v>0.2134</v>
      </c>
      <c r="GG49">
        <v>5.35645936475052</v>
      </c>
      <c r="GH49">
        <v>0.00956702611335773</v>
      </c>
      <c r="GI49">
        <v>-9.19467254998099e-07</v>
      </c>
      <c r="GJ49">
        <v>-2.13729184259075e-11</v>
      </c>
      <c r="GK49">
        <v>0.213310654532375</v>
      </c>
      <c r="GL49">
        <v>0</v>
      </c>
      <c r="GM49">
        <v>0</v>
      </c>
      <c r="GN49">
        <v>0</v>
      </c>
      <c r="GO49">
        <v>-4</v>
      </c>
      <c r="GP49">
        <v>1866</v>
      </c>
      <c r="GQ49">
        <v>1</v>
      </c>
      <c r="GR49">
        <v>18</v>
      </c>
      <c r="GS49">
        <v>18751.4</v>
      </c>
      <c r="GT49">
        <v>30127.4</v>
      </c>
      <c r="GU49">
        <v>1.69312</v>
      </c>
      <c r="GV49">
        <v>2.58301</v>
      </c>
      <c r="GW49">
        <v>2.24854</v>
      </c>
      <c r="GX49">
        <v>2.76123</v>
      </c>
      <c r="GY49">
        <v>1.99585</v>
      </c>
      <c r="GZ49">
        <v>2.32544</v>
      </c>
      <c r="HA49">
        <v>31.4988</v>
      </c>
      <c r="HB49">
        <v>15.9358</v>
      </c>
      <c r="HC49">
        <v>18</v>
      </c>
      <c r="HD49">
        <v>495.437</v>
      </c>
      <c r="HE49">
        <v>690.482</v>
      </c>
      <c r="HF49">
        <v>21.1933</v>
      </c>
      <c r="HG49">
        <v>23.0124</v>
      </c>
      <c r="HH49">
        <v>30.001</v>
      </c>
      <c r="HI49">
        <v>22.6553</v>
      </c>
      <c r="HJ49">
        <v>22.5471</v>
      </c>
      <c r="HK49">
        <v>33.8845</v>
      </c>
      <c r="HL49">
        <v>28.9663</v>
      </c>
      <c r="HM49">
        <v>98.5054</v>
      </c>
      <c r="HN49">
        <v>21.1964</v>
      </c>
      <c r="HO49">
        <v>588.428</v>
      </c>
      <c r="HP49">
        <v>18.4599</v>
      </c>
      <c r="HQ49">
        <v>103.25</v>
      </c>
      <c r="HR49">
        <v>104.587</v>
      </c>
    </row>
    <row r="50" spans="1:226">
      <c r="A50">
        <v>34</v>
      </c>
      <c r="B50">
        <v>1657206862</v>
      </c>
      <c r="C50">
        <v>257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1657206854.5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588.228322523333</v>
      </c>
      <c r="AK50">
        <v>561.521006060606</v>
      </c>
      <c r="AL50">
        <v>3.28726176460406</v>
      </c>
      <c r="AM50">
        <v>66.1810148789065</v>
      </c>
      <c r="AN50">
        <f>(AP50 - AO50 + BO50*1E3/(8.314*(BQ50+273.15)) * AR50/BN50 * AQ50) * BN50/(100*BB50) * 1000/(1000 - AP50)</f>
        <v>0</v>
      </c>
      <c r="AO50">
        <v>18.5403664212555</v>
      </c>
      <c r="AP50">
        <v>20.8125321212121</v>
      </c>
      <c r="AQ50">
        <v>-0.000686520496555511</v>
      </c>
      <c r="AR50">
        <v>77.4084475312345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6</v>
      </c>
      <c r="BC50">
        <v>0.5</v>
      </c>
      <c r="BD50" t="s">
        <v>355</v>
      </c>
      <c r="BE50">
        <v>2</v>
      </c>
      <c r="BF50" t="b">
        <v>1</v>
      </c>
      <c r="BG50">
        <v>1657206854.5</v>
      </c>
      <c r="BH50">
        <v>527.209592592593</v>
      </c>
      <c r="BI50">
        <v>561.426666666667</v>
      </c>
      <c r="BJ50">
        <v>20.8153740740741</v>
      </c>
      <c r="BK50">
        <v>18.5395481481481</v>
      </c>
      <c r="BL50">
        <v>517.154592592593</v>
      </c>
      <c r="BM50">
        <v>20.6020666666667</v>
      </c>
      <c r="BN50">
        <v>500.00937037037</v>
      </c>
      <c r="BO50">
        <v>74.5805111111111</v>
      </c>
      <c r="BP50">
        <v>0.0423819148148148</v>
      </c>
      <c r="BQ50">
        <v>24.5663074074074</v>
      </c>
      <c r="BR50">
        <v>24.9947407407407</v>
      </c>
      <c r="BS50">
        <v>999.9</v>
      </c>
      <c r="BT50">
        <v>0</v>
      </c>
      <c r="BU50">
        <v>0</v>
      </c>
      <c r="BV50">
        <v>10002.4074074074</v>
      </c>
      <c r="BW50">
        <v>0</v>
      </c>
      <c r="BX50">
        <v>387.183</v>
      </c>
      <c r="BY50">
        <v>-34.217037037037</v>
      </c>
      <c r="BZ50">
        <v>538.417</v>
      </c>
      <c r="CA50">
        <v>572.031814814815</v>
      </c>
      <c r="CB50">
        <v>2.27581111111111</v>
      </c>
      <c r="CC50">
        <v>561.426666666667</v>
      </c>
      <c r="CD50">
        <v>18.5395481481481</v>
      </c>
      <c r="CE50">
        <v>1.55242222222222</v>
      </c>
      <c r="CF50">
        <v>1.38268962962963</v>
      </c>
      <c r="CG50">
        <v>13.4944592592593</v>
      </c>
      <c r="CH50">
        <v>11.7290925925926</v>
      </c>
      <c r="CI50">
        <v>1999.95777777778</v>
      </c>
      <c r="CJ50">
        <v>0.980004518518518</v>
      </c>
      <c r="CK50">
        <v>0.0199951777777778</v>
      </c>
      <c r="CL50">
        <v>0</v>
      </c>
      <c r="CM50">
        <v>2.1537037037037</v>
      </c>
      <c r="CN50">
        <v>0</v>
      </c>
      <c r="CO50">
        <v>6114.06222222222</v>
      </c>
      <c r="CP50">
        <v>17299.8185185185</v>
      </c>
      <c r="CQ50">
        <v>38.7936666666667</v>
      </c>
      <c r="CR50">
        <v>38.7798888888889</v>
      </c>
      <c r="CS50">
        <v>38.3701111111111</v>
      </c>
      <c r="CT50">
        <v>37.7266296296296</v>
      </c>
      <c r="CU50">
        <v>37.9556666666667</v>
      </c>
      <c r="CV50">
        <v>1959.96592592593</v>
      </c>
      <c r="CW50">
        <v>39.9922222222222</v>
      </c>
      <c r="CX50">
        <v>0</v>
      </c>
      <c r="CY50">
        <v>1657206841.2</v>
      </c>
      <c r="CZ50">
        <v>0</v>
      </c>
      <c r="DA50">
        <v>0</v>
      </c>
      <c r="DB50" t="s">
        <v>356</v>
      </c>
      <c r="DC50">
        <v>1656081770.5</v>
      </c>
      <c r="DD50">
        <v>1655399214.6</v>
      </c>
      <c r="DE50">
        <v>0</v>
      </c>
      <c r="DF50">
        <v>0.134</v>
      </c>
      <c r="DG50">
        <v>-0.06</v>
      </c>
      <c r="DH50">
        <v>9.331</v>
      </c>
      <c r="DI50">
        <v>0.511</v>
      </c>
      <c r="DJ50">
        <v>421</v>
      </c>
      <c r="DK50">
        <v>25</v>
      </c>
      <c r="DL50">
        <v>1.93</v>
      </c>
      <c r="DM50">
        <v>0.15</v>
      </c>
      <c r="DN50">
        <v>-34.146735</v>
      </c>
      <c r="DO50">
        <v>-3.21520975609759</v>
      </c>
      <c r="DP50">
        <v>0.468839009442474</v>
      </c>
      <c r="DQ50">
        <v>0</v>
      </c>
      <c r="DR50">
        <v>2.27695775</v>
      </c>
      <c r="DS50">
        <v>-0.0586612007504746</v>
      </c>
      <c r="DT50">
        <v>0.0197397856482157</v>
      </c>
      <c r="DU50">
        <v>1</v>
      </c>
      <c r="DV50">
        <v>1</v>
      </c>
      <c r="DW50">
        <v>2</v>
      </c>
      <c r="DX50" t="s">
        <v>357</v>
      </c>
      <c r="DY50">
        <v>2.97635</v>
      </c>
      <c r="DZ50">
        <v>2.69621</v>
      </c>
      <c r="EA50">
        <v>0.0926281</v>
      </c>
      <c r="EB50">
        <v>0.0982045</v>
      </c>
      <c r="EC50">
        <v>0.0787858</v>
      </c>
      <c r="ED50">
        <v>0.0731208</v>
      </c>
      <c r="EE50">
        <v>35711.1</v>
      </c>
      <c r="EF50">
        <v>39018</v>
      </c>
      <c r="EG50">
        <v>35646.9</v>
      </c>
      <c r="EH50">
        <v>39219.6</v>
      </c>
      <c r="EI50">
        <v>46492</v>
      </c>
      <c r="EJ50">
        <v>52405.1</v>
      </c>
      <c r="EK50">
        <v>55619.7</v>
      </c>
      <c r="EL50">
        <v>62784.7</v>
      </c>
      <c r="EM50">
        <v>2.035</v>
      </c>
      <c r="EN50">
        <v>2.309</v>
      </c>
      <c r="EO50">
        <v>0.115305</v>
      </c>
      <c r="EP50">
        <v>0</v>
      </c>
      <c r="EQ50">
        <v>23.1007</v>
      </c>
      <c r="ER50">
        <v>999.9</v>
      </c>
      <c r="ES50">
        <v>57.618</v>
      </c>
      <c r="ET50">
        <v>24.743</v>
      </c>
      <c r="EU50">
        <v>24.1922</v>
      </c>
      <c r="EV50">
        <v>53.4664</v>
      </c>
      <c r="EW50">
        <v>33.4736</v>
      </c>
      <c r="EX50">
        <v>2</v>
      </c>
      <c r="EY50">
        <v>-0.332419</v>
      </c>
      <c r="EZ50">
        <v>0.476187</v>
      </c>
      <c r="FA50">
        <v>20.1473</v>
      </c>
      <c r="FB50">
        <v>5.19573</v>
      </c>
      <c r="FC50">
        <v>12.004</v>
      </c>
      <c r="FD50">
        <v>4.9748</v>
      </c>
      <c r="FE50">
        <v>3.2928</v>
      </c>
      <c r="FF50">
        <v>9999</v>
      </c>
      <c r="FG50">
        <v>9999</v>
      </c>
      <c r="FH50">
        <v>9999</v>
      </c>
      <c r="FI50">
        <v>556.1</v>
      </c>
      <c r="FJ50">
        <v>1.86295</v>
      </c>
      <c r="FK50">
        <v>1.86783</v>
      </c>
      <c r="FL50">
        <v>1.86768</v>
      </c>
      <c r="FM50">
        <v>1.86874</v>
      </c>
      <c r="FN50">
        <v>1.86963</v>
      </c>
      <c r="FO50">
        <v>1.86569</v>
      </c>
      <c r="FP50">
        <v>1.86676</v>
      </c>
      <c r="FQ50">
        <v>1.86813</v>
      </c>
      <c r="FR50">
        <v>5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10.26</v>
      </c>
      <c r="GF50">
        <v>0.2133</v>
      </c>
      <c r="GG50">
        <v>5.35645936475052</v>
      </c>
      <c r="GH50">
        <v>0.00956702611335773</v>
      </c>
      <c r="GI50">
        <v>-9.19467254998099e-07</v>
      </c>
      <c r="GJ50">
        <v>-2.13729184259075e-11</v>
      </c>
      <c r="GK50">
        <v>0.213310654532375</v>
      </c>
      <c r="GL50">
        <v>0</v>
      </c>
      <c r="GM50">
        <v>0</v>
      </c>
      <c r="GN50">
        <v>0</v>
      </c>
      <c r="GO50">
        <v>-4</v>
      </c>
      <c r="GP50">
        <v>1866</v>
      </c>
      <c r="GQ50">
        <v>1</v>
      </c>
      <c r="GR50">
        <v>18</v>
      </c>
      <c r="GS50">
        <v>18751.5</v>
      </c>
      <c r="GT50">
        <v>30127.5</v>
      </c>
      <c r="GU50">
        <v>1.7334</v>
      </c>
      <c r="GV50">
        <v>2.58057</v>
      </c>
      <c r="GW50">
        <v>2.24854</v>
      </c>
      <c r="GX50">
        <v>2.76245</v>
      </c>
      <c r="GY50">
        <v>1.99585</v>
      </c>
      <c r="GZ50">
        <v>2.29492</v>
      </c>
      <c r="HA50">
        <v>31.4988</v>
      </c>
      <c r="HB50">
        <v>15.9358</v>
      </c>
      <c r="HC50">
        <v>18</v>
      </c>
      <c r="HD50">
        <v>495.529</v>
      </c>
      <c r="HE50">
        <v>690.947</v>
      </c>
      <c r="HF50">
        <v>21.1959</v>
      </c>
      <c r="HG50">
        <v>23.0201</v>
      </c>
      <c r="HH50">
        <v>30.0007</v>
      </c>
      <c r="HI50">
        <v>22.6649</v>
      </c>
      <c r="HJ50">
        <v>22.5565</v>
      </c>
      <c r="HK50">
        <v>34.6953</v>
      </c>
      <c r="HL50">
        <v>29.2614</v>
      </c>
      <c r="HM50">
        <v>98.5054</v>
      </c>
      <c r="HN50">
        <v>21.2042</v>
      </c>
      <c r="HO50">
        <v>608.537</v>
      </c>
      <c r="HP50">
        <v>18.4599</v>
      </c>
      <c r="HQ50">
        <v>103.25</v>
      </c>
      <c r="HR50">
        <v>104.584</v>
      </c>
    </row>
    <row r="51" spans="1:226">
      <c r="A51">
        <v>35</v>
      </c>
      <c r="B51">
        <v>1657206867</v>
      </c>
      <c r="C51">
        <v>262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1657206859.21429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605.758359517932</v>
      </c>
      <c r="AK51">
        <v>578.189896969697</v>
      </c>
      <c r="AL51">
        <v>3.33436654861578</v>
      </c>
      <c r="AM51">
        <v>66.1810148789065</v>
      </c>
      <c r="AN51">
        <f>(AP51 - AO51 + BO51*1E3/(8.314*(BQ51+273.15)) * AR51/BN51 * AQ51) * BN51/(100*BB51) * 1000/(1000 - AP51)</f>
        <v>0</v>
      </c>
      <c r="AO51">
        <v>18.5630106075742</v>
      </c>
      <c r="AP51">
        <v>20.8127618181818</v>
      </c>
      <c r="AQ51">
        <v>0.00514643089632537</v>
      </c>
      <c r="AR51">
        <v>77.4084475312345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6</v>
      </c>
      <c r="BC51">
        <v>0.5</v>
      </c>
      <c r="BD51" t="s">
        <v>355</v>
      </c>
      <c r="BE51">
        <v>2</v>
      </c>
      <c r="BF51" t="b">
        <v>1</v>
      </c>
      <c r="BG51">
        <v>1657206859.21429</v>
      </c>
      <c r="BH51">
        <v>542.455178571429</v>
      </c>
      <c r="BI51">
        <v>577.263928571429</v>
      </c>
      <c r="BJ51">
        <v>20.8120214285714</v>
      </c>
      <c r="BK51">
        <v>18.5379142857143</v>
      </c>
      <c r="BL51">
        <v>532.270464285714</v>
      </c>
      <c r="BM51">
        <v>20.5987142857143</v>
      </c>
      <c r="BN51">
        <v>500.009428571429</v>
      </c>
      <c r="BO51">
        <v>74.5804071428571</v>
      </c>
      <c r="BP51">
        <v>0.0426742107142857</v>
      </c>
      <c r="BQ51">
        <v>24.5632571428571</v>
      </c>
      <c r="BR51">
        <v>24.9912892857143</v>
      </c>
      <c r="BS51">
        <v>999.9</v>
      </c>
      <c r="BT51">
        <v>0</v>
      </c>
      <c r="BU51">
        <v>0</v>
      </c>
      <c r="BV51">
        <v>9985.35714285714</v>
      </c>
      <c r="BW51">
        <v>0</v>
      </c>
      <c r="BX51">
        <v>387.482142857143</v>
      </c>
      <c r="BY51">
        <v>-34.8087035714286</v>
      </c>
      <c r="BZ51">
        <v>553.984821428571</v>
      </c>
      <c r="CA51">
        <v>588.167392857143</v>
      </c>
      <c r="CB51">
        <v>2.27409464285714</v>
      </c>
      <c r="CC51">
        <v>577.263928571429</v>
      </c>
      <c r="CD51">
        <v>18.5379142857143</v>
      </c>
      <c r="CE51">
        <v>1.55216892857143</v>
      </c>
      <c r="CF51">
        <v>1.38256571428571</v>
      </c>
      <c r="CG51">
        <v>13.4919714285714</v>
      </c>
      <c r="CH51">
        <v>11.7277428571429</v>
      </c>
      <c r="CI51">
        <v>1999.97821428571</v>
      </c>
      <c r="CJ51">
        <v>0.980002428571428</v>
      </c>
      <c r="CK51">
        <v>0.0199974107142857</v>
      </c>
      <c r="CL51">
        <v>0</v>
      </c>
      <c r="CM51">
        <v>2.15341428571429</v>
      </c>
      <c r="CN51">
        <v>0</v>
      </c>
      <c r="CO51">
        <v>6127.6125</v>
      </c>
      <c r="CP51">
        <v>17299.9857142857</v>
      </c>
      <c r="CQ51">
        <v>38.8948928571428</v>
      </c>
      <c r="CR51">
        <v>38.8703928571429</v>
      </c>
      <c r="CS51">
        <v>38.4483928571428</v>
      </c>
      <c r="CT51">
        <v>37.8613928571429</v>
      </c>
      <c r="CU51">
        <v>38.0487857142857</v>
      </c>
      <c r="CV51">
        <v>1959.98285714286</v>
      </c>
      <c r="CW51">
        <v>39.9957142857143</v>
      </c>
      <c r="CX51">
        <v>0</v>
      </c>
      <c r="CY51">
        <v>1657206846</v>
      </c>
      <c r="CZ51">
        <v>0</v>
      </c>
      <c r="DA51">
        <v>0</v>
      </c>
      <c r="DB51" t="s">
        <v>356</v>
      </c>
      <c r="DC51">
        <v>1656081770.5</v>
      </c>
      <c r="DD51">
        <v>1655399214.6</v>
      </c>
      <c r="DE51">
        <v>0</v>
      </c>
      <c r="DF51">
        <v>0.134</v>
      </c>
      <c r="DG51">
        <v>-0.06</v>
      </c>
      <c r="DH51">
        <v>9.331</v>
      </c>
      <c r="DI51">
        <v>0.511</v>
      </c>
      <c r="DJ51">
        <v>421</v>
      </c>
      <c r="DK51">
        <v>25</v>
      </c>
      <c r="DL51">
        <v>1.93</v>
      </c>
      <c r="DM51">
        <v>0.15</v>
      </c>
      <c r="DN51">
        <v>-34.4186875</v>
      </c>
      <c r="DO51">
        <v>-5.97116285178231</v>
      </c>
      <c r="DP51">
        <v>0.653515319708536</v>
      </c>
      <c r="DQ51">
        <v>0</v>
      </c>
      <c r="DR51">
        <v>2.2736995</v>
      </c>
      <c r="DS51">
        <v>-0.0609494183864977</v>
      </c>
      <c r="DT51">
        <v>0.0211105215414021</v>
      </c>
      <c r="DU51">
        <v>1</v>
      </c>
      <c r="DV51">
        <v>1</v>
      </c>
      <c r="DW51">
        <v>2</v>
      </c>
      <c r="DX51" t="s">
        <v>357</v>
      </c>
      <c r="DY51">
        <v>2.97767</v>
      </c>
      <c r="DZ51">
        <v>2.69649</v>
      </c>
      <c r="EA51">
        <v>0.0946391</v>
      </c>
      <c r="EB51">
        <v>0.100181</v>
      </c>
      <c r="EC51">
        <v>0.0787978</v>
      </c>
      <c r="ED51">
        <v>0.0730599</v>
      </c>
      <c r="EE51">
        <v>35631.5</v>
      </c>
      <c r="EF51">
        <v>38931.7</v>
      </c>
      <c r="EG51">
        <v>35646.5</v>
      </c>
      <c r="EH51">
        <v>39218.8</v>
      </c>
      <c r="EI51">
        <v>46490.7</v>
      </c>
      <c r="EJ51">
        <v>52408.2</v>
      </c>
      <c r="EK51">
        <v>55618.8</v>
      </c>
      <c r="EL51">
        <v>62784.2</v>
      </c>
      <c r="EM51">
        <v>2.0352</v>
      </c>
      <c r="EN51">
        <v>2.3078</v>
      </c>
      <c r="EO51">
        <v>0.113875</v>
      </c>
      <c r="EP51">
        <v>0</v>
      </c>
      <c r="EQ51">
        <v>23.1182</v>
      </c>
      <c r="ER51">
        <v>999.9</v>
      </c>
      <c r="ES51">
        <v>57.667</v>
      </c>
      <c r="ET51">
        <v>24.773</v>
      </c>
      <c r="EU51">
        <v>24.2541</v>
      </c>
      <c r="EV51">
        <v>54.4664</v>
      </c>
      <c r="EW51">
        <v>33.3934</v>
      </c>
      <c r="EX51">
        <v>2</v>
      </c>
      <c r="EY51">
        <v>-0.331463</v>
      </c>
      <c r="EZ51">
        <v>0.475054</v>
      </c>
      <c r="FA51">
        <v>20.1481</v>
      </c>
      <c r="FB51">
        <v>5.19932</v>
      </c>
      <c r="FC51">
        <v>12.004</v>
      </c>
      <c r="FD51">
        <v>4.9756</v>
      </c>
      <c r="FE51">
        <v>3.293</v>
      </c>
      <c r="FF51">
        <v>9999</v>
      </c>
      <c r="FG51">
        <v>9999</v>
      </c>
      <c r="FH51">
        <v>9999</v>
      </c>
      <c r="FI51">
        <v>556.1</v>
      </c>
      <c r="FJ51">
        <v>1.86295</v>
      </c>
      <c r="FK51">
        <v>1.86783</v>
      </c>
      <c r="FL51">
        <v>1.86758</v>
      </c>
      <c r="FM51">
        <v>1.86874</v>
      </c>
      <c r="FN51">
        <v>1.86963</v>
      </c>
      <c r="FO51">
        <v>1.86569</v>
      </c>
      <c r="FP51">
        <v>1.86676</v>
      </c>
      <c r="FQ51">
        <v>1.86813</v>
      </c>
      <c r="FR51">
        <v>5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10.401</v>
      </c>
      <c r="GF51">
        <v>0.2133</v>
      </c>
      <c r="GG51">
        <v>5.35645936475052</v>
      </c>
      <c r="GH51">
        <v>0.00956702611335773</v>
      </c>
      <c r="GI51">
        <v>-9.19467254998099e-07</v>
      </c>
      <c r="GJ51">
        <v>-2.13729184259075e-11</v>
      </c>
      <c r="GK51">
        <v>0.213310654532375</v>
      </c>
      <c r="GL51">
        <v>0</v>
      </c>
      <c r="GM51">
        <v>0</v>
      </c>
      <c r="GN51">
        <v>0</v>
      </c>
      <c r="GO51">
        <v>-4</v>
      </c>
      <c r="GP51">
        <v>1866</v>
      </c>
      <c r="GQ51">
        <v>1</v>
      </c>
      <c r="GR51">
        <v>18</v>
      </c>
      <c r="GS51">
        <v>18751.6</v>
      </c>
      <c r="GT51">
        <v>30127.5</v>
      </c>
      <c r="GU51">
        <v>1.77124</v>
      </c>
      <c r="GV51">
        <v>2.58667</v>
      </c>
      <c r="GW51">
        <v>2.24854</v>
      </c>
      <c r="GX51">
        <v>2.76245</v>
      </c>
      <c r="GY51">
        <v>1.99585</v>
      </c>
      <c r="GZ51">
        <v>2.30713</v>
      </c>
      <c r="HA51">
        <v>31.4988</v>
      </c>
      <c r="HB51">
        <v>15.9358</v>
      </c>
      <c r="HC51">
        <v>18</v>
      </c>
      <c r="HD51">
        <v>495.732</v>
      </c>
      <c r="HE51">
        <v>690.07</v>
      </c>
      <c r="HF51">
        <v>21.2026</v>
      </c>
      <c r="HG51">
        <v>23.0294</v>
      </c>
      <c r="HH51">
        <v>30.0009</v>
      </c>
      <c r="HI51">
        <v>22.6725</v>
      </c>
      <c r="HJ51">
        <v>22.5659</v>
      </c>
      <c r="HK51">
        <v>35.4693</v>
      </c>
      <c r="HL51">
        <v>29.2614</v>
      </c>
      <c r="HM51">
        <v>98.1263</v>
      </c>
      <c r="HN51">
        <v>21.206</v>
      </c>
      <c r="HO51">
        <v>622.006</v>
      </c>
      <c r="HP51">
        <v>18.4599</v>
      </c>
      <c r="HQ51">
        <v>103.249</v>
      </c>
      <c r="HR51">
        <v>104.583</v>
      </c>
    </row>
    <row r="52" spans="1:226">
      <c r="A52">
        <v>36</v>
      </c>
      <c r="B52">
        <v>1657206872</v>
      </c>
      <c r="C52">
        <v>267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1657206864.5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622.60791725933</v>
      </c>
      <c r="AK52">
        <v>595.032103030303</v>
      </c>
      <c r="AL52">
        <v>3.33326785427566</v>
      </c>
      <c r="AM52">
        <v>66.1810148789065</v>
      </c>
      <c r="AN52">
        <f>(AP52 - AO52 + BO52*1E3/(8.314*(BQ52+273.15)) * AR52/BN52 * AQ52) * BN52/(100*BB52) * 1000/(1000 - AP52)</f>
        <v>0</v>
      </c>
      <c r="AO52">
        <v>18.5512237284834</v>
      </c>
      <c r="AP52">
        <v>20.8181339393939</v>
      </c>
      <c r="AQ52">
        <v>0.000548958854983921</v>
      </c>
      <c r="AR52">
        <v>77.4084475312345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6</v>
      </c>
      <c r="BC52">
        <v>0.5</v>
      </c>
      <c r="BD52" t="s">
        <v>355</v>
      </c>
      <c r="BE52">
        <v>2</v>
      </c>
      <c r="BF52" t="b">
        <v>1</v>
      </c>
      <c r="BG52">
        <v>1657206864.5</v>
      </c>
      <c r="BH52">
        <v>559.713814814815</v>
      </c>
      <c r="BI52">
        <v>594.999</v>
      </c>
      <c r="BJ52">
        <v>20.8129851851852</v>
      </c>
      <c r="BK52">
        <v>18.5518518518519</v>
      </c>
      <c r="BL52">
        <v>549.382703703704</v>
      </c>
      <c r="BM52">
        <v>20.5996740740741</v>
      </c>
      <c r="BN52">
        <v>499.971185185185</v>
      </c>
      <c r="BO52">
        <v>74.5796592592593</v>
      </c>
      <c r="BP52">
        <v>0.0429320185185185</v>
      </c>
      <c r="BQ52">
        <v>24.5599592592593</v>
      </c>
      <c r="BR52">
        <v>24.9902888888889</v>
      </c>
      <c r="BS52">
        <v>999.9</v>
      </c>
      <c r="BT52">
        <v>0</v>
      </c>
      <c r="BU52">
        <v>0</v>
      </c>
      <c r="BV52">
        <v>9976.2962962963</v>
      </c>
      <c r="BW52">
        <v>0</v>
      </c>
      <c r="BX52">
        <v>387.907481481481</v>
      </c>
      <c r="BY52">
        <v>-35.2851518518519</v>
      </c>
      <c r="BZ52">
        <v>571.610814814815</v>
      </c>
      <c r="CA52">
        <v>606.245925925926</v>
      </c>
      <c r="CB52">
        <v>2.26113074074074</v>
      </c>
      <c r="CC52">
        <v>594.999</v>
      </c>
      <c r="CD52">
        <v>18.5518518518519</v>
      </c>
      <c r="CE52">
        <v>1.55222555555556</v>
      </c>
      <c r="CF52">
        <v>1.38359148148148</v>
      </c>
      <c r="CG52">
        <v>13.4925407407407</v>
      </c>
      <c r="CH52">
        <v>11.7389703703704</v>
      </c>
      <c r="CI52">
        <v>1999.96259259259</v>
      </c>
      <c r="CJ52">
        <v>0.979998074074074</v>
      </c>
      <c r="CK52">
        <v>0.0200020444444444</v>
      </c>
      <c r="CL52">
        <v>0</v>
      </c>
      <c r="CM52">
        <v>2.13945185185185</v>
      </c>
      <c r="CN52">
        <v>0</v>
      </c>
      <c r="CO52">
        <v>6141.78777777778</v>
      </c>
      <c r="CP52">
        <v>17299.8259259259</v>
      </c>
      <c r="CQ52">
        <v>38.9998518518519</v>
      </c>
      <c r="CR52">
        <v>38.9742962962963</v>
      </c>
      <c r="CS52">
        <v>38.5321481481481</v>
      </c>
      <c r="CT52">
        <v>38.016</v>
      </c>
      <c r="CU52">
        <v>38.1432222222222</v>
      </c>
      <c r="CV52">
        <v>1959.96</v>
      </c>
      <c r="CW52">
        <v>40.002962962963</v>
      </c>
      <c r="CX52">
        <v>0</v>
      </c>
      <c r="CY52">
        <v>1657206850.8</v>
      </c>
      <c r="CZ52">
        <v>0</v>
      </c>
      <c r="DA52">
        <v>0</v>
      </c>
      <c r="DB52" t="s">
        <v>356</v>
      </c>
      <c r="DC52">
        <v>1656081770.5</v>
      </c>
      <c r="DD52">
        <v>1655399214.6</v>
      </c>
      <c r="DE52">
        <v>0</v>
      </c>
      <c r="DF52">
        <v>0.134</v>
      </c>
      <c r="DG52">
        <v>-0.06</v>
      </c>
      <c r="DH52">
        <v>9.331</v>
      </c>
      <c r="DI52">
        <v>0.511</v>
      </c>
      <c r="DJ52">
        <v>421</v>
      </c>
      <c r="DK52">
        <v>25</v>
      </c>
      <c r="DL52">
        <v>1.93</v>
      </c>
      <c r="DM52">
        <v>0.15</v>
      </c>
      <c r="DN52">
        <v>-34.933555</v>
      </c>
      <c r="DO52">
        <v>-6.0201140712945</v>
      </c>
      <c r="DP52">
        <v>0.664627810488698</v>
      </c>
      <c r="DQ52">
        <v>0</v>
      </c>
      <c r="DR52">
        <v>2.27178725</v>
      </c>
      <c r="DS52">
        <v>-0.144485966228903</v>
      </c>
      <c r="DT52">
        <v>0.0206262175383055</v>
      </c>
      <c r="DU52">
        <v>0</v>
      </c>
      <c r="DV52">
        <v>0</v>
      </c>
      <c r="DW52">
        <v>2</v>
      </c>
      <c r="DX52" t="s">
        <v>365</v>
      </c>
      <c r="DY52">
        <v>2.97617</v>
      </c>
      <c r="DZ52">
        <v>2.69637</v>
      </c>
      <c r="EA52">
        <v>0.0965951</v>
      </c>
      <c r="EB52">
        <v>0.102178</v>
      </c>
      <c r="EC52">
        <v>0.0788113</v>
      </c>
      <c r="ED52">
        <v>0.0729963</v>
      </c>
      <c r="EE52">
        <v>35554</v>
      </c>
      <c r="EF52">
        <v>38844.5</v>
      </c>
      <c r="EG52">
        <v>35645.9</v>
      </c>
      <c r="EH52">
        <v>39218</v>
      </c>
      <c r="EI52">
        <v>46490.2</v>
      </c>
      <c r="EJ52">
        <v>52410.3</v>
      </c>
      <c r="EK52">
        <v>55619</v>
      </c>
      <c r="EL52">
        <v>62782.4</v>
      </c>
      <c r="EM52">
        <v>2.034</v>
      </c>
      <c r="EN52">
        <v>2.3078</v>
      </c>
      <c r="EO52">
        <v>0.112742</v>
      </c>
      <c r="EP52">
        <v>0</v>
      </c>
      <c r="EQ52">
        <v>23.1338</v>
      </c>
      <c r="ER52">
        <v>999.9</v>
      </c>
      <c r="ES52">
        <v>57.716</v>
      </c>
      <c r="ET52">
        <v>24.783</v>
      </c>
      <c r="EU52">
        <v>24.2933</v>
      </c>
      <c r="EV52">
        <v>54.0864</v>
      </c>
      <c r="EW52">
        <v>33.5056</v>
      </c>
      <c r="EX52">
        <v>2</v>
      </c>
      <c r="EY52">
        <v>-0.330305</v>
      </c>
      <c r="EZ52">
        <v>0.434314</v>
      </c>
      <c r="FA52">
        <v>20.1471</v>
      </c>
      <c r="FB52">
        <v>5.19812</v>
      </c>
      <c r="FC52">
        <v>12.004</v>
      </c>
      <c r="FD52">
        <v>4.9748</v>
      </c>
      <c r="FE52">
        <v>3.2926</v>
      </c>
      <c r="FF52">
        <v>9999</v>
      </c>
      <c r="FG52">
        <v>9999</v>
      </c>
      <c r="FH52">
        <v>9999</v>
      </c>
      <c r="FI52">
        <v>556.1</v>
      </c>
      <c r="FJ52">
        <v>1.86295</v>
      </c>
      <c r="FK52">
        <v>1.86783</v>
      </c>
      <c r="FL52">
        <v>1.86762</v>
      </c>
      <c r="FM52">
        <v>1.86874</v>
      </c>
      <c r="FN52">
        <v>1.86963</v>
      </c>
      <c r="FO52">
        <v>1.86563</v>
      </c>
      <c r="FP52">
        <v>1.86676</v>
      </c>
      <c r="FQ52">
        <v>1.86813</v>
      </c>
      <c r="FR52">
        <v>5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10.539</v>
      </c>
      <c r="GF52">
        <v>0.2133</v>
      </c>
      <c r="GG52">
        <v>5.35645936475052</v>
      </c>
      <c r="GH52">
        <v>0.00956702611335773</v>
      </c>
      <c r="GI52">
        <v>-9.19467254998099e-07</v>
      </c>
      <c r="GJ52">
        <v>-2.13729184259075e-11</v>
      </c>
      <c r="GK52">
        <v>0.213310654532375</v>
      </c>
      <c r="GL52">
        <v>0</v>
      </c>
      <c r="GM52">
        <v>0</v>
      </c>
      <c r="GN52">
        <v>0</v>
      </c>
      <c r="GO52">
        <v>-4</v>
      </c>
      <c r="GP52">
        <v>1866</v>
      </c>
      <c r="GQ52">
        <v>1</v>
      </c>
      <c r="GR52">
        <v>18</v>
      </c>
      <c r="GS52">
        <v>18751.7</v>
      </c>
      <c r="GT52">
        <v>30127.6</v>
      </c>
      <c r="GU52">
        <v>1.81152</v>
      </c>
      <c r="GV52">
        <v>2.59277</v>
      </c>
      <c r="GW52">
        <v>2.24854</v>
      </c>
      <c r="GX52">
        <v>2.76245</v>
      </c>
      <c r="GY52">
        <v>1.99585</v>
      </c>
      <c r="GZ52">
        <v>2.29248</v>
      </c>
      <c r="HA52">
        <v>31.4988</v>
      </c>
      <c r="HB52">
        <v>15.927</v>
      </c>
      <c r="HC52">
        <v>18</v>
      </c>
      <c r="HD52">
        <v>495.056</v>
      </c>
      <c r="HE52">
        <v>690.199</v>
      </c>
      <c r="HF52">
        <v>21.2059</v>
      </c>
      <c r="HG52">
        <v>23.0375</v>
      </c>
      <c r="HH52">
        <v>30.001</v>
      </c>
      <c r="HI52">
        <v>22.682</v>
      </c>
      <c r="HJ52">
        <v>22.5753</v>
      </c>
      <c r="HK52">
        <v>36.2675</v>
      </c>
      <c r="HL52">
        <v>29.5384</v>
      </c>
      <c r="HM52">
        <v>98.1263</v>
      </c>
      <c r="HN52">
        <v>21.2152</v>
      </c>
      <c r="HO52">
        <v>642.189</v>
      </c>
      <c r="HP52">
        <v>18.4599</v>
      </c>
      <c r="HQ52">
        <v>103.248</v>
      </c>
      <c r="HR52">
        <v>104.58</v>
      </c>
    </row>
    <row r="53" spans="1:226">
      <c r="A53">
        <v>37</v>
      </c>
      <c r="B53">
        <v>1657206877</v>
      </c>
      <c r="C53">
        <v>272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1657206869.21429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640.232502295996</v>
      </c>
      <c r="AK53">
        <v>611.963066666666</v>
      </c>
      <c r="AL53">
        <v>3.37788766881599</v>
      </c>
      <c r="AM53">
        <v>66.1810148789065</v>
      </c>
      <c r="AN53">
        <f>(AP53 - AO53 + BO53*1E3/(8.314*(BQ53+273.15)) * AR53/BN53 * AQ53) * BN53/(100*BB53) * 1000/(1000 - AP53)</f>
        <v>0</v>
      </c>
      <c r="AO53">
        <v>18.5012813230752</v>
      </c>
      <c r="AP53">
        <v>20.8018412121212</v>
      </c>
      <c r="AQ53">
        <v>-0.00551737471907485</v>
      </c>
      <c r="AR53">
        <v>77.4084475312345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6</v>
      </c>
      <c r="BC53">
        <v>0.5</v>
      </c>
      <c r="BD53" t="s">
        <v>355</v>
      </c>
      <c r="BE53">
        <v>2</v>
      </c>
      <c r="BF53" t="b">
        <v>1</v>
      </c>
      <c r="BG53">
        <v>1657206869.21429</v>
      </c>
      <c r="BH53">
        <v>575.1815</v>
      </c>
      <c r="BI53">
        <v>611.021464285714</v>
      </c>
      <c r="BJ53">
        <v>20.8143607142857</v>
      </c>
      <c r="BK53">
        <v>18.5367678571429</v>
      </c>
      <c r="BL53">
        <v>564.719714285714</v>
      </c>
      <c r="BM53">
        <v>20.60105</v>
      </c>
      <c r="BN53">
        <v>499.978071428571</v>
      </c>
      <c r="BO53">
        <v>74.5794535714286</v>
      </c>
      <c r="BP53">
        <v>0.0429845178571428</v>
      </c>
      <c r="BQ53">
        <v>24.5580892857143</v>
      </c>
      <c r="BR53">
        <v>24.9892642857143</v>
      </c>
      <c r="BS53">
        <v>999.9</v>
      </c>
      <c r="BT53">
        <v>0</v>
      </c>
      <c r="BU53">
        <v>0</v>
      </c>
      <c r="BV53">
        <v>9975.35714285714</v>
      </c>
      <c r="BW53">
        <v>0</v>
      </c>
      <c r="BX53">
        <v>386.793714285714</v>
      </c>
      <c r="BY53">
        <v>-35.8399857142857</v>
      </c>
      <c r="BZ53">
        <v>587.407964285714</v>
      </c>
      <c r="CA53">
        <v>622.561428571429</v>
      </c>
      <c r="CB53">
        <v>2.27760071428571</v>
      </c>
      <c r="CC53">
        <v>611.021464285714</v>
      </c>
      <c r="CD53">
        <v>18.5367678571429</v>
      </c>
      <c r="CE53">
        <v>1.55232428571429</v>
      </c>
      <c r="CF53">
        <v>1.3824625</v>
      </c>
      <c r="CG53">
        <v>13.4935107142857</v>
      </c>
      <c r="CH53">
        <v>11.7265964285714</v>
      </c>
      <c r="CI53">
        <v>1999.98892857143</v>
      </c>
      <c r="CJ53">
        <v>0.979995321428571</v>
      </c>
      <c r="CK53">
        <v>0.0200049714285714</v>
      </c>
      <c r="CL53">
        <v>0</v>
      </c>
      <c r="CM53">
        <v>2.15439285714286</v>
      </c>
      <c r="CN53">
        <v>0</v>
      </c>
      <c r="CO53">
        <v>6126.52142857143</v>
      </c>
      <c r="CP53">
        <v>17300.0321428571</v>
      </c>
      <c r="CQ53">
        <v>39.098</v>
      </c>
      <c r="CR53">
        <v>39.05775</v>
      </c>
      <c r="CS53">
        <v>38.6113571428571</v>
      </c>
      <c r="CT53">
        <v>38.1470714285714</v>
      </c>
      <c r="CU53">
        <v>38.2251428571428</v>
      </c>
      <c r="CV53">
        <v>1959.98107142857</v>
      </c>
      <c r="CW53">
        <v>40.0078571428571</v>
      </c>
      <c r="CX53">
        <v>0</v>
      </c>
      <c r="CY53">
        <v>1657206856.2</v>
      </c>
      <c r="CZ53">
        <v>0</v>
      </c>
      <c r="DA53">
        <v>0</v>
      </c>
      <c r="DB53" t="s">
        <v>356</v>
      </c>
      <c r="DC53">
        <v>1656081770.5</v>
      </c>
      <c r="DD53">
        <v>1655399214.6</v>
      </c>
      <c r="DE53">
        <v>0</v>
      </c>
      <c r="DF53">
        <v>0.134</v>
      </c>
      <c r="DG53">
        <v>-0.06</v>
      </c>
      <c r="DH53">
        <v>9.331</v>
      </c>
      <c r="DI53">
        <v>0.511</v>
      </c>
      <c r="DJ53">
        <v>421</v>
      </c>
      <c r="DK53">
        <v>25</v>
      </c>
      <c r="DL53">
        <v>1.93</v>
      </c>
      <c r="DM53">
        <v>0.15</v>
      </c>
      <c r="DN53">
        <v>-35.4497</v>
      </c>
      <c r="DO53">
        <v>-6.1363902439024</v>
      </c>
      <c r="DP53">
        <v>0.675593747010731</v>
      </c>
      <c r="DQ53">
        <v>0</v>
      </c>
      <c r="DR53">
        <v>2.2718275</v>
      </c>
      <c r="DS53">
        <v>0.134576060037516</v>
      </c>
      <c r="DT53">
        <v>0.0231787471350373</v>
      </c>
      <c r="DU53">
        <v>0</v>
      </c>
      <c r="DV53">
        <v>0</v>
      </c>
      <c r="DW53">
        <v>2</v>
      </c>
      <c r="DX53" t="s">
        <v>365</v>
      </c>
      <c r="DY53">
        <v>2.97653</v>
      </c>
      <c r="DZ53">
        <v>2.6969</v>
      </c>
      <c r="EA53">
        <v>0.0985738</v>
      </c>
      <c r="EB53">
        <v>0.104091</v>
      </c>
      <c r="EC53">
        <v>0.078757</v>
      </c>
      <c r="ED53">
        <v>0.0729527</v>
      </c>
      <c r="EE53">
        <v>35475.2</v>
      </c>
      <c r="EF53">
        <v>38761.2</v>
      </c>
      <c r="EG53">
        <v>35645</v>
      </c>
      <c r="EH53">
        <v>39217.4</v>
      </c>
      <c r="EI53">
        <v>46491.8</v>
      </c>
      <c r="EJ53">
        <v>52412.9</v>
      </c>
      <c r="EK53">
        <v>55617.5</v>
      </c>
      <c r="EL53">
        <v>62782.4</v>
      </c>
      <c r="EM53">
        <v>2.035</v>
      </c>
      <c r="EN53">
        <v>2.3074</v>
      </c>
      <c r="EO53">
        <v>0.112116</v>
      </c>
      <c r="EP53">
        <v>0</v>
      </c>
      <c r="EQ53">
        <v>23.1494</v>
      </c>
      <c r="ER53">
        <v>999.9</v>
      </c>
      <c r="ES53">
        <v>57.759</v>
      </c>
      <c r="ET53">
        <v>24.793</v>
      </c>
      <c r="EU53">
        <v>24.3247</v>
      </c>
      <c r="EV53">
        <v>54.5764</v>
      </c>
      <c r="EW53">
        <v>33.5096</v>
      </c>
      <c r="EX53">
        <v>2</v>
      </c>
      <c r="EY53">
        <v>-0.330041</v>
      </c>
      <c r="EZ53">
        <v>0.402767</v>
      </c>
      <c r="FA53">
        <v>20.1482</v>
      </c>
      <c r="FB53">
        <v>5.19932</v>
      </c>
      <c r="FC53">
        <v>12.004</v>
      </c>
      <c r="FD53">
        <v>4.976</v>
      </c>
      <c r="FE53">
        <v>3.293</v>
      </c>
      <c r="FF53">
        <v>9999</v>
      </c>
      <c r="FG53">
        <v>9999</v>
      </c>
      <c r="FH53">
        <v>9999</v>
      </c>
      <c r="FI53">
        <v>556.1</v>
      </c>
      <c r="FJ53">
        <v>1.86292</v>
      </c>
      <c r="FK53">
        <v>1.86786</v>
      </c>
      <c r="FL53">
        <v>1.86768</v>
      </c>
      <c r="FM53">
        <v>1.86874</v>
      </c>
      <c r="FN53">
        <v>1.86966</v>
      </c>
      <c r="FO53">
        <v>1.86569</v>
      </c>
      <c r="FP53">
        <v>1.86676</v>
      </c>
      <c r="FQ53">
        <v>1.86813</v>
      </c>
      <c r="FR53">
        <v>5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10.679</v>
      </c>
      <c r="GF53">
        <v>0.2133</v>
      </c>
      <c r="GG53">
        <v>5.35645936475052</v>
      </c>
      <c r="GH53">
        <v>0.00956702611335773</v>
      </c>
      <c r="GI53">
        <v>-9.19467254998099e-07</v>
      </c>
      <c r="GJ53">
        <v>-2.13729184259075e-11</v>
      </c>
      <c r="GK53">
        <v>0.213310654532375</v>
      </c>
      <c r="GL53">
        <v>0</v>
      </c>
      <c r="GM53">
        <v>0</v>
      </c>
      <c r="GN53">
        <v>0</v>
      </c>
      <c r="GO53">
        <v>-4</v>
      </c>
      <c r="GP53">
        <v>1866</v>
      </c>
      <c r="GQ53">
        <v>1</v>
      </c>
      <c r="GR53">
        <v>18</v>
      </c>
      <c r="GS53">
        <v>18751.8</v>
      </c>
      <c r="GT53">
        <v>30127.7</v>
      </c>
      <c r="GU53">
        <v>1.84937</v>
      </c>
      <c r="GV53">
        <v>2.57935</v>
      </c>
      <c r="GW53">
        <v>2.24854</v>
      </c>
      <c r="GX53">
        <v>2.76245</v>
      </c>
      <c r="GY53">
        <v>1.99585</v>
      </c>
      <c r="GZ53">
        <v>2.29736</v>
      </c>
      <c r="HA53">
        <v>31.4988</v>
      </c>
      <c r="HB53">
        <v>15.9445</v>
      </c>
      <c r="HC53">
        <v>18</v>
      </c>
      <c r="HD53">
        <v>495.79</v>
      </c>
      <c r="HE53">
        <v>689.993</v>
      </c>
      <c r="HF53">
        <v>21.2158</v>
      </c>
      <c r="HG53">
        <v>23.0468</v>
      </c>
      <c r="HH53">
        <v>30.0007</v>
      </c>
      <c r="HI53">
        <v>22.6915</v>
      </c>
      <c r="HJ53">
        <v>22.5848</v>
      </c>
      <c r="HK53">
        <v>37.0293</v>
      </c>
      <c r="HL53">
        <v>29.5384</v>
      </c>
      <c r="HM53">
        <v>98.1263</v>
      </c>
      <c r="HN53">
        <v>21.2266</v>
      </c>
      <c r="HO53">
        <v>655.579</v>
      </c>
      <c r="HP53">
        <v>18.4599</v>
      </c>
      <c r="HQ53">
        <v>103.246</v>
      </c>
      <c r="HR53">
        <v>104.58</v>
      </c>
    </row>
    <row r="54" spans="1:226">
      <c r="A54">
        <v>38</v>
      </c>
      <c r="B54">
        <v>1657206882</v>
      </c>
      <c r="C54">
        <v>277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1657206874.5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657.1683352933</v>
      </c>
      <c r="AK54">
        <v>628.827951515151</v>
      </c>
      <c r="AL54">
        <v>3.30684559069291</v>
      </c>
      <c r="AM54">
        <v>66.1810148789065</v>
      </c>
      <c r="AN54">
        <f>(AP54 - AO54 + BO54*1E3/(8.314*(BQ54+273.15)) * AR54/BN54 * AQ54) * BN54/(100*BB54) * 1000/(1000 - AP54)</f>
        <v>0</v>
      </c>
      <c r="AO54">
        <v>18.5148706752785</v>
      </c>
      <c r="AP54">
        <v>20.7986896969697</v>
      </c>
      <c r="AQ54">
        <v>-0.000104213964449507</v>
      </c>
      <c r="AR54">
        <v>77.4084475312345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6</v>
      </c>
      <c r="BC54">
        <v>0.5</v>
      </c>
      <c r="BD54" t="s">
        <v>355</v>
      </c>
      <c r="BE54">
        <v>2</v>
      </c>
      <c r="BF54" t="b">
        <v>1</v>
      </c>
      <c r="BG54">
        <v>1657206874.5</v>
      </c>
      <c r="BH54">
        <v>592.667518518518</v>
      </c>
      <c r="BI54">
        <v>628.854259259259</v>
      </c>
      <c r="BJ54">
        <v>20.8080777777778</v>
      </c>
      <c r="BK54">
        <v>18.5295037037037</v>
      </c>
      <c r="BL54">
        <v>582.058444444444</v>
      </c>
      <c r="BM54">
        <v>20.5947666666667</v>
      </c>
      <c r="BN54">
        <v>499.980888888889</v>
      </c>
      <c r="BO54">
        <v>74.5792407407407</v>
      </c>
      <c r="BP54">
        <v>0.0428896851851852</v>
      </c>
      <c r="BQ54">
        <v>24.5567888888889</v>
      </c>
      <c r="BR54">
        <v>24.9842703703704</v>
      </c>
      <c r="BS54">
        <v>999.9</v>
      </c>
      <c r="BT54">
        <v>0</v>
      </c>
      <c r="BU54">
        <v>0</v>
      </c>
      <c r="BV54">
        <v>10005.1851851852</v>
      </c>
      <c r="BW54">
        <v>0</v>
      </c>
      <c r="BX54">
        <v>376.890925925926</v>
      </c>
      <c r="BY54">
        <v>-36.1868259259259</v>
      </c>
      <c r="BZ54">
        <v>605.261666666667</v>
      </c>
      <c r="CA54">
        <v>640.726444444445</v>
      </c>
      <c r="CB54">
        <v>2.27858</v>
      </c>
      <c r="CC54">
        <v>628.854259259259</v>
      </c>
      <c r="CD54">
        <v>18.5295037037037</v>
      </c>
      <c r="CE54">
        <v>1.55185148148148</v>
      </c>
      <c r="CF54">
        <v>1.3819162962963</v>
      </c>
      <c r="CG54">
        <v>13.4888296296296</v>
      </c>
      <c r="CH54">
        <v>11.7206185185185</v>
      </c>
      <c r="CI54">
        <v>2000.01</v>
      </c>
      <c r="CJ54">
        <v>0.979995</v>
      </c>
      <c r="CK54">
        <v>0.0200053</v>
      </c>
      <c r="CL54">
        <v>0</v>
      </c>
      <c r="CM54">
        <v>2.13503703703704</v>
      </c>
      <c r="CN54">
        <v>0</v>
      </c>
      <c r="CO54">
        <v>5960.92111111111</v>
      </c>
      <c r="CP54">
        <v>17300.2148148148</v>
      </c>
      <c r="CQ54">
        <v>39.1964814814815</v>
      </c>
      <c r="CR54">
        <v>39.1525555555556</v>
      </c>
      <c r="CS54">
        <v>38.6942222222222</v>
      </c>
      <c r="CT54">
        <v>38.303</v>
      </c>
      <c r="CU54">
        <v>38.3145185185185</v>
      </c>
      <c r="CV54">
        <v>1959.99962962963</v>
      </c>
      <c r="CW54">
        <v>40.0103703703704</v>
      </c>
      <c r="CX54">
        <v>0</v>
      </c>
      <c r="CY54">
        <v>1657206861</v>
      </c>
      <c r="CZ54">
        <v>0</v>
      </c>
      <c r="DA54">
        <v>0</v>
      </c>
      <c r="DB54" t="s">
        <v>356</v>
      </c>
      <c r="DC54">
        <v>1656081770.5</v>
      </c>
      <c r="DD54">
        <v>1655399214.6</v>
      </c>
      <c r="DE54">
        <v>0</v>
      </c>
      <c r="DF54">
        <v>0.134</v>
      </c>
      <c r="DG54">
        <v>-0.06</v>
      </c>
      <c r="DH54">
        <v>9.331</v>
      </c>
      <c r="DI54">
        <v>0.511</v>
      </c>
      <c r="DJ54">
        <v>421</v>
      </c>
      <c r="DK54">
        <v>25</v>
      </c>
      <c r="DL54">
        <v>1.93</v>
      </c>
      <c r="DM54">
        <v>0.15</v>
      </c>
      <c r="DN54">
        <v>-35.9188375</v>
      </c>
      <c r="DO54">
        <v>-4.90872833020628</v>
      </c>
      <c r="DP54">
        <v>0.598742519655778</v>
      </c>
      <c r="DQ54">
        <v>0</v>
      </c>
      <c r="DR54">
        <v>2.27577525</v>
      </c>
      <c r="DS54">
        <v>0.10976318949343</v>
      </c>
      <c r="DT54">
        <v>0.0232344032619196</v>
      </c>
      <c r="DU54">
        <v>0</v>
      </c>
      <c r="DV54">
        <v>0</v>
      </c>
      <c r="DW54">
        <v>2</v>
      </c>
      <c r="DX54" t="s">
        <v>365</v>
      </c>
      <c r="DY54">
        <v>2.97716</v>
      </c>
      <c r="DZ54">
        <v>2.69611</v>
      </c>
      <c r="EA54">
        <v>0.100485</v>
      </c>
      <c r="EB54">
        <v>0.105996</v>
      </c>
      <c r="EC54">
        <v>0.0787533</v>
      </c>
      <c r="ED54">
        <v>0.0730463</v>
      </c>
      <c r="EE54">
        <v>35399.2</v>
      </c>
      <c r="EF54">
        <v>38677.5</v>
      </c>
      <c r="EG54">
        <v>35644.2</v>
      </c>
      <c r="EH54">
        <v>39216.1</v>
      </c>
      <c r="EI54">
        <v>46491.5</v>
      </c>
      <c r="EJ54">
        <v>52405.5</v>
      </c>
      <c r="EK54">
        <v>55616.8</v>
      </c>
      <c r="EL54">
        <v>62779.9</v>
      </c>
      <c r="EM54">
        <v>2.0348</v>
      </c>
      <c r="EN54">
        <v>2.3072</v>
      </c>
      <c r="EO54">
        <v>0.110537</v>
      </c>
      <c r="EP54">
        <v>0</v>
      </c>
      <c r="EQ54">
        <v>23.1649</v>
      </c>
      <c r="ER54">
        <v>999.9</v>
      </c>
      <c r="ES54">
        <v>57.807</v>
      </c>
      <c r="ET54">
        <v>24.814</v>
      </c>
      <c r="EU54">
        <v>24.3732</v>
      </c>
      <c r="EV54">
        <v>53.8064</v>
      </c>
      <c r="EW54">
        <v>33.5056</v>
      </c>
      <c r="EX54">
        <v>2</v>
      </c>
      <c r="EY54">
        <v>-0.329065</v>
      </c>
      <c r="EZ54">
        <v>0.390806</v>
      </c>
      <c r="FA54">
        <v>20.1474</v>
      </c>
      <c r="FB54">
        <v>5.19932</v>
      </c>
      <c r="FC54">
        <v>12.004</v>
      </c>
      <c r="FD54">
        <v>4.9756</v>
      </c>
      <c r="FE54">
        <v>3.293</v>
      </c>
      <c r="FF54">
        <v>9999</v>
      </c>
      <c r="FG54">
        <v>9999</v>
      </c>
      <c r="FH54">
        <v>9999</v>
      </c>
      <c r="FI54">
        <v>556.1</v>
      </c>
      <c r="FJ54">
        <v>1.86295</v>
      </c>
      <c r="FK54">
        <v>1.86783</v>
      </c>
      <c r="FL54">
        <v>1.86758</v>
      </c>
      <c r="FM54">
        <v>1.86874</v>
      </c>
      <c r="FN54">
        <v>1.86963</v>
      </c>
      <c r="FO54">
        <v>1.86569</v>
      </c>
      <c r="FP54">
        <v>1.86676</v>
      </c>
      <c r="FQ54">
        <v>1.86813</v>
      </c>
      <c r="FR54">
        <v>5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10.816</v>
      </c>
      <c r="GF54">
        <v>0.2133</v>
      </c>
      <c r="GG54">
        <v>5.35645936475052</v>
      </c>
      <c r="GH54">
        <v>0.00956702611335773</v>
      </c>
      <c r="GI54">
        <v>-9.19467254998099e-07</v>
      </c>
      <c r="GJ54">
        <v>-2.13729184259075e-11</v>
      </c>
      <c r="GK54">
        <v>0.213310654532375</v>
      </c>
      <c r="GL54">
        <v>0</v>
      </c>
      <c r="GM54">
        <v>0</v>
      </c>
      <c r="GN54">
        <v>0</v>
      </c>
      <c r="GO54">
        <v>-4</v>
      </c>
      <c r="GP54">
        <v>1866</v>
      </c>
      <c r="GQ54">
        <v>1</v>
      </c>
      <c r="GR54">
        <v>18</v>
      </c>
      <c r="GS54">
        <v>18751.9</v>
      </c>
      <c r="GT54">
        <v>30127.8</v>
      </c>
      <c r="GU54">
        <v>1.88232</v>
      </c>
      <c r="GV54">
        <v>2.57446</v>
      </c>
      <c r="GW54">
        <v>2.24854</v>
      </c>
      <c r="GX54">
        <v>2.76245</v>
      </c>
      <c r="GY54">
        <v>1.99585</v>
      </c>
      <c r="GZ54">
        <v>2.33154</v>
      </c>
      <c r="HA54">
        <v>31.5206</v>
      </c>
      <c r="HB54">
        <v>15.9445</v>
      </c>
      <c r="HC54">
        <v>18</v>
      </c>
      <c r="HD54">
        <v>495.754</v>
      </c>
      <c r="HE54">
        <v>689.955</v>
      </c>
      <c r="HF54">
        <v>21.2287</v>
      </c>
      <c r="HG54">
        <v>23.055</v>
      </c>
      <c r="HH54">
        <v>30.0009</v>
      </c>
      <c r="HI54">
        <v>22.701</v>
      </c>
      <c r="HJ54">
        <v>22.5942</v>
      </c>
      <c r="HK54">
        <v>37.8283</v>
      </c>
      <c r="HL54">
        <v>29.5384</v>
      </c>
      <c r="HM54">
        <v>98.1263</v>
      </c>
      <c r="HN54">
        <v>21.2374</v>
      </c>
      <c r="HO54">
        <v>675.964</v>
      </c>
      <c r="HP54">
        <v>18.4599</v>
      </c>
      <c r="HQ54">
        <v>103.244</v>
      </c>
      <c r="HR54">
        <v>104.576</v>
      </c>
    </row>
    <row r="55" spans="1:226">
      <c r="A55">
        <v>39</v>
      </c>
      <c r="B55">
        <v>1657206887</v>
      </c>
      <c r="C55">
        <v>282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1657206879.21429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674.660410631389</v>
      </c>
      <c r="AK55">
        <v>645.734781818182</v>
      </c>
      <c r="AL55">
        <v>3.41160673749708</v>
      </c>
      <c r="AM55">
        <v>66.1810148789065</v>
      </c>
      <c r="AN55">
        <f>(AP55 - AO55 + BO55*1E3/(8.314*(BQ55+273.15)) * AR55/BN55 * AQ55) * BN55/(100*BB55) * 1000/(1000 - AP55)</f>
        <v>0</v>
      </c>
      <c r="AO55">
        <v>18.5490062481611</v>
      </c>
      <c r="AP55">
        <v>20.8116351515152</v>
      </c>
      <c r="AQ55">
        <v>0.000844975762569628</v>
      </c>
      <c r="AR55">
        <v>77.4084475312345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6</v>
      </c>
      <c r="BC55">
        <v>0.5</v>
      </c>
      <c r="BD55" t="s">
        <v>355</v>
      </c>
      <c r="BE55">
        <v>2</v>
      </c>
      <c r="BF55" t="b">
        <v>1</v>
      </c>
      <c r="BG55">
        <v>1657206879.21429</v>
      </c>
      <c r="BH55">
        <v>608.218357142857</v>
      </c>
      <c r="BI55">
        <v>644.866714285714</v>
      </c>
      <c r="BJ55">
        <v>20.8060678571429</v>
      </c>
      <c r="BK55">
        <v>18.5301214285714</v>
      </c>
      <c r="BL55">
        <v>597.47875</v>
      </c>
      <c r="BM55">
        <v>20.5927607142857</v>
      </c>
      <c r="BN55">
        <v>500.017107142857</v>
      </c>
      <c r="BO55">
        <v>74.5796178571429</v>
      </c>
      <c r="BP55">
        <v>0.0425606428571429</v>
      </c>
      <c r="BQ55">
        <v>24.5591535714286</v>
      </c>
      <c r="BR55">
        <v>24.984825</v>
      </c>
      <c r="BS55">
        <v>999.9</v>
      </c>
      <c r="BT55">
        <v>0</v>
      </c>
      <c r="BU55">
        <v>0</v>
      </c>
      <c r="BV55">
        <v>10008.5714285714</v>
      </c>
      <c r="BW55">
        <v>0</v>
      </c>
      <c r="BX55">
        <v>377.612785714286</v>
      </c>
      <c r="BY55">
        <v>-36.6484285714286</v>
      </c>
      <c r="BZ55">
        <v>621.141678571429</v>
      </c>
      <c r="CA55">
        <v>657.042107142857</v>
      </c>
      <c r="CB55">
        <v>2.27594678571429</v>
      </c>
      <c r="CC55">
        <v>644.866714285714</v>
      </c>
      <c r="CD55">
        <v>18.5301214285714</v>
      </c>
      <c r="CE55">
        <v>1.55170857142857</v>
      </c>
      <c r="CF55">
        <v>1.38196928571429</v>
      </c>
      <c r="CG55">
        <v>13.4874142857143</v>
      </c>
      <c r="CH55">
        <v>11.7212071428571</v>
      </c>
      <c r="CI55">
        <v>2000.01571428571</v>
      </c>
      <c r="CJ55">
        <v>0.979995642857143</v>
      </c>
      <c r="CK55">
        <v>0.0200046142857143</v>
      </c>
      <c r="CL55">
        <v>0</v>
      </c>
      <c r="CM55">
        <v>2.09653214285714</v>
      </c>
      <c r="CN55">
        <v>0</v>
      </c>
      <c r="CO55">
        <v>5976.69071428572</v>
      </c>
      <c r="CP55">
        <v>17300.2642857143</v>
      </c>
      <c r="CQ55">
        <v>39.2899285714286</v>
      </c>
      <c r="CR55">
        <v>39.2319285714286</v>
      </c>
      <c r="CS55">
        <v>38.7653571428571</v>
      </c>
      <c r="CT55">
        <v>38.435</v>
      </c>
      <c r="CU55">
        <v>38.3970714285714</v>
      </c>
      <c r="CV55">
        <v>1960.00571428571</v>
      </c>
      <c r="CW55">
        <v>40.01</v>
      </c>
      <c r="CX55">
        <v>0</v>
      </c>
      <c r="CY55">
        <v>1657206865.8</v>
      </c>
      <c r="CZ55">
        <v>0</v>
      </c>
      <c r="DA55">
        <v>0</v>
      </c>
      <c r="DB55" t="s">
        <v>356</v>
      </c>
      <c r="DC55">
        <v>1656081770.5</v>
      </c>
      <c r="DD55">
        <v>1655399214.6</v>
      </c>
      <c r="DE55">
        <v>0</v>
      </c>
      <c r="DF55">
        <v>0.134</v>
      </c>
      <c r="DG55">
        <v>-0.06</v>
      </c>
      <c r="DH55">
        <v>9.331</v>
      </c>
      <c r="DI55">
        <v>0.511</v>
      </c>
      <c r="DJ55">
        <v>421</v>
      </c>
      <c r="DK55">
        <v>25</v>
      </c>
      <c r="DL55">
        <v>1.93</v>
      </c>
      <c r="DM55">
        <v>0.15</v>
      </c>
      <c r="DN55">
        <v>-36.334065</v>
      </c>
      <c r="DO55">
        <v>-4.25931106941821</v>
      </c>
      <c r="DP55">
        <v>0.54466486923153</v>
      </c>
      <c r="DQ55">
        <v>0</v>
      </c>
      <c r="DR55">
        <v>2.273482</v>
      </c>
      <c r="DS55">
        <v>-0.0587432645403438</v>
      </c>
      <c r="DT55">
        <v>0.0236047437181597</v>
      </c>
      <c r="DU55">
        <v>1</v>
      </c>
      <c r="DV55">
        <v>1</v>
      </c>
      <c r="DW55">
        <v>2</v>
      </c>
      <c r="DX55" t="s">
        <v>357</v>
      </c>
      <c r="DY55">
        <v>2.97668</v>
      </c>
      <c r="DZ55">
        <v>2.69679</v>
      </c>
      <c r="EA55">
        <v>0.102404</v>
      </c>
      <c r="EB55">
        <v>0.107905</v>
      </c>
      <c r="EC55">
        <v>0.0787912</v>
      </c>
      <c r="ED55">
        <v>0.0730923</v>
      </c>
      <c r="EE55">
        <v>35323.5</v>
      </c>
      <c r="EF55">
        <v>38594.3</v>
      </c>
      <c r="EG55">
        <v>35644</v>
      </c>
      <c r="EH55">
        <v>39215.4</v>
      </c>
      <c r="EI55">
        <v>46489</v>
      </c>
      <c r="EJ55">
        <v>52402.3</v>
      </c>
      <c r="EK55">
        <v>55616.2</v>
      </c>
      <c r="EL55">
        <v>62779.1</v>
      </c>
      <c r="EM55">
        <v>2.0346</v>
      </c>
      <c r="EN55">
        <v>2.3072</v>
      </c>
      <c r="EO55">
        <v>0.108868</v>
      </c>
      <c r="EP55">
        <v>0</v>
      </c>
      <c r="EQ55">
        <v>23.1767</v>
      </c>
      <c r="ER55">
        <v>999.9</v>
      </c>
      <c r="ES55">
        <v>57.856</v>
      </c>
      <c r="ET55">
        <v>24.824</v>
      </c>
      <c r="EU55">
        <v>24.4082</v>
      </c>
      <c r="EV55">
        <v>53.9064</v>
      </c>
      <c r="EW55">
        <v>33.4776</v>
      </c>
      <c r="EX55">
        <v>2</v>
      </c>
      <c r="EY55">
        <v>-0.328232</v>
      </c>
      <c r="EZ55">
        <v>0.399608</v>
      </c>
      <c r="FA55">
        <v>20.1485</v>
      </c>
      <c r="FB55">
        <v>5.19932</v>
      </c>
      <c r="FC55">
        <v>12.004</v>
      </c>
      <c r="FD55">
        <v>4.9756</v>
      </c>
      <c r="FE55">
        <v>3.293</v>
      </c>
      <c r="FF55">
        <v>9999</v>
      </c>
      <c r="FG55">
        <v>9999</v>
      </c>
      <c r="FH55">
        <v>9999</v>
      </c>
      <c r="FI55">
        <v>556.1</v>
      </c>
      <c r="FJ55">
        <v>1.86292</v>
      </c>
      <c r="FK55">
        <v>1.86783</v>
      </c>
      <c r="FL55">
        <v>1.86765</v>
      </c>
      <c r="FM55">
        <v>1.86874</v>
      </c>
      <c r="FN55">
        <v>1.8696</v>
      </c>
      <c r="FO55">
        <v>1.86563</v>
      </c>
      <c r="FP55">
        <v>1.86676</v>
      </c>
      <c r="FQ55">
        <v>1.86813</v>
      </c>
      <c r="FR55">
        <v>5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10.955</v>
      </c>
      <c r="GF55">
        <v>0.2133</v>
      </c>
      <c r="GG55">
        <v>5.35645936475052</v>
      </c>
      <c r="GH55">
        <v>0.00956702611335773</v>
      </c>
      <c r="GI55">
        <v>-9.19467254998099e-07</v>
      </c>
      <c r="GJ55">
        <v>-2.13729184259075e-11</v>
      </c>
      <c r="GK55">
        <v>0.213310654532375</v>
      </c>
      <c r="GL55">
        <v>0</v>
      </c>
      <c r="GM55">
        <v>0</v>
      </c>
      <c r="GN55">
        <v>0</v>
      </c>
      <c r="GO55">
        <v>-4</v>
      </c>
      <c r="GP55">
        <v>1866</v>
      </c>
      <c r="GQ55">
        <v>1</v>
      </c>
      <c r="GR55">
        <v>18</v>
      </c>
      <c r="GS55">
        <v>18751.9</v>
      </c>
      <c r="GT55">
        <v>30127.9</v>
      </c>
      <c r="GU55">
        <v>1.92749</v>
      </c>
      <c r="GV55">
        <v>2.57202</v>
      </c>
      <c r="GW55">
        <v>2.24854</v>
      </c>
      <c r="GX55">
        <v>2.76123</v>
      </c>
      <c r="GY55">
        <v>1.99585</v>
      </c>
      <c r="GZ55">
        <v>2.2998</v>
      </c>
      <c r="HA55">
        <v>31.5206</v>
      </c>
      <c r="HB55">
        <v>15.9445</v>
      </c>
      <c r="HC55">
        <v>18</v>
      </c>
      <c r="HD55">
        <v>495.719</v>
      </c>
      <c r="HE55">
        <v>690.058</v>
      </c>
      <c r="HF55">
        <v>21.2405</v>
      </c>
      <c r="HG55">
        <v>23.0627</v>
      </c>
      <c r="HH55">
        <v>30.0007</v>
      </c>
      <c r="HI55">
        <v>22.7106</v>
      </c>
      <c r="HJ55">
        <v>22.6018</v>
      </c>
      <c r="HK55">
        <v>38.5885</v>
      </c>
      <c r="HL55">
        <v>29.8216</v>
      </c>
      <c r="HM55">
        <v>97.7467</v>
      </c>
      <c r="HN55">
        <v>21.2448</v>
      </c>
      <c r="HO55">
        <v>689.512</v>
      </c>
      <c r="HP55">
        <v>18.4599</v>
      </c>
      <c r="HQ55">
        <v>103.243</v>
      </c>
      <c r="HR55">
        <v>104.574</v>
      </c>
    </row>
    <row r="56" spans="1:226">
      <c r="A56">
        <v>40</v>
      </c>
      <c r="B56">
        <v>1657206892</v>
      </c>
      <c r="C56">
        <v>287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1657206884.5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692.060662240813</v>
      </c>
      <c r="AK56">
        <v>662.919903030303</v>
      </c>
      <c r="AL56">
        <v>3.41379443321674</v>
      </c>
      <c r="AM56">
        <v>66.1810148789065</v>
      </c>
      <c r="AN56">
        <f>(AP56 - AO56 + BO56*1E3/(8.314*(BQ56+273.15)) * AR56/BN56 * AQ56) * BN56/(100*BB56) * 1000/(1000 - AP56)</f>
        <v>0</v>
      </c>
      <c r="AO56">
        <v>18.5370223196482</v>
      </c>
      <c r="AP56">
        <v>20.8075981818182</v>
      </c>
      <c r="AQ56">
        <v>-0.000326821723446681</v>
      </c>
      <c r="AR56">
        <v>77.4084475312345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6</v>
      </c>
      <c r="BC56">
        <v>0.5</v>
      </c>
      <c r="BD56" t="s">
        <v>355</v>
      </c>
      <c r="BE56">
        <v>2</v>
      </c>
      <c r="BF56" t="b">
        <v>1</v>
      </c>
      <c r="BG56">
        <v>1657206884.5</v>
      </c>
      <c r="BH56">
        <v>625.77562962963</v>
      </c>
      <c r="BI56">
        <v>662.722592592592</v>
      </c>
      <c r="BJ56">
        <v>20.8062407407407</v>
      </c>
      <c r="BK56">
        <v>18.5405703703704</v>
      </c>
      <c r="BL56">
        <v>614.889296296296</v>
      </c>
      <c r="BM56">
        <v>20.592937037037</v>
      </c>
      <c r="BN56">
        <v>499.986037037037</v>
      </c>
      <c r="BO56">
        <v>74.5791444444445</v>
      </c>
      <c r="BP56">
        <v>0.0423625814814815</v>
      </c>
      <c r="BQ56">
        <v>24.5588333333333</v>
      </c>
      <c r="BR56">
        <v>24.9815407407407</v>
      </c>
      <c r="BS56">
        <v>999.9</v>
      </c>
      <c r="BT56">
        <v>0</v>
      </c>
      <c r="BU56">
        <v>0</v>
      </c>
      <c r="BV56">
        <v>10019.2592592593</v>
      </c>
      <c r="BW56">
        <v>0</v>
      </c>
      <c r="BX56">
        <v>379.487703703704</v>
      </c>
      <c r="BY56">
        <v>-36.9469925925926</v>
      </c>
      <c r="BZ56">
        <v>639.072259259259</v>
      </c>
      <c r="CA56">
        <v>675.242</v>
      </c>
      <c r="CB56">
        <v>2.26567259259259</v>
      </c>
      <c r="CC56">
        <v>662.722592592592</v>
      </c>
      <c r="CD56">
        <v>18.5405703703704</v>
      </c>
      <c r="CE56">
        <v>1.55171148148148</v>
      </c>
      <c r="CF56">
        <v>1.38274</v>
      </c>
      <c r="CG56">
        <v>13.4874481481481</v>
      </c>
      <c r="CH56">
        <v>11.7296555555556</v>
      </c>
      <c r="CI56">
        <v>2000.02481481481</v>
      </c>
      <c r="CJ56">
        <v>0.979996333333333</v>
      </c>
      <c r="CK56">
        <v>0.0200038777777778</v>
      </c>
      <c r="CL56">
        <v>0</v>
      </c>
      <c r="CM56">
        <v>2.05483703703704</v>
      </c>
      <c r="CN56">
        <v>0</v>
      </c>
      <c r="CO56">
        <v>6005.17592592593</v>
      </c>
      <c r="CP56">
        <v>17300.3481481482</v>
      </c>
      <c r="CQ56">
        <v>39.3933333333333</v>
      </c>
      <c r="CR56">
        <v>39.3192222222222</v>
      </c>
      <c r="CS56">
        <v>38.8492592592593</v>
      </c>
      <c r="CT56">
        <v>38.5668518518518</v>
      </c>
      <c r="CU56">
        <v>38.4882222222222</v>
      </c>
      <c r="CV56">
        <v>1960.01481481481</v>
      </c>
      <c r="CW56">
        <v>40.01</v>
      </c>
      <c r="CX56">
        <v>0</v>
      </c>
      <c r="CY56">
        <v>1657206871.2</v>
      </c>
      <c r="CZ56">
        <v>0</v>
      </c>
      <c r="DA56">
        <v>0</v>
      </c>
      <c r="DB56" t="s">
        <v>356</v>
      </c>
      <c r="DC56">
        <v>1656081770.5</v>
      </c>
      <c r="DD56">
        <v>1655399214.6</v>
      </c>
      <c r="DE56">
        <v>0</v>
      </c>
      <c r="DF56">
        <v>0.134</v>
      </c>
      <c r="DG56">
        <v>-0.06</v>
      </c>
      <c r="DH56">
        <v>9.331</v>
      </c>
      <c r="DI56">
        <v>0.511</v>
      </c>
      <c r="DJ56">
        <v>421</v>
      </c>
      <c r="DK56">
        <v>25</v>
      </c>
      <c r="DL56">
        <v>1.93</v>
      </c>
      <c r="DM56">
        <v>0.15</v>
      </c>
      <c r="DN56">
        <v>-36.7498275</v>
      </c>
      <c r="DO56">
        <v>-4.3487515947467</v>
      </c>
      <c r="DP56">
        <v>0.531150789789256</v>
      </c>
      <c r="DQ56">
        <v>0</v>
      </c>
      <c r="DR56">
        <v>2.27611425</v>
      </c>
      <c r="DS56">
        <v>-0.123411669793622</v>
      </c>
      <c r="DT56">
        <v>0.0235260233451703</v>
      </c>
      <c r="DU56">
        <v>0</v>
      </c>
      <c r="DV56">
        <v>0</v>
      </c>
      <c r="DW56">
        <v>2</v>
      </c>
      <c r="DX56" t="s">
        <v>365</v>
      </c>
      <c r="DY56">
        <v>2.97663</v>
      </c>
      <c r="DZ56">
        <v>2.69687</v>
      </c>
      <c r="EA56">
        <v>0.104309</v>
      </c>
      <c r="EB56">
        <v>0.109771</v>
      </c>
      <c r="EC56">
        <v>0.0787759</v>
      </c>
      <c r="ED56">
        <v>0.0730581</v>
      </c>
      <c r="EE56">
        <v>35247.6</v>
      </c>
      <c r="EF56">
        <v>38512.6</v>
      </c>
      <c r="EG56">
        <v>35643.1</v>
      </c>
      <c r="EH56">
        <v>39214.4</v>
      </c>
      <c r="EI56">
        <v>46489.1</v>
      </c>
      <c r="EJ56">
        <v>52402.6</v>
      </c>
      <c r="EK56">
        <v>55615.3</v>
      </c>
      <c r="EL56">
        <v>62777.1</v>
      </c>
      <c r="EM56">
        <v>2.0334</v>
      </c>
      <c r="EN56">
        <v>2.3068</v>
      </c>
      <c r="EO56">
        <v>0.10848</v>
      </c>
      <c r="EP56">
        <v>0</v>
      </c>
      <c r="EQ56">
        <v>23.1864</v>
      </c>
      <c r="ER56">
        <v>999.9</v>
      </c>
      <c r="ES56">
        <v>57.881</v>
      </c>
      <c r="ET56">
        <v>24.844</v>
      </c>
      <c r="EU56">
        <v>24.4508</v>
      </c>
      <c r="EV56">
        <v>53.4664</v>
      </c>
      <c r="EW56">
        <v>33.4896</v>
      </c>
      <c r="EX56">
        <v>2</v>
      </c>
      <c r="EY56">
        <v>-0.327439</v>
      </c>
      <c r="EZ56">
        <v>0.329978</v>
      </c>
      <c r="FA56">
        <v>20.1485</v>
      </c>
      <c r="FB56">
        <v>5.20052</v>
      </c>
      <c r="FC56">
        <v>12.004</v>
      </c>
      <c r="FD56">
        <v>4.976</v>
      </c>
      <c r="FE56">
        <v>3.293</v>
      </c>
      <c r="FF56">
        <v>9999</v>
      </c>
      <c r="FG56">
        <v>9999</v>
      </c>
      <c r="FH56">
        <v>9999</v>
      </c>
      <c r="FI56">
        <v>556.1</v>
      </c>
      <c r="FJ56">
        <v>1.86292</v>
      </c>
      <c r="FK56">
        <v>1.86783</v>
      </c>
      <c r="FL56">
        <v>1.86765</v>
      </c>
      <c r="FM56">
        <v>1.86874</v>
      </c>
      <c r="FN56">
        <v>1.86963</v>
      </c>
      <c r="FO56">
        <v>1.86569</v>
      </c>
      <c r="FP56">
        <v>1.86676</v>
      </c>
      <c r="FQ56">
        <v>1.86813</v>
      </c>
      <c r="FR56">
        <v>5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11.095</v>
      </c>
      <c r="GF56">
        <v>0.2133</v>
      </c>
      <c r="GG56">
        <v>5.35645936475052</v>
      </c>
      <c r="GH56">
        <v>0.00956702611335773</v>
      </c>
      <c r="GI56">
        <v>-9.19467254998099e-07</v>
      </c>
      <c r="GJ56">
        <v>-2.13729184259075e-11</v>
      </c>
      <c r="GK56">
        <v>0.213310654532375</v>
      </c>
      <c r="GL56">
        <v>0</v>
      </c>
      <c r="GM56">
        <v>0</v>
      </c>
      <c r="GN56">
        <v>0</v>
      </c>
      <c r="GO56">
        <v>-4</v>
      </c>
      <c r="GP56">
        <v>1866</v>
      </c>
      <c r="GQ56">
        <v>1</v>
      </c>
      <c r="GR56">
        <v>18</v>
      </c>
      <c r="GS56">
        <v>18752</v>
      </c>
      <c r="GT56">
        <v>30128</v>
      </c>
      <c r="GU56">
        <v>1.96045</v>
      </c>
      <c r="GV56">
        <v>2.57202</v>
      </c>
      <c r="GW56">
        <v>2.24854</v>
      </c>
      <c r="GX56">
        <v>2.76123</v>
      </c>
      <c r="GY56">
        <v>1.99585</v>
      </c>
      <c r="GZ56">
        <v>2.31323</v>
      </c>
      <c r="HA56">
        <v>31.5206</v>
      </c>
      <c r="HB56">
        <v>15.9445</v>
      </c>
      <c r="HC56">
        <v>18</v>
      </c>
      <c r="HD56">
        <v>495.025</v>
      </c>
      <c r="HE56">
        <v>689.848</v>
      </c>
      <c r="HF56">
        <v>21.2477</v>
      </c>
      <c r="HG56">
        <v>23.0701</v>
      </c>
      <c r="HH56">
        <v>30.0009</v>
      </c>
      <c r="HI56">
        <v>22.7182</v>
      </c>
      <c r="HJ56">
        <v>22.6112</v>
      </c>
      <c r="HK56">
        <v>39.3796</v>
      </c>
      <c r="HL56">
        <v>29.8216</v>
      </c>
      <c r="HM56">
        <v>97.7467</v>
      </c>
      <c r="HN56">
        <v>21.2642</v>
      </c>
      <c r="HO56">
        <v>709.677</v>
      </c>
      <c r="HP56">
        <v>18.4599</v>
      </c>
      <c r="HQ56">
        <v>103.241</v>
      </c>
      <c r="HR56">
        <v>104.571</v>
      </c>
    </row>
    <row r="57" spans="1:226">
      <c r="A57">
        <v>41</v>
      </c>
      <c r="B57">
        <v>1657206897</v>
      </c>
      <c r="C57">
        <v>292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1657206889.21429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709.325746583189</v>
      </c>
      <c r="AK57">
        <v>680.012284848485</v>
      </c>
      <c r="AL57">
        <v>3.44940641692043</v>
      </c>
      <c r="AM57">
        <v>66.1810148789065</v>
      </c>
      <c r="AN57">
        <f>(AP57 - AO57 + BO57*1E3/(8.314*(BQ57+273.15)) * AR57/BN57 * AQ57) * BN57/(100*BB57) * 1000/(1000 - AP57)</f>
        <v>0</v>
      </c>
      <c r="AO57">
        <v>18.5512486693548</v>
      </c>
      <c r="AP57">
        <v>20.8151248484848</v>
      </c>
      <c r="AQ57">
        <v>0.000347032670888454</v>
      </c>
      <c r="AR57">
        <v>77.4084475312345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6</v>
      </c>
      <c r="BC57">
        <v>0.5</v>
      </c>
      <c r="BD57" t="s">
        <v>355</v>
      </c>
      <c r="BE57">
        <v>2</v>
      </c>
      <c r="BF57" t="b">
        <v>1</v>
      </c>
      <c r="BG57">
        <v>1657206889.21429</v>
      </c>
      <c r="BH57">
        <v>641.435464285714</v>
      </c>
      <c r="BI57">
        <v>678.796714285714</v>
      </c>
      <c r="BJ57">
        <v>20.8101464285714</v>
      </c>
      <c r="BK57">
        <v>18.5507892857143</v>
      </c>
      <c r="BL57">
        <v>630.418785714286</v>
      </c>
      <c r="BM57">
        <v>20.5968392857143</v>
      </c>
      <c r="BN57">
        <v>500.015</v>
      </c>
      <c r="BO57">
        <v>74.5790821428571</v>
      </c>
      <c r="BP57">
        <v>0.0423653285714286</v>
      </c>
      <c r="BQ57">
        <v>24.55555</v>
      </c>
      <c r="BR57">
        <v>24.9814428571429</v>
      </c>
      <c r="BS57">
        <v>999.9</v>
      </c>
      <c r="BT57">
        <v>0</v>
      </c>
      <c r="BU57">
        <v>0</v>
      </c>
      <c r="BV57">
        <v>9989.10714285714</v>
      </c>
      <c r="BW57">
        <v>0</v>
      </c>
      <c r="BX57">
        <v>390.145321428571</v>
      </c>
      <c r="BY57">
        <v>-37.3612178571429</v>
      </c>
      <c r="BZ57">
        <v>655.067428571429</v>
      </c>
      <c r="CA57">
        <v>691.626964285714</v>
      </c>
      <c r="CB57">
        <v>2.25936035714286</v>
      </c>
      <c r="CC57">
        <v>678.796714285714</v>
      </c>
      <c r="CD57">
        <v>18.5507892857143</v>
      </c>
      <c r="CE57">
        <v>1.55200107142857</v>
      </c>
      <c r="CF57">
        <v>1.38350107142857</v>
      </c>
      <c r="CG57">
        <v>13.4903142857143</v>
      </c>
      <c r="CH57">
        <v>11.7379821428571</v>
      </c>
      <c r="CI57">
        <v>2000.00964285714</v>
      </c>
      <c r="CJ57">
        <v>0.9799965</v>
      </c>
      <c r="CK57">
        <v>0.0200037</v>
      </c>
      <c r="CL57">
        <v>0</v>
      </c>
      <c r="CM57">
        <v>2.110475</v>
      </c>
      <c r="CN57">
        <v>0</v>
      </c>
      <c r="CO57">
        <v>6186.76571428571</v>
      </c>
      <c r="CP57">
        <v>17300.2107142857</v>
      </c>
      <c r="CQ57">
        <v>39.4863928571429</v>
      </c>
      <c r="CR57">
        <v>39.3903571428571</v>
      </c>
      <c r="CS57">
        <v>38.9216428571429</v>
      </c>
      <c r="CT57">
        <v>38.6827857142857</v>
      </c>
      <c r="CU57">
        <v>38.5711785714286</v>
      </c>
      <c r="CV57">
        <v>1960.00071428571</v>
      </c>
      <c r="CW57">
        <v>40.0089285714286</v>
      </c>
      <c r="CX57">
        <v>0</v>
      </c>
      <c r="CY57">
        <v>1657206876</v>
      </c>
      <c r="CZ57">
        <v>0</v>
      </c>
      <c r="DA57">
        <v>0</v>
      </c>
      <c r="DB57" t="s">
        <v>356</v>
      </c>
      <c r="DC57">
        <v>1656081770.5</v>
      </c>
      <c r="DD57">
        <v>1655399214.6</v>
      </c>
      <c r="DE57">
        <v>0</v>
      </c>
      <c r="DF57">
        <v>0.134</v>
      </c>
      <c r="DG57">
        <v>-0.06</v>
      </c>
      <c r="DH57">
        <v>9.331</v>
      </c>
      <c r="DI57">
        <v>0.511</v>
      </c>
      <c r="DJ57">
        <v>421</v>
      </c>
      <c r="DK57">
        <v>25</v>
      </c>
      <c r="DL57">
        <v>1.93</v>
      </c>
      <c r="DM57">
        <v>0.15</v>
      </c>
      <c r="DN57">
        <v>-37.06347</v>
      </c>
      <c r="DO57">
        <v>-4.10300712945587</v>
      </c>
      <c r="DP57">
        <v>0.517758640294877</v>
      </c>
      <c r="DQ57">
        <v>0</v>
      </c>
      <c r="DR57">
        <v>2.2645655</v>
      </c>
      <c r="DS57">
        <v>-0.0708155347091921</v>
      </c>
      <c r="DT57">
        <v>0.0159418533975821</v>
      </c>
      <c r="DU57">
        <v>1</v>
      </c>
      <c r="DV57">
        <v>1</v>
      </c>
      <c r="DW57">
        <v>2</v>
      </c>
      <c r="DX57" t="s">
        <v>357</v>
      </c>
      <c r="DY57">
        <v>2.97591</v>
      </c>
      <c r="DZ57">
        <v>2.69652</v>
      </c>
      <c r="EA57">
        <v>0.106175</v>
      </c>
      <c r="EB57">
        <v>0.111637</v>
      </c>
      <c r="EC57">
        <v>0.0787904</v>
      </c>
      <c r="ED57">
        <v>0.0729908</v>
      </c>
      <c r="EE57">
        <v>35173.4</v>
      </c>
      <c r="EF57">
        <v>38431.3</v>
      </c>
      <c r="EG57">
        <v>35642.2</v>
      </c>
      <c r="EH57">
        <v>39213.8</v>
      </c>
      <c r="EI57">
        <v>46487.8</v>
      </c>
      <c r="EJ57">
        <v>52405.8</v>
      </c>
      <c r="EK57">
        <v>55614.5</v>
      </c>
      <c r="EL57">
        <v>62776.2</v>
      </c>
      <c r="EM57">
        <v>2.034</v>
      </c>
      <c r="EN57">
        <v>2.3062</v>
      </c>
      <c r="EO57">
        <v>0.108451</v>
      </c>
      <c r="EP57">
        <v>0</v>
      </c>
      <c r="EQ57">
        <v>23.1942</v>
      </c>
      <c r="ER57">
        <v>999.9</v>
      </c>
      <c r="ES57">
        <v>57.929</v>
      </c>
      <c r="ET57">
        <v>24.854</v>
      </c>
      <c r="EU57">
        <v>24.4835</v>
      </c>
      <c r="EV57">
        <v>53.2364</v>
      </c>
      <c r="EW57">
        <v>33.4696</v>
      </c>
      <c r="EX57">
        <v>2</v>
      </c>
      <c r="EY57">
        <v>-0.326789</v>
      </c>
      <c r="EZ57">
        <v>0.322745</v>
      </c>
      <c r="FA57">
        <v>20.1486</v>
      </c>
      <c r="FB57">
        <v>5.19932</v>
      </c>
      <c r="FC57">
        <v>12.004</v>
      </c>
      <c r="FD57">
        <v>4.976</v>
      </c>
      <c r="FE57">
        <v>3.293</v>
      </c>
      <c r="FF57">
        <v>9999</v>
      </c>
      <c r="FG57">
        <v>9999</v>
      </c>
      <c r="FH57">
        <v>9999</v>
      </c>
      <c r="FI57">
        <v>556.1</v>
      </c>
      <c r="FJ57">
        <v>1.86295</v>
      </c>
      <c r="FK57">
        <v>1.86783</v>
      </c>
      <c r="FL57">
        <v>1.86762</v>
      </c>
      <c r="FM57">
        <v>1.86874</v>
      </c>
      <c r="FN57">
        <v>1.86963</v>
      </c>
      <c r="FO57">
        <v>1.86566</v>
      </c>
      <c r="FP57">
        <v>1.86676</v>
      </c>
      <c r="FQ57">
        <v>1.86813</v>
      </c>
      <c r="FR57">
        <v>5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11.232</v>
      </c>
      <c r="GF57">
        <v>0.2133</v>
      </c>
      <c r="GG57">
        <v>5.35645936475052</v>
      </c>
      <c r="GH57">
        <v>0.00956702611335773</v>
      </c>
      <c r="GI57">
        <v>-9.19467254998099e-07</v>
      </c>
      <c r="GJ57">
        <v>-2.13729184259075e-11</v>
      </c>
      <c r="GK57">
        <v>0.213310654532375</v>
      </c>
      <c r="GL57">
        <v>0</v>
      </c>
      <c r="GM57">
        <v>0</v>
      </c>
      <c r="GN57">
        <v>0</v>
      </c>
      <c r="GO57">
        <v>-4</v>
      </c>
      <c r="GP57">
        <v>1866</v>
      </c>
      <c r="GQ57">
        <v>1</v>
      </c>
      <c r="GR57">
        <v>18</v>
      </c>
      <c r="GS57">
        <v>18752.1</v>
      </c>
      <c r="GT57">
        <v>30128</v>
      </c>
      <c r="GU57">
        <v>2.00439</v>
      </c>
      <c r="GV57">
        <v>2.57446</v>
      </c>
      <c r="GW57">
        <v>2.24854</v>
      </c>
      <c r="GX57">
        <v>2.76123</v>
      </c>
      <c r="GY57">
        <v>1.99585</v>
      </c>
      <c r="GZ57">
        <v>2.30347</v>
      </c>
      <c r="HA57">
        <v>31.5206</v>
      </c>
      <c r="HB57">
        <v>15.9358</v>
      </c>
      <c r="HC57">
        <v>18</v>
      </c>
      <c r="HD57">
        <v>495.501</v>
      </c>
      <c r="HE57">
        <v>689.453</v>
      </c>
      <c r="HF57">
        <v>21.2674</v>
      </c>
      <c r="HG57">
        <v>23.0783</v>
      </c>
      <c r="HH57">
        <v>30.0007</v>
      </c>
      <c r="HI57">
        <v>22.7277</v>
      </c>
      <c r="HJ57">
        <v>22.6188</v>
      </c>
      <c r="HK57">
        <v>40.1201</v>
      </c>
      <c r="HL57">
        <v>30.1117</v>
      </c>
      <c r="HM57">
        <v>97.7467</v>
      </c>
      <c r="HN57">
        <v>21.2784</v>
      </c>
      <c r="HO57">
        <v>723.098</v>
      </c>
      <c r="HP57">
        <v>18.4599</v>
      </c>
      <c r="HQ57">
        <v>103.239</v>
      </c>
      <c r="HR57">
        <v>104.57</v>
      </c>
    </row>
    <row r="58" spans="1:226">
      <c r="A58">
        <v>42</v>
      </c>
      <c r="B58">
        <v>1657206902</v>
      </c>
      <c r="C58">
        <v>297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1657206894.5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726.921779480389</v>
      </c>
      <c r="AK58">
        <v>697.244296969697</v>
      </c>
      <c r="AL58">
        <v>3.45133494601087</v>
      </c>
      <c r="AM58">
        <v>66.1810148789065</v>
      </c>
      <c r="AN58">
        <f>(AP58 - AO58 + BO58*1E3/(8.314*(BQ58+273.15)) * AR58/BN58 * AQ58) * BN58/(100*BB58) * 1000/(1000 - AP58)</f>
        <v>0</v>
      </c>
      <c r="AO58">
        <v>18.5028476534967</v>
      </c>
      <c r="AP58">
        <v>20.7992721212121</v>
      </c>
      <c r="AQ58">
        <v>-0.00663928099134097</v>
      </c>
      <c r="AR58">
        <v>77.4084475312345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6</v>
      </c>
      <c r="BC58">
        <v>0.5</v>
      </c>
      <c r="BD58" t="s">
        <v>355</v>
      </c>
      <c r="BE58">
        <v>2</v>
      </c>
      <c r="BF58" t="b">
        <v>1</v>
      </c>
      <c r="BG58">
        <v>1657206894.5</v>
      </c>
      <c r="BH58">
        <v>659.173740740741</v>
      </c>
      <c r="BI58">
        <v>696.791037037037</v>
      </c>
      <c r="BJ58">
        <v>20.8100888888889</v>
      </c>
      <c r="BK58">
        <v>18.5328740740741</v>
      </c>
      <c r="BL58">
        <v>648.009962962963</v>
      </c>
      <c r="BM58">
        <v>20.5967814814815</v>
      </c>
      <c r="BN58">
        <v>499.995592592593</v>
      </c>
      <c r="BO58">
        <v>74.5788481481481</v>
      </c>
      <c r="BP58">
        <v>0.0424599777777778</v>
      </c>
      <c r="BQ58">
        <v>24.5482777777778</v>
      </c>
      <c r="BR58">
        <v>24.9695074074074</v>
      </c>
      <c r="BS58">
        <v>999.9</v>
      </c>
      <c r="BT58">
        <v>0</v>
      </c>
      <c r="BU58">
        <v>0</v>
      </c>
      <c r="BV58">
        <v>9983.88888888889</v>
      </c>
      <c r="BW58">
        <v>0</v>
      </c>
      <c r="BX58">
        <v>391.064814814815</v>
      </c>
      <c r="BY58">
        <v>-37.6172185185185</v>
      </c>
      <c r="BZ58">
        <v>673.182592592593</v>
      </c>
      <c r="CA58">
        <v>709.948148148148</v>
      </c>
      <c r="CB58">
        <v>2.27722074074074</v>
      </c>
      <c r="CC58">
        <v>696.791037037037</v>
      </c>
      <c r="CD58">
        <v>18.5328740740741</v>
      </c>
      <c r="CE58">
        <v>1.55199259259259</v>
      </c>
      <c r="CF58">
        <v>1.38216</v>
      </c>
      <c r="CG58">
        <v>13.4902222222222</v>
      </c>
      <c r="CH58">
        <v>11.7232888888889</v>
      </c>
      <c r="CI58">
        <v>1999.99222222222</v>
      </c>
      <c r="CJ58">
        <v>0.979997222222222</v>
      </c>
      <c r="CK58">
        <v>0.0200029296296296</v>
      </c>
      <c r="CL58">
        <v>0</v>
      </c>
      <c r="CM58">
        <v>2.10955555555556</v>
      </c>
      <c r="CN58">
        <v>0</v>
      </c>
      <c r="CO58">
        <v>6192.16481481482</v>
      </c>
      <c r="CP58">
        <v>17300.0666666667</v>
      </c>
      <c r="CQ58">
        <v>39.5807777777778</v>
      </c>
      <c r="CR58">
        <v>39.4673703703704</v>
      </c>
      <c r="CS58">
        <v>38.9973703703704</v>
      </c>
      <c r="CT58">
        <v>38.8122592592593</v>
      </c>
      <c r="CU58">
        <v>38.6618148148148</v>
      </c>
      <c r="CV58">
        <v>1959.98666666667</v>
      </c>
      <c r="CW58">
        <v>40.0055555555556</v>
      </c>
      <c r="CX58">
        <v>0</v>
      </c>
      <c r="CY58">
        <v>1657206880.8</v>
      </c>
      <c r="CZ58">
        <v>0</v>
      </c>
      <c r="DA58">
        <v>0</v>
      </c>
      <c r="DB58" t="s">
        <v>356</v>
      </c>
      <c r="DC58">
        <v>1656081770.5</v>
      </c>
      <c r="DD58">
        <v>1655399214.6</v>
      </c>
      <c r="DE58">
        <v>0</v>
      </c>
      <c r="DF58">
        <v>0.134</v>
      </c>
      <c r="DG58">
        <v>-0.06</v>
      </c>
      <c r="DH58">
        <v>9.331</v>
      </c>
      <c r="DI58">
        <v>0.511</v>
      </c>
      <c r="DJ58">
        <v>421</v>
      </c>
      <c r="DK58">
        <v>25</v>
      </c>
      <c r="DL58">
        <v>1.93</v>
      </c>
      <c r="DM58">
        <v>0.15</v>
      </c>
      <c r="DN58">
        <v>-37.496625</v>
      </c>
      <c r="DO58">
        <v>-3.0509155722326</v>
      </c>
      <c r="DP58">
        <v>0.421345887454713</v>
      </c>
      <c r="DQ58">
        <v>0</v>
      </c>
      <c r="DR58">
        <v>2.269874</v>
      </c>
      <c r="DS58">
        <v>0.139141238273916</v>
      </c>
      <c r="DT58">
        <v>0.0227519749472436</v>
      </c>
      <c r="DU58">
        <v>0</v>
      </c>
      <c r="DV58">
        <v>0</v>
      </c>
      <c r="DW58">
        <v>2</v>
      </c>
      <c r="DX58" t="s">
        <v>365</v>
      </c>
      <c r="DY58">
        <v>2.97648</v>
      </c>
      <c r="DZ58">
        <v>2.6967</v>
      </c>
      <c r="EA58">
        <v>0.108037</v>
      </c>
      <c r="EB58">
        <v>0.113388</v>
      </c>
      <c r="EC58">
        <v>0.0787312</v>
      </c>
      <c r="ED58">
        <v>0.0729609</v>
      </c>
      <c r="EE58">
        <v>35099.5</v>
      </c>
      <c r="EF58">
        <v>38354.3</v>
      </c>
      <c r="EG58">
        <v>35641.6</v>
      </c>
      <c r="EH58">
        <v>39212.5</v>
      </c>
      <c r="EI58">
        <v>46489.3</v>
      </c>
      <c r="EJ58">
        <v>52406.7</v>
      </c>
      <c r="EK58">
        <v>55612.7</v>
      </c>
      <c r="EL58">
        <v>62775.2</v>
      </c>
      <c r="EM58">
        <v>2.0336</v>
      </c>
      <c r="EN58">
        <v>2.3062</v>
      </c>
      <c r="EO58">
        <v>0.106543</v>
      </c>
      <c r="EP58">
        <v>0</v>
      </c>
      <c r="EQ58">
        <v>23.2001</v>
      </c>
      <c r="ER58">
        <v>999.9</v>
      </c>
      <c r="ES58">
        <v>57.978</v>
      </c>
      <c r="ET58">
        <v>24.884</v>
      </c>
      <c r="EU58">
        <v>24.5492</v>
      </c>
      <c r="EV58">
        <v>54.1164</v>
      </c>
      <c r="EW58">
        <v>33.3934</v>
      </c>
      <c r="EX58">
        <v>2</v>
      </c>
      <c r="EY58">
        <v>-0.325935</v>
      </c>
      <c r="EZ58">
        <v>0.225272</v>
      </c>
      <c r="FA58">
        <v>20.1487</v>
      </c>
      <c r="FB58">
        <v>5.20052</v>
      </c>
      <c r="FC58">
        <v>12.0052</v>
      </c>
      <c r="FD58">
        <v>4.9756</v>
      </c>
      <c r="FE58">
        <v>3.293</v>
      </c>
      <c r="FF58">
        <v>9999</v>
      </c>
      <c r="FG58">
        <v>9999</v>
      </c>
      <c r="FH58">
        <v>9999</v>
      </c>
      <c r="FI58">
        <v>556.1</v>
      </c>
      <c r="FJ58">
        <v>1.86295</v>
      </c>
      <c r="FK58">
        <v>1.86786</v>
      </c>
      <c r="FL58">
        <v>1.86768</v>
      </c>
      <c r="FM58">
        <v>1.86874</v>
      </c>
      <c r="FN58">
        <v>1.8696</v>
      </c>
      <c r="FO58">
        <v>1.86563</v>
      </c>
      <c r="FP58">
        <v>1.86676</v>
      </c>
      <c r="FQ58">
        <v>1.86813</v>
      </c>
      <c r="FR58">
        <v>5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11.371</v>
      </c>
      <c r="GF58">
        <v>0.2133</v>
      </c>
      <c r="GG58">
        <v>5.35645936475052</v>
      </c>
      <c r="GH58">
        <v>0.00956702611335773</v>
      </c>
      <c r="GI58">
        <v>-9.19467254998099e-07</v>
      </c>
      <c r="GJ58">
        <v>-2.13729184259075e-11</v>
      </c>
      <c r="GK58">
        <v>0.213310654532375</v>
      </c>
      <c r="GL58">
        <v>0</v>
      </c>
      <c r="GM58">
        <v>0</v>
      </c>
      <c r="GN58">
        <v>0</v>
      </c>
      <c r="GO58">
        <v>-4</v>
      </c>
      <c r="GP58">
        <v>1866</v>
      </c>
      <c r="GQ58">
        <v>1</v>
      </c>
      <c r="GR58">
        <v>18</v>
      </c>
      <c r="GS58">
        <v>18752.2</v>
      </c>
      <c r="GT58">
        <v>30128.1</v>
      </c>
      <c r="GU58">
        <v>2.03735</v>
      </c>
      <c r="GV58">
        <v>2.5769</v>
      </c>
      <c r="GW58">
        <v>2.24854</v>
      </c>
      <c r="GX58">
        <v>2.76123</v>
      </c>
      <c r="GY58">
        <v>1.99585</v>
      </c>
      <c r="GZ58">
        <v>2.30225</v>
      </c>
      <c r="HA58">
        <v>31.5206</v>
      </c>
      <c r="HB58">
        <v>15.9358</v>
      </c>
      <c r="HC58">
        <v>18</v>
      </c>
      <c r="HD58">
        <v>495.32</v>
      </c>
      <c r="HE58">
        <v>689.582</v>
      </c>
      <c r="HF58">
        <v>21.2823</v>
      </c>
      <c r="HG58">
        <v>23.0856</v>
      </c>
      <c r="HH58">
        <v>30.001</v>
      </c>
      <c r="HI58">
        <v>22.7353</v>
      </c>
      <c r="HJ58">
        <v>22.6282</v>
      </c>
      <c r="HK58">
        <v>40.7861</v>
      </c>
      <c r="HL58">
        <v>30.1117</v>
      </c>
      <c r="HM58">
        <v>97.7467</v>
      </c>
      <c r="HN58">
        <v>21.3081</v>
      </c>
      <c r="HO58">
        <v>743.21</v>
      </c>
      <c r="HP58">
        <v>18.4599</v>
      </c>
      <c r="HQ58">
        <v>103.236</v>
      </c>
      <c r="HR58">
        <v>104.567</v>
      </c>
    </row>
    <row r="59" spans="1:226">
      <c r="A59">
        <v>43</v>
      </c>
      <c r="B59">
        <v>1657206907</v>
      </c>
      <c r="C59">
        <v>302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1657206899.21429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742.963536917318</v>
      </c>
      <c r="AK59">
        <v>713.628709090909</v>
      </c>
      <c r="AL59">
        <v>3.28812327933354</v>
      </c>
      <c r="AM59">
        <v>66.1810148789065</v>
      </c>
      <c r="AN59">
        <f>(AP59 - AO59 + BO59*1E3/(8.314*(BQ59+273.15)) * AR59/BN59 * AQ59) * BN59/(100*BB59) * 1000/(1000 - AP59)</f>
        <v>0</v>
      </c>
      <c r="AO59">
        <v>18.519937656458</v>
      </c>
      <c r="AP59">
        <v>20.8015521212121</v>
      </c>
      <c r="AQ59">
        <v>0.000516547149371954</v>
      </c>
      <c r="AR59">
        <v>77.4084475312345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6</v>
      </c>
      <c r="BC59">
        <v>0.5</v>
      </c>
      <c r="BD59" t="s">
        <v>355</v>
      </c>
      <c r="BE59">
        <v>2</v>
      </c>
      <c r="BF59" t="b">
        <v>1</v>
      </c>
      <c r="BG59">
        <v>1657206899.21429</v>
      </c>
      <c r="BH59">
        <v>674.85975</v>
      </c>
      <c r="BI59">
        <v>712.523892857143</v>
      </c>
      <c r="BJ59">
        <v>20.8053107142857</v>
      </c>
      <c r="BK59">
        <v>18.5312035714286</v>
      </c>
      <c r="BL59">
        <v>663.566321428571</v>
      </c>
      <c r="BM59">
        <v>20.592</v>
      </c>
      <c r="BN59">
        <v>500.000035714286</v>
      </c>
      <c r="BO59">
        <v>74.5785892857143</v>
      </c>
      <c r="BP59">
        <v>0.0424236642857143</v>
      </c>
      <c r="BQ59">
        <v>24.5469857142857</v>
      </c>
      <c r="BR59">
        <v>24.9646071428571</v>
      </c>
      <c r="BS59">
        <v>999.9</v>
      </c>
      <c r="BT59">
        <v>0</v>
      </c>
      <c r="BU59">
        <v>0</v>
      </c>
      <c r="BV59">
        <v>10005.3571428571</v>
      </c>
      <c r="BW59">
        <v>0</v>
      </c>
      <c r="BX59">
        <v>391.431464285714</v>
      </c>
      <c r="BY59">
        <v>-37.6640464285714</v>
      </c>
      <c r="BZ59">
        <v>689.198535714286</v>
      </c>
      <c r="CA59">
        <v>725.976821428571</v>
      </c>
      <c r="CB59">
        <v>2.274105</v>
      </c>
      <c r="CC59">
        <v>712.523892857143</v>
      </c>
      <c r="CD59">
        <v>18.5312035714286</v>
      </c>
      <c r="CE59">
        <v>1.55163035714286</v>
      </c>
      <c r="CF59">
        <v>1.38203</v>
      </c>
      <c r="CG59">
        <v>13.4866357142857</v>
      </c>
      <c r="CH59">
        <v>11.7218714285714</v>
      </c>
      <c r="CI59">
        <v>1999.98285714286</v>
      </c>
      <c r="CJ59">
        <v>0.979997892857143</v>
      </c>
      <c r="CK59">
        <v>0.0200022142857143</v>
      </c>
      <c r="CL59">
        <v>0</v>
      </c>
      <c r="CM59">
        <v>2.15342142857143</v>
      </c>
      <c r="CN59">
        <v>0</v>
      </c>
      <c r="CO59">
        <v>6196.46107142857</v>
      </c>
      <c r="CP59">
        <v>17299.9892857143</v>
      </c>
      <c r="CQ59">
        <v>39.6671428571428</v>
      </c>
      <c r="CR59">
        <v>39.5355</v>
      </c>
      <c r="CS59">
        <v>39.0622857142857</v>
      </c>
      <c r="CT59">
        <v>38.9439285714286</v>
      </c>
      <c r="CU59">
        <v>38.7363571428571</v>
      </c>
      <c r="CV59">
        <v>1959.98035714286</v>
      </c>
      <c r="CW59">
        <v>40.0025</v>
      </c>
      <c r="CX59">
        <v>0</v>
      </c>
      <c r="CY59">
        <v>1657206886.2</v>
      </c>
      <c r="CZ59">
        <v>0</v>
      </c>
      <c r="DA59">
        <v>0</v>
      </c>
      <c r="DB59" t="s">
        <v>356</v>
      </c>
      <c r="DC59">
        <v>1656081770.5</v>
      </c>
      <c r="DD59">
        <v>1655399214.6</v>
      </c>
      <c r="DE59">
        <v>0</v>
      </c>
      <c r="DF59">
        <v>0.134</v>
      </c>
      <c r="DG59">
        <v>-0.06</v>
      </c>
      <c r="DH59">
        <v>9.331</v>
      </c>
      <c r="DI59">
        <v>0.511</v>
      </c>
      <c r="DJ59">
        <v>421</v>
      </c>
      <c r="DK59">
        <v>25</v>
      </c>
      <c r="DL59">
        <v>1.93</v>
      </c>
      <c r="DM59">
        <v>0.15</v>
      </c>
      <c r="DN59">
        <v>-37.57686</v>
      </c>
      <c r="DO59">
        <v>-0.774409756097501</v>
      </c>
      <c r="DP59">
        <v>0.35107063021563</v>
      </c>
      <c r="DQ59">
        <v>0</v>
      </c>
      <c r="DR59">
        <v>2.274272</v>
      </c>
      <c r="DS59">
        <v>0.0688176360225108</v>
      </c>
      <c r="DT59">
        <v>0.0207762094954782</v>
      </c>
      <c r="DU59">
        <v>1</v>
      </c>
      <c r="DV59">
        <v>1</v>
      </c>
      <c r="DW59">
        <v>2</v>
      </c>
      <c r="DX59" t="s">
        <v>357</v>
      </c>
      <c r="DY59">
        <v>2.97787</v>
      </c>
      <c r="DZ59">
        <v>2.6964</v>
      </c>
      <c r="EA59">
        <v>0.10981</v>
      </c>
      <c r="EB59">
        <v>0.115097</v>
      </c>
      <c r="EC59">
        <v>0.0787704</v>
      </c>
      <c r="ED59">
        <v>0.0730482</v>
      </c>
      <c r="EE59">
        <v>35029</v>
      </c>
      <c r="EF59">
        <v>38280.1</v>
      </c>
      <c r="EG59">
        <v>35640.9</v>
      </c>
      <c r="EH59">
        <v>39212.2</v>
      </c>
      <c r="EI59">
        <v>46487.5</v>
      </c>
      <c r="EJ59">
        <v>52400.9</v>
      </c>
      <c r="EK59">
        <v>55612.8</v>
      </c>
      <c r="EL59">
        <v>62774.2</v>
      </c>
      <c r="EM59">
        <v>2.0348</v>
      </c>
      <c r="EN59">
        <v>2.3056</v>
      </c>
      <c r="EO59">
        <v>0.106603</v>
      </c>
      <c r="EP59">
        <v>0</v>
      </c>
      <c r="EQ59">
        <v>23.2079</v>
      </c>
      <c r="ER59">
        <v>999.9</v>
      </c>
      <c r="ES59">
        <v>58.052</v>
      </c>
      <c r="ET59">
        <v>24.894</v>
      </c>
      <c r="EU59">
        <v>24.5961</v>
      </c>
      <c r="EV59">
        <v>54.1264</v>
      </c>
      <c r="EW59">
        <v>33.3654</v>
      </c>
      <c r="EX59">
        <v>2</v>
      </c>
      <c r="EY59">
        <v>-0.325325</v>
      </c>
      <c r="EZ59">
        <v>0.17976</v>
      </c>
      <c r="FA59">
        <v>20.1491</v>
      </c>
      <c r="FB59">
        <v>5.20411</v>
      </c>
      <c r="FC59">
        <v>12.004</v>
      </c>
      <c r="FD59">
        <v>4.976</v>
      </c>
      <c r="FE59">
        <v>3.293</v>
      </c>
      <c r="FF59">
        <v>9999</v>
      </c>
      <c r="FG59">
        <v>9999</v>
      </c>
      <c r="FH59">
        <v>9999</v>
      </c>
      <c r="FI59">
        <v>556.1</v>
      </c>
      <c r="FJ59">
        <v>1.86295</v>
      </c>
      <c r="FK59">
        <v>1.86783</v>
      </c>
      <c r="FL59">
        <v>1.86758</v>
      </c>
      <c r="FM59">
        <v>1.86874</v>
      </c>
      <c r="FN59">
        <v>1.86966</v>
      </c>
      <c r="FO59">
        <v>1.86569</v>
      </c>
      <c r="FP59">
        <v>1.86676</v>
      </c>
      <c r="FQ59">
        <v>1.86813</v>
      </c>
      <c r="FR59">
        <v>5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11.504</v>
      </c>
      <c r="GF59">
        <v>0.2133</v>
      </c>
      <c r="GG59">
        <v>5.35645936475052</v>
      </c>
      <c r="GH59">
        <v>0.00956702611335773</v>
      </c>
      <c r="GI59">
        <v>-9.19467254998099e-07</v>
      </c>
      <c r="GJ59">
        <v>-2.13729184259075e-11</v>
      </c>
      <c r="GK59">
        <v>0.213310654532375</v>
      </c>
      <c r="GL59">
        <v>0</v>
      </c>
      <c r="GM59">
        <v>0</v>
      </c>
      <c r="GN59">
        <v>0</v>
      </c>
      <c r="GO59">
        <v>-4</v>
      </c>
      <c r="GP59">
        <v>1866</v>
      </c>
      <c r="GQ59">
        <v>1</v>
      </c>
      <c r="GR59">
        <v>18</v>
      </c>
      <c r="GS59">
        <v>18752.3</v>
      </c>
      <c r="GT59">
        <v>30128.2</v>
      </c>
      <c r="GU59">
        <v>2.07642</v>
      </c>
      <c r="GV59">
        <v>2.57935</v>
      </c>
      <c r="GW59">
        <v>2.24854</v>
      </c>
      <c r="GX59">
        <v>2.76245</v>
      </c>
      <c r="GY59">
        <v>1.99585</v>
      </c>
      <c r="GZ59">
        <v>2.30103</v>
      </c>
      <c r="HA59">
        <v>31.5206</v>
      </c>
      <c r="HB59">
        <v>15.9358</v>
      </c>
      <c r="HC59">
        <v>18</v>
      </c>
      <c r="HD59">
        <v>496.181</v>
      </c>
      <c r="HE59">
        <v>689.183</v>
      </c>
      <c r="HF59">
        <v>21.3144</v>
      </c>
      <c r="HG59">
        <v>23.0938</v>
      </c>
      <c r="HH59">
        <v>30.001</v>
      </c>
      <c r="HI59">
        <v>22.7449</v>
      </c>
      <c r="HJ59">
        <v>22.6358</v>
      </c>
      <c r="HK59">
        <v>41.5615</v>
      </c>
      <c r="HL59">
        <v>30.1117</v>
      </c>
      <c r="HM59">
        <v>97.3748</v>
      </c>
      <c r="HN59">
        <v>21.3379</v>
      </c>
      <c r="HO59">
        <v>756.656</v>
      </c>
      <c r="HP59">
        <v>18.4599</v>
      </c>
      <c r="HQ59">
        <v>103.236</v>
      </c>
      <c r="HR59">
        <v>104.566</v>
      </c>
    </row>
    <row r="60" spans="1:226">
      <c r="A60">
        <v>44</v>
      </c>
      <c r="B60">
        <v>1657206912</v>
      </c>
      <c r="C60">
        <v>307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1657206904.5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759.929728832846</v>
      </c>
      <c r="AK60">
        <v>730.138060606061</v>
      </c>
      <c r="AL60">
        <v>3.33705039805809</v>
      </c>
      <c r="AM60">
        <v>66.1810148789065</v>
      </c>
      <c r="AN60">
        <f>(AP60 - AO60 + BO60*1E3/(8.314*(BQ60+273.15)) * AR60/BN60 * AQ60) * BN60/(100*BB60) * 1000/(1000 - AP60)</f>
        <v>0</v>
      </c>
      <c r="AO60">
        <v>18.5482290987077</v>
      </c>
      <c r="AP60">
        <v>20.8179721212121</v>
      </c>
      <c r="AQ60">
        <v>0.00670546675921402</v>
      </c>
      <c r="AR60">
        <v>77.4084475312345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6</v>
      </c>
      <c r="BC60">
        <v>0.5</v>
      </c>
      <c r="BD60" t="s">
        <v>355</v>
      </c>
      <c r="BE60">
        <v>2</v>
      </c>
      <c r="BF60" t="b">
        <v>1</v>
      </c>
      <c r="BG60">
        <v>1657206904.5</v>
      </c>
      <c r="BH60">
        <v>692.244481481481</v>
      </c>
      <c r="BI60">
        <v>729.984333333333</v>
      </c>
      <c r="BJ60">
        <v>20.8054</v>
      </c>
      <c r="BK60">
        <v>18.5305740740741</v>
      </c>
      <c r="BL60">
        <v>680.807851851852</v>
      </c>
      <c r="BM60">
        <v>20.5920925925926</v>
      </c>
      <c r="BN60">
        <v>499.966333333333</v>
      </c>
      <c r="BO60">
        <v>74.5786518518518</v>
      </c>
      <c r="BP60">
        <v>0.0425050888888889</v>
      </c>
      <c r="BQ60">
        <v>24.5528777777778</v>
      </c>
      <c r="BR60">
        <v>24.9646962962963</v>
      </c>
      <c r="BS60">
        <v>999.9</v>
      </c>
      <c r="BT60">
        <v>0</v>
      </c>
      <c r="BU60">
        <v>0</v>
      </c>
      <c r="BV60">
        <v>9999.25925925926</v>
      </c>
      <c r="BW60">
        <v>0</v>
      </c>
      <c r="BX60">
        <v>392.004740740741</v>
      </c>
      <c r="BY60">
        <v>-37.7398111111111</v>
      </c>
      <c r="BZ60">
        <v>706.952814814815</v>
      </c>
      <c r="CA60">
        <v>743.766962962963</v>
      </c>
      <c r="CB60">
        <v>2.27482444444444</v>
      </c>
      <c r="CC60">
        <v>729.984333333333</v>
      </c>
      <c r="CD60">
        <v>18.5305740740741</v>
      </c>
      <c r="CE60">
        <v>1.55163962962963</v>
      </c>
      <c r="CF60">
        <v>1.38198444444444</v>
      </c>
      <c r="CG60">
        <v>13.4867222222222</v>
      </c>
      <c r="CH60">
        <v>11.7213777777778</v>
      </c>
      <c r="CI60">
        <v>1999.99925925926</v>
      </c>
      <c r="CJ60">
        <v>0.979998888888889</v>
      </c>
      <c r="CK60">
        <v>0.0200011518518519</v>
      </c>
      <c r="CL60">
        <v>0</v>
      </c>
      <c r="CM60">
        <v>2.11588518518519</v>
      </c>
      <c r="CN60">
        <v>0</v>
      </c>
      <c r="CO60">
        <v>6201.03777777778</v>
      </c>
      <c r="CP60">
        <v>17300.1444444444</v>
      </c>
      <c r="CQ60">
        <v>39.766037037037</v>
      </c>
      <c r="CR60">
        <v>39.6016296296296</v>
      </c>
      <c r="CS60">
        <v>39.1409259259259</v>
      </c>
      <c r="CT60">
        <v>39.0784074074074</v>
      </c>
      <c r="CU60">
        <v>38.8238148148148</v>
      </c>
      <c r="CV60">
        <v>1959.99888888889</v>
      </c>
      <c r="CW60">
        <v>40.0003703703704</v>
      </c>
      <c r="CX60">
        <v>0</v>
      </c>
      <c r="CY60">
        <v>1657206891</v>
      </c>
      <c r="CZ60">
        <v>0</v>
      </c>
      <c r="DA60">
        <v>0</v>
      </c>
      <c r="DB60" t="s">
        <v>356</v>
      </c>
      <c r="DC60">
        <v>1656081770.5</v>
      </c>
      <c r="DD60">
        <v>1655399214.6</v>
      </c>
      <c r="DE60">
        <v>0</v>
      </c>
      <c r="DF60">
        <v>0.134</v>
      </c>
      <c r="DG60">
        <v>-0.06</v>
      </c>
      <c r="DH60">
        <v>9.331</v>
      </c>
      <c r="DI60">
        <v>0.511</v>
      </c>
      <c r="DJ60">
        <v>421</v>
      </c>
      <c r="DK60">
        <v>25</v>
      </c>
      <c r="DL60">
        <v>1.93</v>
      </c>
      <c r="DM60">
        <v>0.15</v>
      </c>
      <c r="DN60">
        <v>-37.73652</v>
      </c>
      <c r="DO60">
        <v>-0.189946716697867</v>
      </c>
      <c r="DP60">
        <v>0.332511929259689</v>
      </c>
      <c r="DQ60">
        <v>0</v>
      </c>
      <c r="DR60">
        <v>2.2692135</v>
      </c>
      <c r="DS60">
        <v>-0.0429712570356542</v>
      </c>
      <c r="DT60">
        <v>0.0217133476863886</v>
      </c>
      <c r="DU60">
        <v>1</v>
      </c>
      <c r="DV60">
        <v>1</v>
      </c>
      <c r="DW60">
        <v>2</v>
      </c>
      <c r="DX60" t="s">
        <v>357</v>
      </c>
      <c r="DY60">
        <v>2.97679</v>
      </c>
      <c r="DZ60">
        <v>2.69649</v>
      </c>
      <c r="EA60">
        <v>0.111547</v>
      </c>
      <c r="EB60">
        <v>0.116895</v>
      </c>
      <c r="EC60">
        <v>0.0788034</v>
      </c>
      <c r="ED60">
        <v>0.0730963</v>
      </c>
      <c r="EE60">
        <v>34960.5</v>
      </c>
      <c r="EF60">
        <v>38201.5</v>
      </c>
      <c r="EG60">
        <v>35640.7</v>
      </c>
      <c r="EH60">
        <v>39211.4</v>
      </c>
      <c r="EI60">
        <v>46484.9</v>
      </c>
      <c r="EJ60">
        <v>52397.2</v>
      </c>
      <c r="EK60">
        <v>55611.7</v>
      </c>
      <c r="EL60">
        <v>62773</v>
      </c>
      <c r="EM60">
        <v>2.0338</v>
      </c>
      <c r="EN60">
        <v>2.306</v>
      </c>
      <c r="EO60">
        <v>0.108629</v>
      </c>
      <c r="EP60">
        <v>0</v>
      </c>
      <c r="EQ60">
        <v>23.2158</v>
      </c>
      <c r="ER60">
        <v>999.9</v>
      </c>
      <c r="ES60">
        <v>58.052</v>
      </c>
      <c r="ET60">
        <v>24.914</v>
      </c>
      <c r="EU60">
        <v>24.6216</v>
      </c>
      <c r="EV60">
        <v>53.4764</v>
      </c>
      <c r="EW60">
        <v>33.4575</v>
      </c>
      <c r="EX60">
        <v>2</v>
      </c>
      <c r="EY60">
        <v>-0.324675</v>
      </c>
      <c r="EZ60">
        <v>0.222571</v>
      </c>
      <c r="FA60">
        <v>20.1487</v>
      </c>
      <c r="FB60">
        <v>5.20411</v>
      </c>
      <c r="FC60">
        <v>12.004</v>
      </c>
      <c r="FD60">
        <v>4.9752</v>
      </c>
      <c r="FE60">
        <v>3.293</v>
      </c>
      <c r="FF60">
        <v>9999</v>
      </c>
      <c r="FG60">
        <v>9999</v>
      </c>
      <c r="FH60">
        <v>9999</v>
      </c>
      <c r="FI60">
        <v>556.1</v>
      </c>
      <c r="FJ60">
        <v>1.86295</v>
      </c>
      <c r="FK60">
        <v>1.86786</v>
      </c>
      <c r="FL60">
        <v>1.86765</v>
      </c>
      <c r="FM60">
        <v>1.86874</v>
      </c>
      <c r="FN60">
        <v>1.86966</v>
      </c>
      <c r="FO60">
        <v>1.86566</v>
      </c>
      <c r="FP60">
        <v>1.86676</v>
      </c>
      <c r="FQ60">
        <v>1.86813</v>
      </c>
      <c r="FR60">
        <v>5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11.635</v>
      </c>
      <c r="GF60">
        <v>0.2133</v>
      </c>
      <c r="GG60">
        <v>5.35645936475052</v>
      </c>
      <c r="GH60">
        <v>0.00956702611335773</v>
      </c>
      <c r="GI60">
        <v>-9.19467254998099e-07</v>
      </c>
      <c r="GJ60">
        <v>-2.13729184259075e-11</v>
      </c>
      <c r="GK60">
        <v>0.213310654532375</v>
      </c>
      <c r="GL60">
        <v>0</v>
      </c>
      <c r="GM60">
        <v>0</v>
      </c>
      <c r="GN60">
        <v>0</v>
      </c>
      <c r="GO60">
        <v>-4</v>
      </c>
      <c r="GP60">
        <v>1866</v>
      </c>
      <c r="GQ60">
        <v>1</v>
      </c>
      <c r="GR60">
        <v>18</v>
      </c>
      <c r="GS60">
        <v>18752.4</v>
      </c>
      <c r="GT60">
        <v>30128.3</v>
      </c>
      <c r="GU60">
        <v>2.11182</v>
      </c>
      <c r="GV60">
        <v>2.58301</v>
      </c>
      <c r="GW60">
        <v>2.24854</v>
      </c>
      <c r="GX60">
        <v>2.76245</v>
      </c>
      <c r="GY60">
        <v>1.99585</v>
      </c>
      <c r="GZ60">
        <v>2.28638</v>
      </c>
      <c r="HA60">
        <v>31.5206</v>
      </c>
      <c r="HB60">
        <v>15.927</v>
      </c>
      <c r="HC60">
        <v>18</v>
      </c>
      <c r="HD60">
        <v>495.633</v>
      </c>
      <c r="HE60">
        <v>689.648</v>
      </c>
      <c r="HF60">
        <v>21.3464</v>
      </c>
      <c r="HG60">
        <v>23.1011</v>
      </c>
      <c r="HH60">
        <v>30.001</v>
      </c>
      <c r="HI60">
        <v>22.7544</v>
      </c>
      <c r="HJ60">
        <v>22.6453</v>
      </c>
      <c r="HK60">
        <v>42.2645</v>
      </c>
      <c r="HL60">
        <v>30.4127</v>
      </c>
      <c r="HM60">
        <v>97.3748</v>
      </c>
      <c r="HN60">
        <v>21.3543</v>
      </c>
      <c r="HO60">
        <v>776.813</v>
      </c>
      <c r="HP60">
        <v>18.4599</v>
      </c>
      <c r="HQ60">
        <v>103.234</v>
      </c>
      <c r="HR60">
        <v>104.564</v>
      </c>
    </row>
    <row r="61" spans="1:226">
      <c r="A61">
        <v>45</v>
      </c>
      <c r="B61">
        <v>1657206917</v>
      </c>
      <c r="C61">
        <v>312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1657206909.21429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777.004012098489</v>
      </c>
      <c r="AK61">
        <v>746.865484848485</v>
      </c>
      <c r="AL61">
        <v>3.34398458507897</v>
      </c>
      <c r="AM61">
        <v>66.1810148789065</v>
      </c>
      <c r="AN61">
        <f>(AP61 - AO61 + BO61*1E3/(8.314*(BQ61+273.15)) * AR61/BN61 * AQ61) * BN61/(100*BB61) * 1000/(1000 - AP61)</f>
        <v>0</v>
      </c>
      <c r="AO61">
        <v>18.543398639173</v>
      </c>
      <c r="AP61">
        <v>20.8273854545455</v>
      </c>
      <c r="AQ61">
        <v>-0.000934563990951812</v>
      </c>
      <c r="AR61">
        <v>77.4084475312345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6</v>
      </c>
      <c r="BC61">
        <v>0.5</v>
      </c>
      <c r="BD61" t="s">
        <v>355</v>
      </c>
      <c r="BE61">
        <v>2</v>
      </c>
      <c r="BF61" t="b">
        <v>1</v>
      </c>
      <c r="BG61">
        <v>1657206909.21429</v>
      </c>
      <c r="BH61">
        <v>707.584821428571</v>
      </c>
      <c r="BI61">
        <v>745.524392857143</v>
      </c>
      <c r="BJ61">
        <v>20.8115571428571</v>
      </c>
      <c r="BK61">
        <v>18.5417642857143</v>
      </c>
      <c r="BL61">
        <v>696.022357142857</v>
      </c>
      <c r="BM61">
        <v>20.59825</v>
      </c>
      <c r="BN61">
        <v>499.945392857143</v>
      </c>
      <c r="BO61">
        <v>74.5785107142857</v>
      </c>
      <c r="BP61">
        <v>0.0426313535714286</v>
      </c>
      <c r="BQ61">
        <v>24.5642</v>
      </c>
      <c r="BR61">
        <v>24.9755857142857</v>
      </c>
      <c r="BS61">
        <v>999.9</v>
      </c>
      <c r="BT61">
        <v>0</v>
      </c>
      <c r="BU61">
        <v>0</v>
      </c>
      <c r="BV61">
        <v>9994.82142857143</v>
      </c>
      <c r="BW61">
        <v>0</v>
      </c>
      <c r="BX61">
        <v>392.515214285714</v>
      </c>
      <c r="BY61">
        <v>-37.9395392857143</v>
      </c>
      <c r="BZ61">
        <v>722.623892857143</v>
      </c>
      <c r="CA61">
        <v>759.608928571429</v>
      </c>
      <c r="CB61">
        <v>2.2697875</v>
      </c>
      <c r="CC61">
        <v>745.524392857143</v>
      </c>
      <c r="CD61">
        <v>18.5417642857143</v>
      </c>
      <c r="CE61">
        <v>1.55209607142857</v>
      </c>
      <c r="CF61">
        <v>1.38281678571429</v>
      </c>
      <c r="CG61">
        <v>13.4912428571429</v>
      </c>
      <c r="CH61">
        <v>11.7305107142857</v>
      </c>
      <c r="CI61">
        <v>2000.00428571429</v>
      </c>
      <c r="CJ61">
        <v>0.979999607142857</v>
      </c>
      <c r="CK61">
        <v>0.0200003857142857</v>
      </c>
      <c r="CL61">
        <v>0</v>
      </c>
      <c r="CM61">
        <v>2.14277142857143</v>
      </c>
      <c r="CN61">
        <v>0</v>
      </c>
      <c r="CO61">
        <v>6204.34285714285</v>
      </c>
      <c r="CP61">
        <v>17300.1964285714</v>
      </c>
      <c r="CQ61">
        <v>39.8591785714286</v>
      </c>
      <c r="CR61">
        <v>39.665</v>
      </c>
      <c r="CS61">
        <v>39.2096071428571</v>
      </c>
      <c r="CT61">
        <v>39.2028571428571</v>
      </c>
      <c r="CU61">
        <v>38.8992857142857</v>
      </c>
      <c r="CV61">
        <v>1960.00392857143</v>
      </c>
      <c r="CW61">
        <v>40.0003571428571</v>
      </c>
      <c r="CX61">
        <v>0</v>
      </c>
      <c r="CY61">
        <v>1657206895.8</v>
      </c>
      <c r="CZ61">
        <v>0</v>
      </c>
      <c r="DA61">
        <v>0</v>
      </c>
      <c r="DB61" t="s">
        <v>356</v>
      </c>
      <c r="DC61">
        <v>1656081770.5</v>
      </c>
      <c r="DD61">
        <v>1655399214.6</v>
      </c>
      <c r="DE61">
        <v>0</v>
      </c>
      <c r="DF61">
        <v>0.134</v>
      </c>
      <c r="DG61">
        <v>-0.06</v>
      </c>
      <c r="DH61">
        <v>9.331</v>
      </c>
      <c r="DI61">
        <v>0.511</v>
      </c>
      <c r="DJ61">
        <v>421</v>
      </c>
      <c r="DK61">
        <v>25</v>
      </c>
      <c r="DL61">
        <v>1.93</v>
      </c>
      <c r="DM61">
        <v>0.15</v>
      </c>
      <c r="DN61">
        <v>-37.90085</v>
      </c>
      <c r="DO61">
        <v>-1.79465065666033</v>
      </c>
      <c r="DP61">
        <v>0.421391123542013</v>
      </c>
      <c r="DQ61">
        <v>0</v>
      </c>
      <c r="DR61">
        <v>2.27552675</v>
      </c>
      <c r="DS61">
        <v>-0.0746254784240152</v>
      </c>
      <c r="DT61">
        <v>0.0204841328090183</v>
      </c>
      <c r="DU61">
        <v>1</v>
      </c>
      <c r="DV61">
        <v>1</v>
      </c>
      <c r="DW61">
        <v>2</v>
      </c>
      <c r="DX61" t="s">
        <v>357</v>
      </c>
      <c r="DY61">
        <v>2.97684</v>
      </c>
      <c r="DZ61">
        <v>2.69704</v>
      </c>
      <c r="EA61">
        <v>0.113315</v>
      </c>
      <c r="EB61">
        <v>0.118608</v>
      </c>
      <c r="EC61">
        <v>0.0788245</v>
      </c>
      <c r="ED61">
        <v>0.0730573</v>
      </c>
      <c r="EE61">
        <v>34890.4</v>
      </c>
      <c r="EF61">
        <v>38126.6</v>
      </c>
      <c r="EG61">
        <v>35640.1</v>
      </c>
      <c r="EH61">
        <v>39210.5</v>
      </c>
      <c r="EI61">
        <v>46484</v>
      </c>
      <c r="EJ61">
        <v>52398.2</v>
      </c>
      <c r="EK61">
        <v>55611.9</v>
      </c>
      <c r="EL61">
        <v>62771.5</v>
      </c>
      <c r="EM61">
        <v>2.0342</v>
      </c>
      <c r="EN61">
        <v>2.305</v>
      </c>
      <c r="EO61">
        <v>0.107259</v>
      </c>
      <c r="EP61">
        <v>0</v>
      </c>
      <c r="EQ61">
        <v>23.2275</v>
      </c>
      <c r="ER61">
        <v>999.9</v>
      </c>
      <c r="ES61">
        <v>58.125</v>
      </c>
      <c r="ET61">
        <v>24.934</v>
      </c>
      <c r="EU61">
        <v>24.6844</v>
      </c>
      <c r="EV61">
        <v>54.1164</v>
      </c>
      <c r="EW61">
        <v>33.5256</v>
      </c>
      <c r="EX61">
        <v>2</v>
      </c>
      <c r="EY61">
        <v>-0.324126</v>
      </c>
      <c r="EZ61">
        <v>0.292244</v>
      </c>
      <c r="FA61">
        <v>20.1487</v>
      </c>
      <c r="FB61">
        <v>5.20052</v>
      </c>
      <c r="FC61">
        <v>12.004</v>
      </c>
      <c r="FD61">
        <v>4.9756</v>
      </c>
      <c r="FE61">
        <v>3.293</v>
      </c>
      <c r="FF61">
        <v>9999</v>
      </c>
      <c r="FG61">
        <v>9999</v>
      </c>
      <c r="FH61">
        <v>9999</v>
      </c>
      <c r="FI61">
        <v>556.1</v>
      </c>
      <c r="FJ61">
        <v>1.86295</v>
      </c>
      <c r="FK61">
        <v>1.86783</v>
      </c>
      <c r="FL61">
        <v>1.86765</v>
      </c>
      <c r="FM61">
        <v>1.86874</v>
      </c>
      <c r="FN61">
        <v>1.86966</v>
      </c>
      <c r="FO61">
        <v>1.86566</v>
      </c>
      <c r="FP61">
        <v>1.86676</v>
      </c>
      <c r="FQ61">
        <v>1.86813</v>
      </c>
      <c r="FR61">
        <v>5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11.772</v>
      </c>
      <c r="GF61">
        <v>0.2133</v>
      </c>
      <c r="GG61">
        <v>5.35645936475052</v>
      </c>
      <c r="GH61">
        <v>0.00956702611335773</v>
      </c>
      <c r="GI61">
        <v>-9.19467254998099e-07</v>
      </c>
      <c r="GJ61">
        <v>-2.13729184259075e-11</v>
      </c>
      <c r="GK61">
        <v>0.213310654532375</v>
      </c>
      <c r="GL61">
        <v>0</v>
      </c>
      <c r="GM61">
        <v>0</v>
      </c>
      <c r="GN61">
        <v>0</v>
      </c>
      <c r="GO61">
        <v>-4</v>
      </c>
      <c r="GP61">
        <v>1866</v>
      </c>
      <c r="GQ61">
        <v>1</v>
      </c>
      <c r="GR61">
        <v>18</v>
      </c>
      <c r="GS61">
        <v>18752.4</v>
      </c>
      <c r="GT61">
        <v>30128.4</v>
      </c>
      <c r="GU61">
        <v>2.14966</v>
      </c>
      <c r="GV61">
        <v>2.5769</v>
      </c>
      <c r="GW61">
        <v>2.24854</v>
      </c>
      <c r="GX61">
        <v>2.76123</v>
      </c>
      <c r="GY61">
        <v>1.99585</v>
      </c>
      <c r="GZ61">
        <v>2.30103</v>
      </c>
      <c r="HA61">
        <v>31.5424</v>
      </c>
      <c r="HB61">
        <v>15.927</v>
      </c>
      <c r="HC61">
        <v>18</v>
      </c>
      <c r="HD61">
        <v>495.965</v>
      </c>
      <c r="HE61">
        <v>688.913</v>
      </c>
      <c r="HF61">
        <v>21.3648</v>
      </c>
      <c r="HG61">
        <v>23.1108</v>
      </c>
      <c r="HH61">
        <v>30.0009</v>
      </c>
      <c r="HI61">
        <v>22.7621</v>
      </c>
      <c r="HJ61">
        <v>22.6528</v>
      </c>
      <c r="HK61">
        <v>43.0392</v>
      </c>
      <c r="HL61">
        <v>30.4127</v>
      </c>
      <c r="HM61">
        <v>97.3748</v>
      </c>
      <c r="HN61">
        <v>21.3613</v>
      </c>
      <c r="HO61">
        <v>790.222</v>
      </c>
      <c r="HP61">
        <v>18.4579</v>
      </c>
      <c r="HQ61">
        <v>103.234</v>
      </c>
      <c r="HR61">
        <v>104.561</v>
      </c>
    </row>
    <row r="62" spans="1:226">
      <c r="A62">
        <v>46</v>
      </c>
      <c r="B62">
        <v>1657206922</v>
      </c>
      <c r="C62">
        <v>317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1657206914.5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794.419596278415</v>
      </c>
      <c r="AK62">
        <v>763.756563636363</v>
      </c>
      <c r="AL62">
        <v>3.34627580294902</v>
      </c>
      <c r="AM62">
        <v>66.1810148789065</v>
      </c>
      <c r="AN62">
        <f>(AP62 - AO62 + BO62*1E3/(8.314*(BQ62+273.15)) * AR62/BN62 * AQ62) * BN62/(100*BB62) * 1000/(1000 - AP62)</f>
        <v>0</v>
      </c>
      <c r="AO62">
        <v>18.5590551644733</v>
      </c>
      <c r="AP62">
        <v>20.8365793939394</v>
      </c>
      <c r="AQ62">
        <v>0.000526506389128842</v>
      </c>
      <c r="AR62">
        <v>77.4084475312345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6</v>
      </c>
      <c r="BC62">
        <v>0.5</v>
      </c>
      <c r="BD62" t="s">
        <v>355</v>
      </c>
      <c r="BE62">
        <v>2</v>
      </c>
      <c r="BF62" t="b">
        <v>1</v>
      </c>
      <c r="BG62">
        <v>1657206914.5</v>
      </c>
      <c r="BH62">
        <v>724.821518518519</v>
      </c>
      <c r="BI62">
        <v>763.23437037037</v>
      </c>
      <c r="BJ62">
        <v>20.8224444444444</v>
      </c>
      <c r="BK62">
        <v>18.5501962962963</v>
      </c>
      <c r="BL62">
        <v>713.118185185185</v>
      </c>
      <c r="BM62">
        <v>20.609137037037</v>
      </c>
      <c r="BN62">
        <v>499.984333333333</v>
      </c>
      <c r="BO62">
        <v>74.578537037037</v>
      </c>
      <c r="BP62">
        <v>0.0426915666666667</v>
      </c>
      <c r="BQ62">
        <v>24.5791037037037</v>
      </c>
      <c r="BR62">
        <v>24.989737037037</v>
      </c>
      <c r="BS62">
        <v>999.9</v>
      </c>
      <c r="BT62">
        <v>0</v>
      </c>
      <c r="BU62">
        <v>0</v>
      </c>
      <c r="BV62">
        <v>9980.18518518518</v>
      </c>
      <c r="BW62">
        <v>0</v>
      </c>
      <c r="BX62">
        <v>392.973666666667</v>
      </c>
      <c r="BY62">
        <v>-38.4129111111111</v>
      </c>
      <c r="BZ62">
        <v>740.235185185185</v>
      </c>
      <c r="CA62">
        <v>777.660148148148</v>
      </c>
      <c r="CB62">
        <v>2.27224259259259</v>
      </c>
      <c r="CC62">
        <v>763.23437037037</v>
      </c>
      <c r="CD62">
        <v>18.5501962962963</v>
      </c>
      <c r="CE62">
        <v>1.55290925925926</v>
      </c>
      <c r="CF62">
        <v>1.38344703703704</v>
      </c>
      <c r="CG62">
        <v>13.4992851851852</v>
      </c>
      <c r="CH62">
        <v>11.7374074074074</v>
      </c>
      <c r="CI62">
        <v>2000.00555555556</v>
      </c>
      <c r="CJ62">
        <v>0.980000333333334</v>
      </c>
      <c r="CK62">
        <v>0.0199996111111111</v>
      </c>
      <c r="CL62">
        <v>0</v>
      </c>
      <c r="CM62">
        <v>2.17250740740741</v>
      </c>
      <c r="CN62">
        <v>0</v>
      </c>
      <c r="CO62">
        <v>6206.80222222222</v>
      </c>
      <c r="CP62">
        <v>17300.2037037037</v>
      </c>
      <c r="CQ62">
        <v>39.9580740740741</v>
      </c>
      <c r="CR62">
        <v>39.7358148148148</v>
      </c>
      <c r="CS62">
        <v>39.2891481481482</v>
      </c>
      <c r="CT62">
        <v>39.340037037037</v>
      </c>
      <c r="CU62">
        <v>38.9951481481481</v>
      </c>
      <c r="CV62">
        <v>1960.00518518519</v>
      </c>
      <c r="CW62">
        <v>40.0003703703704</v>
      </c>
      <c r="CX62">
        <v>0</v>
      </c>
      <c r="CY62">
        <v>1657206901.8</v>
      </c>
      <c r="CZ62">
        <v>0</v>
      </c>
      <c r="DA62">
        <v>0</v>
      </c>
      <c r="DB62" t="s">
        <v>356</v>
      </c>
      <c r="DC62">
        <v>1656081770.5</v>
      </c>
      <c r="DD62">
        <v>1655399214.6</v>
      </c>
      <c r="DE62">
        <v>0</v>
      </c>
      <c r="DF62">
        <v>0.134</v>
      </c>
      <c r="DG62">
        <v>-0.06</v>
      </c>
      <c r="DH62">
        <v>9.331</v>
      </c>
      <c r="DI62">
        <v>0.511</v>
      </c>
      <c r="DJ62">
        <v>421</v>
      </c>
      <c r="DK62">
        <v>25</v>
      </c>
      <c r="DL62">
        <v>1.93</v>
      </c>
      <c r="DM62">
        <v>0.15</v>
      </c>
      <c r="DN62">
        <v>-38.16152</v>
      </c>
      <c r="DO62">
        <v>-5.44076397748588</v>
      </c>
      <c r="DP62">
        <v>0.570385093248412</v>
      </c>
      <c r="DQ62">
        <v>0</v>
      </c>
      <c r="DR62">
        <v>2.2715025</v>
      </c>
      <c r="DS62">
        <v>0.0679330581613469</v>
      </c>
      <c r="DT62">
        <v>0.0168899031598764</v>
      </c>
      <c r="DU62">
        <v>1</v>
      </c>
      <c r="DV62">
        <v>1</v>
      </c>
      <c r="DW62">
        <v>2</v>
      </c>
      <c r="DX62" t="s">
        <v>357</v>
      </c>
      <c r="DY62">
        <v>2.97628</v>
      </c>
      <c r="DZ62">
        <v>2.69513</v>
      </c>
      <c r="EA62">
        <v>0.115054</v>
      </c>
      <c r="EB62">
        <v>0.120368</v>
      </c>
      <c r="EC62">
        <v>0.0788282</v>
      </c>
      <c r="ED62">
        <v>0.0729125</v>
      </c>
      <c r="EE62">
        <v>34821.2</v>
      </c>
      <c r="EF62">
        <v>38050</v>
      </c>
      <c r="EG62">
        <v>35639.4</v>
      </c>
      <c r="EH62">
        <v>39210</v>
      </c>
      <c r="EI62">
        <v>46482.5</v>
      </c>
      <c r="EJ62">
        <v>52405.6</v>
      </c>
      <c r="EK62">
        <v>55610.3</v>
      </c>
      <c r="EL62">
        <v>62770.4</v>
      </c>
      <c r="EM62">
        <v>2.0336</v>
      </c>
      <c r="EN62">
        <v>2.3054</v>
      </c>
      <c r="EO62">
        <v>0.107378</v>
      </c>
      <c r="EP62">
        <v>0</v>
      </c>
      <c r="EQ62">
        <v>23.2412</v>
      </c>
      <c r="ER62">
        <v>999.9</v>
      </c>
      <c r="ES62">
        <v>58.149</v>
      </c>
      <c r="ET62">
        <v>24.934</v>
      </c>
      <c r="EU62">
        <v>24.6943</v>
      </c>
      <c r="EV62">
        <v>53.4964</v>
      </c>
      <c r="EW62">
        <v>33.4335</v>
      </c>
      <c r="EX62">
        <v>2</v>
      </c>
      <c r="EY62">
        <v>-0.322886</v>
      </c>
      <c r="EZ62">
        <v>0.343377</v>
      </c>
      <c r="FA62">
        <v>20.1471</v>
      </c>
      <c r="FB62">
        <v>5.20291</v>
      </c>
      <c r="FC62">
        <v>12.004</v>
      </c>
      <c r="FD62">
        <v>4.976</v>
      </c>
      <c r="FE62">
        <v>3.293</v>
      </c>
      <c r="FF62">
        <v>9999</v>
      </c>
      <c r="FG62">
        <v>9999</v>
      </c>
      <c r="FH62">
        <v>9999</v>
      </c>
      <c r="FI62">
        <v>556.1</v>
      </c>
      <c r="FJ62">
        <v>1.86295</v>
      </c>
      <c r="FK62">
        <v>1.86783</v>
      </c>
      <c r="FL62">
        <v>1.86765</v>
      </c>
      <c r="FM62">
        <v>1.86874</v>
      </c>
      <c r="FN62">
        <v>1.86966</v>
      </c>
      <c r="FO62">
        <v>1.86566</v>
      </c>
      <c r="FP62">
        <v>1.86676</v>
      </c>
      <c r="FQ62">
        <v>1.86813</v>
      </c>
      <c r="FR62">
        <v>5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11.904</v>
      </c>
      <c r="GF62">
        <v>0.2133</v>
      </c>
      <c r="GG62">
        <v>5.35645936475052</v>
      </c>
      <c r="GH62">
        <v>0.00956702611335773</v>
      </c>
      <c r="GI62">
        <v>-9.19467254998099e-07</v>
      </c>
      <c r="GJ62">
        <v>-2.13729184259075e-11</v>
      </c>
      <c r="GK62">
        <v>0.213310654532375</v>
      </c>
      <c r="GL62">
        <v>0</v>
      </c>
      <c r="GM62">
        <v>0</v>
      </c>
      <c r="GN62">
        <v>0</v>
      </c>
      <c r="GO62">
        <v>-4</v>
      </c>
      <c r="GP62">
        <v>1866</v>
      </c>
      <c r="GQ62">
        <v>1</v>
      </c>
      <c r="GR62">
        <v>18</v>
      </c>
      <c r="GS62">
        <v>18752.5</v>
      </c>
      <c r="GT62">
        <v>30128.5</v>
      </c>
      <c r="GU62">
        <v>2.18506</v>
      </c>
      <c r="GV62">
        <v>2.58301</v>
      </c>
      <c r="GW62">
        <v>2.24854</v>
      </c>
      <c r="GX62">
        <v>2.76123</v>
      </c>
      <c r="GY62">
        <v>1.99585</v>
      </c>
      <c r="GZ62">
        <v>2.27539</v>
      </c>
      <c r="HA62">
        <v>31.5424</v>
      </c>
      <c r="HB62">
        <v>15.927</v>
      </c>
      <c r="HC62">
        <v>18</v>
      </c>
      <c r="HD62">
        <v>495.673</v>
      </c>
      <c r="HE62">
        <v>689.378</v>
      </c>
      <c r="HF62">
        <v>21.3706</v>
      </c>
      <c r="HG62">
        <v>23.1186</v>
      </c>
      <c r="HH62">
        <v>30.001</v>
      </c>
      <c r="HI62">
        <v>22.7716</v>
      </c>
      <c r="HJ62">
        <v>22.6623</v>
      </c>
      <c r="HK62">
        <v>43.7327</v>
      </c>
      <c r="HL62">
        <v>30.6981</v>
      </c>
      <c r="HM62">
        <v>97.3748</v>
      </c>
      <c r="HN62">
        <v>21.3642</v>
      </c>
      <c r="HO62">
        <v>810.372</v>
      </c>
      <c r="HP62">
        <v>18.452</v>
      </c>
      <c r="HQ62">
        <v>103.231</v>
      </c>
      <c r="HR62">
        <v>104.56</v>
      </c>
    </row>
    <row r="63" spans="1:226">
      <c r="A63">
        <v>47</v>
      </c>
      <c r="B63">
        <v>1657206927</v>
      </c>
      <c r="C63">
        <v>322</v>
      </c>
      <c r="D63" t="s">
        <v>452</v>
      </c>
      <c r="E63" t="s">
        <v>453</v>
      </c>
      <c r="F63">
        <v>5</v>
      </c>
      <c r="G63" t="s">
        <v>353</v>
      </c>
      <c r="H63" t="s">
        <v>354</v>
      </c>
      <c r="I63">
        <v>1657206919.21429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810.647530507526</v>
      </c>
      <c r="AK63">
        <v>780.55686060606</v>
      </c>
      <c r="AL63">
        <v>3.30261582664467</v>
      </c>
      <c r="AM63">
        <v>66.1810148789065</v>
      </c>
      <c r="AN63">
        <f>(AP63 - AO63 + BO63*1E3/(8.314*(BQ63+273.15)) * AR63/BN63 * AQ63) * BN63/(100*BB63) * 1000/(1000 - AP63)</f>
        <v>0</v>
      </c>
      <c r="AO63">
        <v>18.4968534477757</v>
      </c>
      <c r="AP63">
        <v>20.8194860606061</v>
      </c>
      <c r="AQ63">
        <v>-0.00569406048564086</v>
      </c>
      <c r="AR63">
        <v>77.4084475312345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6</v>
      </c>
      <c r="BC63">
        <v>0.5</v>
      </c>
      <c r="BD63" t="s">
        <v>355</v>
      </c>
      <c r="BE63">
        <v>2</v>
      </c>
      <c r="BF63" t="b">
        <v>1</v>
      </c>
      <c r="BG63">
        <v>1657206919.21429</v>
      </c>
      <c r="BH63">
        <v>740.356571428571</v>
      </c>
      <c r="BI63">
        <v>779.001928571429</v>
      </c>
      <c r="BJ63">
        <v>20.8267821428571</v>
      </c>
      <c r="BK63">
        <v>18.5330357142857</v>
      </c>
      <c r="BL63">
        <v>728.526821428572</v>
      </c>
      <c r="BM63">
        <v>20.6134714285714</v>
      </c>
      <c r="BN63">
        <v>500.043285714286</v>
      </c>
      <c r="BO63">
        <v>74.5777714285714</v>
      </c>
      <c r="BP63">
        <v>0.0425119071428571</v>
      </c>
      <c r="BQ63">
        <v>24.5925571428571</v>
      </c>
      <c r="BR63">
        <v>25.0031535714286</v>
      </c>
      <c r="BS63">
        <v>999.9</v>
      </c>
      <c r="BT63">
        <v>0</v>
      </c>
      <c r="BU63">
        <v>0</v>
      </c>
      <c r="BV63">
        <v>9966.96428571429</v>
      </c>
      <c r="BW63">
        <v>0</v>
      </c>
      <c r="BX63">
        <v>393.314535714286</v>
      </c>
      <c r="BY63">
        <v>-38.6453821428571</v>
      </c>
      <c r="BZ63">
        <v>756.103785714286</v>
      </c>
      <c r="CA63">
        <v>793.711714285714</v>
      </c>
      <c r="CB63">
        <v>2.29373714285714</v>
      </c>
      <c r="CC63">
        <v>779.001928571429</v>
      </c>
      <c r="CD63">
        <v>18.5330357142857</v>
      </c>
      <c r="CE63">
        <v>1.55321642857143</v>
      </c>
      <c r="CF63">
        <v>1.38215321428571</v>
      </c>
      <c r="CG63">
        <v>13.5023285714286</v>
      </c>
      <c r="CH63">
        <v>11.7232321428571</v>
      </c>
      <c r="CI63">
        <v>1999.99607142857</v>
      </c>
      <c r="CJ63">
        <v>0.980000785714286</v>
      </c>
      <c r="CK63">
        <v>0.0199991285714286</v>
      </c>
      <c r="CL63">
        <v>0</v>
      </c>
      <c r="CM63">
        <v>2.17597857142857</v>
      </c>
      <c r="CN63">
        <v>0</v>
      </c>
      <c r="CO63">
        <v>6207.10642857143</v>
      </c>
      <c r="CP63">
        <v>17300.1178571429</v>
      </c>
      <c r="CQ63">
        <v>40.0443571428571</v>
      </c>
      <c r="CR63">
        <v>39.7988571428571</v>
      </c>
      <c r="CS63">
        <v>39.3568571428571</v>
      </c>
      <c r="CT63">
        <v>39.4595714285714</v>
      </c>
      <c r="CU63">
        <v>39.0778571428571</v>
      </c>
      <c r="CV63">
        <v>1959.99607142857</v>
      </c>
      <c r="CW63">
        <v>40</v>
      </c>
      <c r="CX63">
        <v>0</v>
      </c>
      <c r="CY63">
        <v>1657206906</v>
      </c>
      <c r="CZ63">
        <v>0</v>
      </c>
      <c r="DA63">
        <v>0</v>
      </c>
      <c r="DB63" t="s">
        <v>356</v>
      </c>
      <c r="DC63">
        <v>1656081770.5</v>
      </c>
      <c r="DD63">
        <v>1655399214.6</v>
      </c>
      <c r="DE63">
        <v>0</v>
      </c>
      <c r="DF63">
        <v>0.134</v>
      </c>
      <c r="DG63">
        <v>-0.06</v>
      </c>
      <c r="DH63">
        <v>9.331</v>
      </c>
      <c r="DI63">
        <v>0.511</v>
      </c>
      <c r="DJ63">
        <v>421</v>
      </c>
      <c r="DK63">
        <v>25</v>
      </c>
      <c r="DL63">
        <v>1.93</v>
      </c>
      <c r="DM63">
        <v>0.15</v>
      </c>
      <c r="DN63">
        <v>-38.4208317073171</v>
      </c>
      <c r="DO63">
        <v>-3.60209477351921</v>
      </c>
      <c r="DP63">
        <v>0.501749331759869</v>
      </c>
      <c r="DQ63">
        <v>0</v>
      </c>
      <c r="DR63">
        <v>2.28277926829268</v>
      </c>
      <c r="DS63">
        <v>0.228466620209068</v>
      </c>
      <c r="DT63">
        <v>0.0278595001434895</v>
      </c>
      <c r="DU63">
        <v>0</v>
      </c>
      <c r="DV63">
        <v>0</v>
      </c>
      <c r="DW63">
        <v>2</v>
      </c>
      <c r="DX63" t="s">
        <v>365</v>
      </c>
      <c r="DY63">
        <v>2.97567</v>
      </c>
      <c r="DZ63">
        <v>2.69599</v>
      </c>
      <c r="EA63">
        <v>0.116756</v>
      </c>
      <c r="EB63">
        <v>0.122006</v>
      </c>
      <c r="EC63">
        <v>0.0787901</v>
      </c>
      <c r="ED63">
        <v>0.0729602</v>
      </c>
      <c r="EE63">
        <v>34753.8</v>
      </c>
      <c r="EF63">
        <v>37978.1</v>
      </c>
      <c r="EG63">
        <v>35638.9</v>
      </c>
      <c r="EH63">
        <v>39208.9</v>
      </c>
      <c r="EI63">
        <v>46484.6</v>
      </c>
      <c r="EJ63">
        <v>52401.6</v>
      </c>
      <c r="EK63">
        <v>55610.4</v>
      </c>
      <c r="EL63">
        <v>62768.9</v>
      </c>
      <c r="EM63">
        <v>2.0328</v>
      </c>
      <c r="EN63">
        <v>2.3058</v>
      </c>
      <c r="EO63">
        <v>0.109076</v>
      </c>
      <c r="EP63">
        <v>0</v>
      </c>
      <c r="EQ63">
        <v>23.2568</v>
      </c>
      <c r="ER63">
        <v>999.9</v>
      </c>
      <c r="ES63">
        <v>58.198</v>
      </c>
      <c r="ET63">
        <v>24.965</v>
      </c>
      <c r="EU63">
        <v>24.76</v>
      </c>
      <c r="EV63">
        <v>54.3764</v>
      </c>
      <c r="EW63">
        <v>33.3574</v>
      </c>
      <c r="EX63">
        <v>2</v>
      </c>
      <c r="EY63">
        <v>-0.32252</v>
      </c>
      <c r="EZ63">
        <v>0.790697</v>
      </c>
      <c r="FA63">
        <v>20.1465</v>
      </c>
      <c r="FB63">
        <v>5.20291</v>
      </c>
      <c r="FC63">
        <v>12.004</v>
      </c>
      <c r="FD63">
        <v>4.976</v>
      </c>
      <c r="FE63">
        <v>3.293</v>
      </c>
      <c r="FF63">
        <v>9999</v>
      </c>
      <c r="FG63">
        <v>9999</v>
      </c>
      <c r="FH63">
        <v>9999</v>
      </c>
      <c r="FI63">
        <v>556.1</v>
      </c>
      <c r="FJ63">
        <v>1.86295</v>
      </c>
      <c r="FK63">
        <v>1.86783</v>
      </c>
      <c r="FL63">
        <v>1.86765</v>
      </c>
      <c r="FM63">
        <v>1.86874</v>
      </c>
      <c r="FN63">
        <v>1.86966</v>
      </c>
      <c r="FO63">
        <v>1.86563</v>
      </c>
      <c r="FP63">
        <v>1.86676</v>
      </c>
      <c r="FQ63">
        <v>1.86816</v>
      </c>
      <c r="FR63">
        <v>5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12.037</v>
      </c>
      <c r="GF63">
        <v>0.2133</v>
      </c>
      <c r="GG63">
        <v>5.35645936475052</v>
      </c>
      <c r="GH63">
        <v>0.00956702611335773</v>
      </c>
      <c r="GI63">
        <v>-9.19467254998099e-07</v>
      </c>
      <c r="GJ63">
        <v>-2.13729184259075e-11</v>
      </c>
      <c r="GK63">
        <v>0.213310654532375</v>
      </c>
      <c r="GL63">
        <v>0</v>
      </c>
      <c r="GM63">
        <v>0</v>
      </c>
      <c r="GN63">
        <v>0</v>
      </c>
      <c r="GO63">
        <v>-4</v>
      </c>
      <c r="GP63">
        <v>1866</v>
      </c>
      <c r="GQ63">
        <v>1</v>
      </c>
      <c r="GR63">
        <v>18</v>
      </c>
      <c r="GS63">
        <v>18752.6</v>
      </c>
      <c r="GT63">
        <v>30128.5</v>
      </c>
      <c r="GU63">
        <v>2.2229</v>
      </c>
      <c r="GV63">
        <v>2.57935</v>
      </c>
      <c r="GW63">
        <v>2.24854</v>
      </c>
      <c r="GX63">
        <v>2.76123</v>
      </c>
      <c r="GY63">
        <v>1.99585</v>
      </c>
      <c r="GZ63">
        <v>2.28271</v>
      </c>
      <c r="HA63">
        <v>31.5424</v>
      </c>
      <c r="HB63">
        <v>15.927</v>
      </c>
      <c r="HC63">
        <v>18</v>
      </c>
      <c r="HD63">
        <v>495.235</v>
      </c>
      <c r="HE63">
        <v>689.838</v>
      </c>
      <c r="HF63">
        <v>21.3702</v>
      </c>
      <c r="HG63">
        <v>23.1264</v>
      </c>
      <c r="HH63">
        <v>30.0007</v>
      </c>
      <c r="HI63">
        <v>22.7792</v>
      </c>
      <c r="HJ63">
        <v>22.6717</v>
      </c>
      <c r="HK63">
        <v>44.4976</v>
      </c>
      <c r="HL63">
        <v>30.6981</v>
      </c>
      <c r="HM63">
        <v>96.9991</v>
      </c>
      <c r="HN63">
        <v>21.2839</v>
      </c>
      <c r="HO63">
        <v>823.827</v>
      </c>
      <c r="HP63">
        <v>18.4574</v>
      </c>
      <c r="HQ63">
        <v>103.231</v>
      </c>
      <c r="HR63">
        <v>104.557</v>
      </c>
    </row>
    <row r="64" spans="1:226">
      <c r="A64">
        <v>48</v>
      </c>
      <c r="B64">
        <v>1657206932</v>
      </c>
      <c r="C64">
        <v>327</v>
      </c>
      <c r="D64" t="s">
        <v>454</v>
      </c>
      <c r="E64" t="s">
        <v>455</v>
      </c>
      <c r="F64">
        <v>5</v>
      </c>
      <c r="G64" t="s">
        <v>353</v>
      </c>
      <c r="H64" t="s">
        <v>354</v>
      </c>
      <c r="I64">
        <v>1657206924.5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828.283387285943</v>
      </c>
      <c r="AK64">
        <v>797.475157575757</v>
      </c>
      <c r="AL64">
        <v>3.4202150538819</v>
      </c>
      <c r="AM64">
        <v>66.1810148789065</v>
      </c>
      <c r="AN64">
        <f>(AP64 - AO64 + BO64*1E3/(8.314*(BQ64+273.15)) * AR64/BN64 * AQ64) * BN64/(100*BB64) * 1000/(1000 - AP64)</f>
        <v>0</v>
      </c>
      <c r="AO64">
        <v>18.5213135051328</v>
      </c>
      <c r="AP64">
        <v>20.8239048484848</v>
      </c>
      <c r="AQ64">
        <v>-0.000117993846665649</v>
      </c>
      <c r="AR64">
        <v>77.4084475312345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6</v>
      </c>
      <c r="BC64">
        <v>0.5</v>
      </c>
      <c r="BD64" t="s">
        <v>355</v>
      </c>
      <c r="BE64">
        <v>2</v>
      </c>
      <c r="BF64" t="b">
        <v>1</v>
      </c>
      <c r="BG64">
        <v>1657206924.5</v>
      </c>
      <c r="BH64">
        <v>757.767777777778</v>
      </c>
      <c r="BI64">
        <v>796.707444444444</v>
      </c>
      <c r="BJ64">
        <v>20.8246925925926</v>
      </c>
      <c r="BK64">
        <v>18.5285074074074</v>
      </c>
      <c r="BL64">
        <v>745.796740740741</v>
      </c>
      <c r="BM64">
        <v>20.6113851851852</v>
      </c>
      <c r="BN64">
        <v>500.038444444444</v>
      </c>
      <c r="BO64">
        <v>74.5778666666667</v>
      </c>
      <c r="BP64">
        <v>0.0422990444444444</v>
      </c>
      <c r="BQ64">
        <v>24.6109407407407</v>
      </c>
      <c r="BR64">
        <v>25.0208222222222</v>
      </c>
      <c r="BS64">
        <v>999.9</v>
      </c>
      <c r="BT64">
        <v>0</v>
      </c>
      <c r="BU64">
        <v>0</v>
      </c>
      <c r="BV64">
        <v>9979.25925925926</v>
      </c>
      <c r="BW64">
        <v>0</v>
      </c>
      <c r="BX64">
        <v>393.764518518519</v>
      </c>
      <c r="BY64">
        <v>-38.9396592592593</v>
      </c>
      <c r="BZ64">
        <v>773.883555555556</v>
      </c>
      <c r="CA64">
        <v>811.747925925926</v>
      </c>
      <c r="CB64">
        <v>2.29618222222222</v>
      </c>
      <c r="CC64">
        <v>796.707444444444</v>
      </c>
      <c r="CD64">
        <v>18.5285074074074</v>
      </c>
      <c r="CE64">
        <v>1.55306185185185</v>
      </c>
      <c r="CF64">
        <v>1.38181666666667</v>
      </c>
      <c r="CG64">
        <v>13.5008074074074</v>
      </c>
      <c r="CH64">
        <v>11.7195407407407</v>
      </c>
      <c r="CI64">
        <v>1999.98037037037</v>
      </c>
      <c r="CJ64">
        <v>0.980001333333333</v>
      </c>
      <c r="CK64">
        <v>0.0199985444444444</v>
      </c>
      <c r="CL64">
        <v>0</v>
      </c>
      <c r="CM64">
        <v>2.1898037037037</v>
      </c>
      <c r="CN64">
        <v>0</v>
      </c>
      <c r="CO64">
        <v>6206.58074074074</v>
      </c>
      <c r="CP64">
        <v>17299.9777777778</v>
      </c>
      <c r="CQ64">
        <v>40.1386296296296</v>
      </c>
      <c r="CR64">
        <v>39.8654074074074</v>
      </c>
      <c r="CS64">
        <v>39.4326666666667</v>
      </c>
      <c r="CT64">
        <v>39.5923333333333</v>
      </c>
      <c r="CU64">
        <v>39.1733703703704</v>
      </c>
      <c r="CV64">
        <v>1959.98185185185</v>
      </c>
      <c r="CW64">
        <v>39.9985185185185</v>
      </c>
      <c r="CX64">
        <v>0</v>
      </c>
      <c r="CY64">
        <v>1657206910.8</v>
      </c>
      <c r="CZ64">
        <v>0</v>
      </c>
      <c r="DA64">
        <v>0</v>
      </c>
      <c r="DB64" t="s">
        <v>356</v>
      </c>
      <c r="DC64">
        <v>1656081770.5</v>
      </c>
      <c r="DD64">
        <v>1655399214.6</v>
      </c>
      <c r="DE64">
        <v>0</v>
      </c>
      <c r="DF64">
        <v>0.134</v>
      </c>
      <c r="DG64">
        <v>-0.06</v>
      </c>
      <c r="DH64">
        <v>9.331</v>
      </c>
      <c r="DI64">
        <v>0.511</v>
      </c>
      <c r="DJ64">
        <v>421</v>
      </c>
      <c r="DK64">
        <v>25</v>
      </c>
      <c r="DL64">
        <v>1.93</v>
      </c>
      <c r="DM64">
        <v>0.15</v>
      </c>
      <c r="DN64">
        <v>-38.7562575</v>
      </c>
      <c r="DO64">
        <v>-2.75635609756089</v>
      </c>
      <c r="DP64">
        <v>0.418198610045216</v>
      </c>
      <c r="DQ64">
        <v>0</v>
      </c>
      <c r="DR64">
        <v>2.2918095</v>
      </c>
      <c r="DS64">
        <v>0.123146341463408</v>
      </c>
      <c r="DT64">
        <v>0.0236313718338568</v>
      </c>
      <c r="DU64">
        <v>0</v>
      </c>
      <c r="DV64">
        <v>0</v>
      </c>
      <c r="DW64">
        <v>2</v>
      </c>
      <c r="DX64" t="s">
        <v>365</v>
      </c>
      <c r="DY64">
        <v>2.9764</v>
      </c>
      <c r="DZ64">
        <v>2.69694</v>
      </c>
      <c r="EA64">
        <v>0.11848</v>
      </c>
      <c r="EB64">
        <v>0.123726</v>
      </c>
      <c r="EC64">
        <v>0.0787817</v>
      </c>
      <c r="ED64">
        <v>0.073042</v>
      </c>
      <c r="EE64">
        <v>34685.3</v>
      </c>
      <c r="EF64">
        <v>37903.1</v>
      </c>
      <c r="EG64">
        <v>35638.2</v>
      </c>
      <c r="EH64">
        <v>39208.3</v>
      </c>
      <c r="EI64">
        <v>46483.1</v>
      </c>
      <c r="EJ64">
        <v>52395.6</v>
      </c>
      <c r="EK64">
        <v>55608</v>
      </c>
      <c r="EL64">
        <v>62767.2</v>
      </c>
      <c r="EM64">
        <v>2.0332</v>
      </c>
      <c r="EN64">
        <v>2.3046</v>
      </c>
      <c r="EO64">
        <v>0.108033</v>
      </c>
      <c r="EP64">
        <v>0</v>
      </c>
      <c r="EQ64">
        <v>23.2764</v>
      </c>
      <c r="ER64">
        <v>999.9</v>
      </c>
      <c r="ES64">
        <v>58.247</v>
      </c>
      <c r="ET64">
        <v>24.985</v>
      </c>
      <c r="EU64">
        <v>24.8123</v>
      </c>
      <c r="EV64">
        <v>54.2664</v>
      </c>
      <c r="EW64">
        <v>33.4776</v>
      </c>
      <c r="EX64">
        <v>2</v>
      </c>
      <c r="EY64">
        <v>-0.321829</v>
      </c>
      <c r="EZ64">
        <v>0.796688</v>
      </c>
      <c r="FA64">
        <v>20.1466</v>
      </c>
      <c r="FB64">
        <v>5.20411</v>
      </c>
      <c r="FC64">
        <v>12.004</v>
      </c>
      <c r="FD64">
        <v>4.976</v>
      </c>
      <c r="FE64">
        <v>3.293</v>
      </c>
      <c r="FF64">
        <v>9999</v>
      </c>
      <c r="FG64">
        <v>9999</v>
      </c>
      <c r="FH64">
        <v>9999</v>
      </c>
      <c r="FI64">
        <v>556.1</v>
      </c>
      <c r="FJ64">
        <v>1.86292</v>
      </c>
      <c r="FK64">
        <v>1.86783</v>
      </c>
      <c r="FL64">
        <v>1.86762</v>
      </c>
      <c r="FM64">
        <v>1.86874</v>
      </c>
      <c r="FN64">
        <v>1.86966</v>
      </c>
      <c r="FO64">
        <v>1.86563</v>
      </c>
      <c r="FP64">
        <v>1.86676</v>
      </c>
      <c r="FQ64">
        <v>1.86813</v>
      </c>
      <c r="FR64">
        <v>5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12.171</v>
      </c>
      <c r="GF64">
        <v>0.2133</v>
      </c>
      <c r="GG64">
        <v>5.35645936475052</v>
      </c>
      <c r="GH64">
        <v>0.00956702611335773</v>
      </c>
      <c r="GI64">
        <v>-9.19467254998099e-07</v>
      </c>
      <c r="GJ64">
        <v>-2.13729184259075e-11</v>
      </c>
      <c r="GK64">
        <v>0.213310654532375</v>
      </c>
      <c r="GL64">
        <v>0</v>
      </c>
      <c r="GM64">
        <v>0</v>
      </c>
      <c r="GN64">
        <v>0</v>
      </c>
      <c r="GO64">
        <v>-4</v>
      </c>
      <c r="GP64">
        <v>1866</v>
      </c>
      <c r="GQ64">
        <v>1</v>
      </c>
      <c r="GR64">
        <v>18</v>
      </c>
      <c r="GS64">
        <v>18752.7</v>
      </c>
      <c r="GT64">
        <v>30128.6</v>
      </c>
      <c r="GU64">
        <v>2.2583</v>
      </c>
      <c r="GV64">
        <v>2.57812</v>
      </c>
      <c r="GW64">
        <v>2.24854</v>
      </c>
      <c r="GX64">
        <v>2.76123</v>
      </c>
      <c r="GY64">
        <v>1.99585</v>
      </c>
      <c r="GZ64">
        <v>2.28271</v>
      </c>
      <c r="HA64">
        <v>31.5424</v>
      </c>
      <c r="HB64">
        <v>15.927</v>
      </c>
      <c r="HC64">
        <v>18</v>
      </c>
      <c r="HD64">
        <v>495.584</v>
      </c>
      <c r="HE64">
        <v>688.961</v>
      </c>
      <c r="HF64">
        <v>21.2854</v>
      </c>
      <c r="HG64">
        <v>23.1342</v>
      </c>
      <c r="HH64">
        <v>30.0005</v>
      </c>
      <c r="HI64">
        <v>22.7888</v>
      </c>
      <c r="HJ64">
        <v>22.6812</v>
      </c>
      <c r="HK64">
        <v>45.2006</v>
      </c>
      <c r="HL64">
        <v>30.6981</v>
      </c>
      <c r="HM64">
        <v>96.9991</v>
      </c>
      <c r="HN64">
        <v>21.2427</v>
      </c>
      <c r="HO64">
        <v>837.29</v>
      </c>
      <c r="HP64">
        <v>18.4574</v>
      </c>
      <c r="HQ64">
        <v>103.227</v>
      </c>
      <c r="HR64">
        <v>104.555</v>
      </c>
    </row>
    <row r="65" spans="1:226">
      <c r="A65">
        <v>49</v>
      </c>
      <c r="B65">
        <v>1657206937</v>
      </c>
      <c r="C65">
        <v>332</v>
      </c>
      <c r="D65" t="s">
        <v>456</v>
      </c>
      <c r="E65" t="s">
        <v>457</v>
      </c>
      <c r="F65">
        <v>5</v>
      </c>
      <c r="G65" t="s">
        <v>353</v>
      </c>
      <c r="H65" t="s">
        <v>354</v>
      </c>
      <c r="I65">
        <v>1657206929.21429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844.580222697055</v>
      </c>
      <c r="AK65">
        <v>814.271054545455</v>
      </c>
      <c r="AL65">
        <v>3.2929496628494</v>
      </c>
      <c r="AM65">
        <v>66.1810148789065</v>
      </c>
      <c r="AN65">
        <f>(AP65 - AO65 + BO65*1E3/(8.314*(BQ65+273.15)) * AR65/BN65 * AQ65) * BN65/(100*BB65) * 1000/(1000 - AP65)</f>
        <v>0</v>
      </c>
      <c r="AO65">
        <v>18.552085239891</v>
      </c>
      <c r="AP65">
        <v>20.8375078787879</v>
      </c>
      <c r="AQ65">
        <v>0.00576314550459477</v>
      </c>
      <c r="AR65">
        <v>77.4084475312345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6</v>
      </c>
      <c r="BC65">
        <v>0.5</v>
      </c>
      <c r="BD65" t="s">
        <v>355</v>
      </c>
      <c r="BE65">
        <v>2</v>
      </c>
      <c r="BF65" t="b">
        <v>1</v>
      </c>
      <c r="BG65">
        <v>1657206929.21429</v>
      </c>
      <c r="BH65">
        <v>773.346607142857</v>
      </c>
      <c r="BI65">
        <v>812.327464285714</v>
      </c>
      <c r="BJ65">
        <v>20.8252785714286</v>
      </c>
      <c r="BK65">
        <v>18.5274464285714</v>
      </c>
      <c r="BL65">
        <v>761.249678571428</v>
      </c>
      <c r="BM65">
        <v>20.6119714285714</v>
      </c>
      <c r="BN65">
        <v>500.029071428572</v>
      </c>
      <c r="BO65">
        <v>74.577925</v>
      </c>
      <c r="BP65">
        <v>0.0423265</v>
      </c>
      <c r="BQ65">
        <v>24.6271785714286</v>
      </c>
      <c r="BR65">
        <v>25.0404964285714</v>
      </c>
      <c r="BS65">
        <v>999.9</v>
      </c>
      <c r="BT65">
        <v>0</v>
      </c>
      <c r="BU65">
        <v>0</v>
      </c>
      <c r="BV65">
        <v>9974.82142857143</v>
      </c>
      <c r="BW65">
        <v>0</v>
      </c>
      <c r="BX65">
        <v>394.2345</v>
      </c>
      <c r="BY65">
        <v>-38.9808214285714</v>
      </c>
      <c r="BZ65">
        <v>789.794321428571</v>
      </c>
      <c r="CA65">
        <v>827.662285714286</v>
      </c>
      <c r="CB65">
        <v>2.29782642857143</v>
      </c>
      <c r="CC65">
        <v>812.327464285714</v>
      </c>
      <c r="CD65">
        <v>18.5274464285714</v>
      </c>
      <c r="CE65">
        <v>1.55310642857143</v>
      </c>
      <c r="CF65">
        <v>1.38173857142857</v>
      </c>
      <c r="CG65">
        <v>13.5012428571429</v>
      </c>
      <c r="CH65">
        <v>11.7186928571429</v>
      </c>
      <c r="CI65">
        <v>1999.95464285714</v>
      </c>
      <c r="CJ65">
        <v>0.98000175</v>
      </c>
      <c r="CK65">
        <v>0.0199981</v>
      </c>
      <c r="CL65">
        <v>0</v>
      </c>
      <c r="CM65">
        <v>2.19248928571429</v>
      </c>
      <c r="CN65">
        <v>0</v>
      </c>
      <c r="CO65">
        <v>6204.98</v>
      </c>
      <c r="CP65">
        <v>17299.7642857143</v>
      </c>
      <c r="CQ65">
        <v>40.2185</v>
      </c>
      <c r="CR65">
        <v>39.9239285714286</v>
      </c>
      <c r="CS65">
        <v>39.4952142857143</v>
      </c>
      <c r="CT65">
        <v>39.7050714285714</v>
      </c>
      <c r="CU65">
        <v>39.24525</v>
      </c>
      <c r="CV65">
        <v>1959.95928571429</v>
      </c>
      <c r="CW65">
        <v>39.9953571428571</v>
      </c>
      <c r="CX65">
        <v>0</v>
      </c>
      <c r="CY65">
        <v>1657206916.2</v>
      </c>
      <c r="CZ65">
        <v>0</v>
      </c>
      <c r="DA65">
        <v>0</v>
      </c>
      <c r="DB65" t="s">
        <v>356</v>
      </c>
      <c r="DC65">
        <v>1656081770.5</v>
      </c>
      <c r="DD65">
        <v>1655399214.6</v>
      </c>
      <c r="DE65">
        <v>0</v>
      </c>
      <c r="DF65">
        <v>0.134</v>
      </c>
      <c r="DG65">
        <v>-0.06</v>
      </c>
      <c r="DH65">
        <v>9.331</v>
      </c>
      <c r="DI65">
        <v>0.511</v>
      </c>
      <c r="DJ65">
        <v>421</v>
      </c>
      <c r="DK65">
        <v>25</v>
      </c>
      <c r="DL65">
        <v>1.93</v>
      </c>
      <c r="DM65">
        <v>0.15</v>
      </c>
      <c r="DN65">
        <v>-38.9455825</v>
      </c>
      <c r="DO65">
        <v>-1.54193133208242</v>
      </c>
      <c r="DP65">
        <v>0.48236627467491</v>
      </c>
      <c r="DQ65">
        <v>0</v>
      </c>
      <c r="DR65">
        <v>2.29169675</v>
      </c>
      <c r="DS65">
        <v>-0.0345490806754287</v>
      </c>
      <c r="DT65">
        <v>0.022161452049392</v>
      </c>
      <c r="DU65">
        <v>1</v>
      </c>
      <c r="DV65">
        <v>1</v>
      </c>
      <c r="DW65">
        <v>2</v>
      </c>
      <c r="DX65" t="s">
        <v>357</v>
      </c>
      <c r="DY65">
        <v>2.97584</v>
      </c>
      <c r="DZ65">
        <v>2.69704</v>
      </c>
      <c r="EA65">
        <v>0.120136</v>
      </c>
      <c r="EB65">
        <v>0.125386</v>
      </c>
      <c r="EC65">
        <v>0.078828</v>
      </c>
      <c r="ED65">
        <v>0.0729653</v>
      </c>
      <c r="EE65">
        <v>34618.9</v>
      </c>
      <c r="EF65">
        <v>37830.5</v>
      </c>
      <c r="EG65">
        <v>35637</v>
      </c>
      <c r="EH65">
        <v>39207.4</v>
      </c>
      <c r="EI65">
        <v>46480</v>
      </c>
      <c r="EJ65">
        <v>52398.6</v>
      </c>
      <c r="EK65">
        <v>55607.1</v>
      </c>
      <c r="EL65">
        <v>62765.5</v>
      </c>
      <c r="EM65">
        <v>2.0326</v>
      </c>
      <c r="EN65">
        <v>2.3048</v>
      </c>
      <c r="EO65">
        <v>0.10848</v>
      </c>
      <c r="EP65">
        <v>0</v>
      </c>
      <c r="EQ65">
        <v>23.298</v>
      </c>
      <c r="ER65">
        <v>999.9</v>
      </c>
      <c r="ES65">
        <v>58.271</v>
      </c>
      <c r="ET65">
        <v>24.995</v>
      </c>
      <c r="EU65">
        <v>24.8376</v>
      </c>
      <c r="EV65">
        <v>54.0664</v>
      </c>
      <c r="EW65">
        <v>33.5497</v>
      </c>
      <c r="EX65">
        <v>2</v>
      </c>
      <c r="EY65">
        <v>-0.320813</v>
      </c>
      <c r="EZ65">
        <v>0.904815</v>
      </c>
      <c r="FA65">
        <v>20.1458</v>
      </c>
      <c r="FB65">
        <v>5.20291</v>
      </c>
      <c r="FC65">
        <v>12.004</v>
      </c>
      <c r="FD65">
        <v>4.976</v>
      </c>
      <c r="FE65">
        <v>3.293</v>
      </c>
      <c r="FF65">
        <v>9999</v>
      </c>
      <c r="FG65">
        <v>9999</v>
      </c>
      <c r="FH65">
        <v>9999</v>
      </c>
      <c r="FI65">
        <v>556.1</v>
      </c>
      <c r="FJ65">
        <v>1.86295</v>
      </c>
      <c r="FK65">
        <v>1.86783</v>
      </c>
      <c r="FL65">
        <v>1.86762</v>
      </c>
      <c r="FM65">
        <v>1.86874</v>
      </c>
      <c r="FN65">
        <v>1.86966</v>
      </c>
      <c r="FO65">
        <v>1.86566</v>
      </c>
      <c r="FP65">
        <v>1.86676</v>
      </c>
      <c r="FQ65">
        <v>1.86813</v>
      </c>
      <c r="FR65">
        <v>5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12.301</v>
      </c>
      <c r="GF65">
        <v>0.2133</v>
      </c>
      <c r="GG65">
        <v>5.35645936475052</v>
      </c>
      <c r="GH65">
        <v>0.00956702611335773</v>
      </c>
      <c r="GI65">
        <v>-9.19467254998099e-07</v>
      </c>
      <c r="GJ65">
        <v>-2.13729184259075e-11</v>
      </c>
      <c r="GK65">
        <v>0.213310654532375</v>
      </c>
      <c r="GL65">
        <v>0</v>
      </c>
      <c r="GM65">
        <v>0</v>
      </c>
      <c r="GN65">
        <v>0</v>
      </c>
      <c r="GO65">
        <v>-4</v>
      </c>
      <c r="GP65">
        <v>1866</v>
      </c>
      <c r="GQ65">
        <v>1</v>
      </c>
      <c r="GR65">
        <v>18</v>
      </c>
      <c r="GS65">
        <v>18752.8</v>
      </c>
      <c r="GT65">
        <v>30128.7</v>
      </c>
      <c r="GU65">
        <v>2.29492</v>
      </c>
      <c r="GV65">
        <v>2.57935</v>
      </c>
      <c r="GW65">
        <v>2.24854</v>
      </c>
      <c r="GX65">
        <v>2.76245</v>
      </c>
      <c r="GY65">
        <v>1.99585</v>
      </c>
      <c r="GZ65">
        <v>2.26929</v>
      </c>
      <c r="HA65">
        <v>31.5643</v>
      </c>
      <c r="HB65">
        <v>15.927</v>
      </c>
      <c r="HC65">
        <v>18</v>
      </c>
      <c r="HD65">
        <v>495.292</v>
      </c>
      <c r="HE65">
        <v>689.233</v>
      </c>
      <c r="HF65">
        <v>21.2314</v>
      </c>
      <c r="HG65">
        <v>23.1439</v>
      </c>
      <c r="HH65">
        <v>30.0005</v>
      </c>
      <c r="HI65">
        <v>22.7984</v>
      </c>
      <c r="HJ65">
        <v>22.6888</v>
      </c>
      <c r="HK65">
        <v>45.9505</v>
      </c>
      <c r="HL65">
        <v>30.9701</v>
      </c>
      <c r="HM65">
        <v>96.9991</v>
      </c>
      <c r="HN65">
        <v>21.1853</v>
      </c>
      <c r="HO65">
        <v>857.611</v>
      </c>
      <c r="HP65">
        <v>18.4472</v>
      </c>
      <c r="HQ65">
        <v>103.225</v>
      </c>
      <c r="HR65">
        <v>104.552</v>
      </c>
    </row>
    <row r="66" spans="1:226">
      <c r="A66">
        <v>50</v>
      </c>
      <c r="B66">
        <v>1657206942</v>
      </c>
      <c r="C66">
        <v>337</v>
      </c>
      <c r="D66" t="s">
        <v>458</v>
      </c>
      <c r="E66" t="s">
        <v>459</v>
      </c>
      <c r="F66">
        <v>5</v>
      </c>
      <c r="G66" t="s">
        <v>353</v>
      </c>
      <c r="H66" t="s">
        <v>354</v>
      </c>
      <c r="I66">
        <v>1657206934.5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862.811985823529</v>
      </c>
      <c r="AK66">
        <v>831.255145454545</v>
      </c>
      <c r="AL66">
        <v>3.44903981449741</v>
      </c>
      <c r="AM66">
        <v>66.1810148789065</v>
      </c>
      <c r="AN66">
        <f>(AP66 - AO66 + BO66*1E3/(8.314*(BQ66+273.15)) * AR66/BN66 * AQ66) * BN66/(100*BB66) * 1000/(1000 - AP66)</f>
        <v>0</v>
      </c>
      <c r="AO66">
        <v>18.5235827980116</v>
      </c>
      <c r="AP66">
        <v>20.8360727272727</v>
      </c>
      <c r="AQ66">
        <v>-0.000125962332708981</v>
      </c>
      <c r="AR66">
        <v>77.4084475312345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6</v>
      </c>
      <c r="BC66">
        <v>0.5</v>
      </c>
      <c r="BD66" t="s">
        <v>355</v>
      </c>
      <c r="BE66">
        <v>2</v>
      </c>
      <c r="BF66" t="b">
        <v>1</v>
      </c>
      <c r="BG66">
        <v>1657206934.5</v>
      </c>
      <c r="BH66">
        <v>790.738222222222</v>
      </c>
      <c r="BI66">
        <v>830.237</v>
      </c>
      <c r="BJ66">
        <v>20.8285814814815</v>
      </c>
      <c r="BK66">
        <v>18.5375333333333</v>
      </c>
      <c r="BL66">
        <v>778.501333333333</v>
      </c>
      <c r="BM66">
        <v>20.6152777777778</v>
      </c>
      <c r="BN66">
        <v>499.969037037037</v>
      </c>
      <c r="BO66">
        <v>74.5788740740741</v>
      </c>
      <c r="BP66">
        <v>0.0424731666666667</v>
      </c>
      <c r="BQ66">
        <v>24.6471703703704</v>
      </c>
      <c r="BR66">
        <v>25.0584296296296</v>
      </c>
      <c r="BS66">
        <v>999.9</v>
      </c>
      <c r="BT66">
        <v>0</v>
      </c>
      <c r="BU66">
        <v>0</v>
      </c>
      <c r="BV66">
        <v>9999.62962962963</v>
      </c>
      <c r="BW66">
        <v>0</v>
      </c>
      <c r="BX66">
        <v>394.798407407407</v>
      </c>
      <c r="BY66">
        <v>-39.4987222222222</v>
      </c>
      <c r="BZ66">
        <v>807.558666666667</v>
      </c>
      <c r="CA66">
        <v>845.918222222222</v>
      </c>
      <c r="CB66">
        <v>2.29105703703704</v>
      </c>
      <c r="CC66">
        <v>830.237</v>
      </c>
      <c r="CD66">
        <v>18.5375333333333</v>
      </c>
      <c r="CE66">
        <v>1.55337222222222</v>
      </c>
      <c r="CF66">
        <v>1.38250740740741</v>
      </c>
      <c r="CG66">
        <v>13.5038777777778</v>
      </c>
      <c r="CH66">
        <v>11.7271185185185</v>
      </c>
      <c r="CI66">
        <v>1999.96222222222</v>
      </c>
      <c r="CJ66">
        <v>0.980002777777778</v>
      </c>
      <c r="CK66">
        <v>0.0199970037037037</v>
      </c>
      <c r="CL66">
        <v>0</v>
      </c>
      <c r="CM66">
        <v>2.18457777777778</v>
      </c>
      <c r="CN66">
        <v>0</v>
      </c>
      <c r="CO66">
        <v>6203.8462962963</v>
      </c>
      <c r="CP66">
        <v>17299.8333333333</v>
      </c>
      <c r="CQ66">
        <v>40.3122222222222</v>
      </c>
      <c r="CR66">
        <v>39.9904814814815</v>
      </c>
      <c r="CS66">
        <v>39.5692222222222</v>
      </c>
      <c r="CT66">
        <v>39.8376666666667</v>
      </c>
      <c r="CU66">
        <v>39.333037037037</v>
      </c>
      <c r="CV66">
        <v>1959.97037037037</v>
      </c>
      <c r="CW66">
        <v>39.9918518518518</v>
      </c>
      <c r="CX66">
        <v>0</v>
      </c>
      <c r="CY66">
        <v>1657206921</v>
      </c>
      <c r="CZ66">
        <v>0</v>
      </c>
      <c r="DA66">
        <v>0</v>
      </c>
      <c r="DB66" t="s">
        <v>356</v>
      </c>
      <c r="DC66">
        <v>1656081770.5</v>
      </c>
      <c r="DD66">
        <v>1655399214.6</v>
      </c>
      <c r="DE66">
        <v>0</v>
      </c>
      <c r="DF66">
        <v>0.134</v>
      </c>
      <c r="DG66">
        <v>-0.06</v>
      </c>
      <c r="DH66">
        <v>9.331</v>
      </c>
      <c r="DI66">
        <v>0.511</v>
      </c>
      <c r="DJ66">
        <v>421</v>
      </c>
      <c r="DK66">
        <v>25</v>
      </c>
      <c r="DL66">
        <v>1.93</v>
      </c>
      <c r="DM66">
        <v>0.15</v>
      </c>
      <c r="DN66">
        <v>-39.3049425</v>
      </c>
      <c r="DO66">
        <v>-4.51152157598492</v>
      </c>
      <c r="DP66">
        <v>0.696849538597645</v>
      </c>
      <c r="DQ66">
        <v>0</v>
      </c>
      <c r="DR66">
        <v>2.299172</v>
      </c>
      <c r="DS66">
        <v>-0.0777282551594762</v>
      </c>
      <c r="DT66">
        <v>0.0188376779619994</v>
      </c>
      <c r="DU66">
        <v>1</v>
      </c>
      <c r="DV66">
        <v>1</v>
      </c>
      <c r="DW66">
        <v>2</v>
      </c>
      <c r="DX66" t="s">
        <v>357</v>
      </c>
      <c r="DY66">
        <v>2.9773</v>
      </c>
      <c r="DZ66">
        <v>2.69655</v>
      </c>
      <c r="EA66">
        <v>0.121853</v>
      </c>
      <c r="EB66">
        <v>0.127065</v>
      </c>
      <c r="EC66">
        <v>0.0788243</v>
      </c>
      <c r="ED66">
        <v>0.0730296</v>
      </c>
      <c r="EE66">
        <v>34550.9</v>
      </c>
      <c r="EF66">
        <v>37757.2</v>
      </c>
      <c r="EG66">
        <v>35636.5</v>
      </c>
      <c r="EH66">
        <v>39206.6</v>
      </c>
      <c r="EI66">
        <v>46479.5</v>
      </c>
      <c r="EJ66">
        <v>52394.1</v>
      </c>
      <c r="EK66">
        <v>55606.2</v>
      </c>
      <c r="EL66">
        <v>62764.4</v>
      </c>
      <c r="EM66">
        <v>2.0338</v>
      </c>
      <c r="EN66">
        <v>2.304</v>
      </c>
      <c r="EO66">
        <v>0.105649</v>
      </c>
      <c r="EP66">
        <v>0</v>
      </c>
      <c r="EQ66">
        <v>23.3235</v>
      </c>
      <c r="ER66">
        <v>999.9</v>
      </c>
      <c r="ES66">
        <v>58.32</v>
      </c>
      <c r="ET66">
        <v>25.015</v>
      </c>
      <c r="EU66">
        <v>24.8862</v>
      </c>
      <c r="EV66">
        <v>54.6164</v>
      </c>
      <c r="EW66">
        <v>33.5337</v>
      </c>
      <c r="EX66">
        <v>2</v>
      </c>
      <c r="EY66">
        <v>-0.319472</v>
      </c>
      <c r="EZ66">
        <v>1.05462</v>
      </c>
      <c r="FA66">
        <v>20.145</v>
      </c>
      <c r="FB66">
        <v>5.20172</v>
      </c>
      <c r="FC66">
        <v>12.004</v>
      </c>
      <c r="FD66">
        <v>4.976</v>
      </c>
      <c r="FE66">
        <v>3.293</v>
      </c>
      <c r="FF66">
        <v>9999</v>
      </c>
      <c r="FG66">
        <v>9999</v>
      </c>
      <c r="FH66">
        <v>9999</v>
      </c>
      <c r="FI66">
        <v>556.1</v>
      </c>
      <c r="FJ66">
        <v>1.86292</v>
      </c>
      <c r="FK66">
        <v>1.86783</v>
      </c>
      <c r="FL66">
        <v>1.86768</v>
      </c>
      <c r="FM66">
        <v>1.86874</v>
      </c>
      <c r="FN66">
        <v>1.8696</v>
      </c>
      <c r="FO66">
        <v>1.86569</v>
      </c>
      <c r="FP66">
        <v>1.86676</v>
      </c>
      <c r="FQ66">
        <v>1.86813</v>
      </c>
      <c r="FR66">
        <v>5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12.437</v>
      </c>
      <c r="GF66">
        <v>0.2133</v>
      </c>
      <c r="GG66">
        <v>5.35645936475052</v>
      </c>
      <c r="GH66">
        <v>0.00956702611335773</v>
      </c>
      <c r="GI66">
        <v>-9.19467254998099e-07</v>
      </c>
      <c r="GJ66">
        <v>-2.13729184259075e-11</v>
      </c>
      <c r="GK66">
        <v>0.213310654532375</v>
      </c>
      <c r="GL66">
        <v>0</v>
      </c>
      <c r="GM66">
        <v>0</v>
      </c>
      <c r="GN66">
        <v>0</v>
      </c>
      <c r="GO66">
        <v>-4</v>
      </c>
      <c r="GP66">
        <v>1866</v>
      </c>
      <c r="GQ66">
        <v>1</v>
      </c>
      <c r="GR66">
        <v>18</v>
      </c>
      <c r="GS66">
        <v>18752.9</v>
      </c>
      <c r="GT66">
        <v>30128.8</v>
      </c>
      <c r="GU66">
        <v>2.33032</v>
      </c>
      <c r="GV66">
        <v>2.5769</v>
      </c>
      <c r="GW66">
        <v>2.24854</v>
      </c>
      <c r="GX66">
        <v>2.76123</v>
      </c>
      <c r="GY66">
        <v>1.99585</v>
      </c>
      <c r="GZ66">
        <v>2.28027</v>
      </c>
      <c r="HA66">
        <v>31.5643</v>
      </c>
      <c r="HB66">
        <v>15.927</v>
      </c>
      <c r="HC66">
        <v>18</v>
      </c>
      <c r="HD66">
        <v>496.136</v>
      </c>
      <c r="HE66">
        <v>688.692</v>
      </c>
      <c r="HF66">
        <v>21.1678</v>
      </c>
      <c r="HG66">
        <v>23.1517</v>
      </c>
      <c r="HH66">
        <v>30.0008</v>
      </c>
      <c r="HI66">
        <v>22.806</v>
      </c>
      <c r="HJ66">
        <v>22.6983</v>
      </c>
      <c r="HK66">
        <v>46.6491</v>
      </c>
      <c r="HL66">
        <v>30.9701</v>
      </c>
      <c r="HM66">
        <v>96.9991</v>
      </c>
      <c r="HN66">
        <v>21.1099</v>
      </c>
      <c r="HO66">
        <v>871.135</v>
      </c>
      <c r="HP66">
        <v>18.4464</v>
      </c>
      <c r="HQ66">
        <v>103.223</v>
      </c>
      <c r="HR66">
        <v>104.55</v>
      </c>
    </row>
    <row r="67" spans="1:226">
      <c r="A67">
        <v>51</v>
      </c>
      <c r="B67">
        <v>1657206947</v>
      </c>
      <c r="C67">
        <v>342</v>
      </c>
      <c r="D67" t="s">
        <v>460</v>
      </c>
      <c r="E67" t="s">
        <v>461</v>
      </c>
      <c r="F67">
        <v>5</v>
      </c>
      <c r="G67" t="s">
        <v>353</v>
      </c>
      <c r="H67" t="s">
        <v>354</v>
      </c>
      <c r="I67">
        <v>1657206939.21429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879.049144462941</v>
      </c>
      <c r="AK67">
        <v>848.326424242424</v>
      </c>
      <c r="AL67">
        <v>3.33204593483699</v>
      </c>
      <c r="AM67">
        <v>66.1810148789065</v>
      </c>
      <c r="AN67">
        <f>(AP67 - AO67 + BO67*1E3/(8.314*(BQ67+273.15)) * AR67/BN67 * AQ67) * BN67/(100*BB67) * 1000/(1000 - AP67)</f>
        <v>0</v>
      </c>
      <c r="AO67">
        <v>18.5511460438193</v>
      </c>
      <c r="AP67">
        <v>20.8421939393939</v>
      </c>
      <c r="AQ67">
        <v>0.00536361600966086</v>
      </c>
      <c r="AR67">
        <v>77.4084475312345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6</v>
      </c>
      <c r="BC67">
        <v>0.5</v>
      </c>
      <c r="BD67" t="s">
        <v>355</v>
      </c>
      <c r="BE67">
        <v>2</v>
      </c>
      <c r="BF67" t="b">
        <v>1</v>
      </c>
      <c r="BG67">
        <v>1657206939.21429</v>
      </c>
      <c r="BH67">
        <v>806.437535714286</v>
      </c>
      <c r="BI67">
        <v>846.025071428571</v>
      </c>
      <c r="BJ67">
        <v>20.8351642857143</v>
      </c>
      <c r="BK67">
        <v>18.5407892857143</v>
      </c>
      <c r="BL67">
        <v>794.074785714286</v>
      </c>
      <c r="BM67">
        <v>20.6218607142857</v>
      </c>
      <c r="BN67">
        <v>500.011785714286</v>
      </c>
      <c r="BO67">
        <v>74.5790821428571</v>
      </c>
      <c r="BP67">
        <v>0.0425595107142857</v>
      </c>
      <c r="BQ67">
        <v>24.6625285714286</v>
      </c>
      <c r="BR67">
        <v>25.077725</v>
      </c>
      <c r="BS67">
        <v>999.9</v>
      </c>
      <c r="BT67">
        <v>0</v>
      </c>
      <c r="BU67">
        <v>0</v>
      </c>
      <c r="BV67">
        <v>9998.03571428571</v>
      </c>
      <c r="BW67">
        <v>0</v>
      </c>
      <c r="BX67">
        <v>395.263</v>
      </c>
      <c r="BY67">
        <v>-39.5875642857143</v>
      </c>
      <c r="BZ67">
        <v>823.597392857143</v>
      </c>
      <c r="CA67">
        <v>862.007321428572</v>
      </c>
      <c r="CB67">
        <v>2.29437785714286</v>
      </c>
      <c r="CC67">
        <v>846.025071428571</v>
      </c>
      <c r="CD67">
        <v>18.5407892857143</v>
      </c>
      <c r="CE67">
        <v>1.55386714285714</v>
      </c>
      <c r="CF67">
        <v>1.38275428571429</v>
      </c>
      <c r="CG67">
        <v>13.5087678571429</v>
      </c>
      <c r="CH67">
        <v>11.7298214285714</v>
      </c>
      <c r="CI67">
        <v>1999.95142857143</v>
      </c>
      <c r="CJ67">
        <v>0.980003357142857</v>
      </c>
      <c r="CK67">
        <v>0.0199963857142857</v>
      </c>
      <c r="CL67">
        <v>0</v>
      </c>
      <c r="CM67">
        <v>2.18840357142857</v>
      </c>
      <c r="CN67">
        <v>0</v>
      </c>
      <c r="CO67">
        <v>6202.50321428571</v>
      </c>
      <c r="CP67">
        <v>17299.7535714286</v>
      </c>
      <c r="CQ67">
        <v>40.3970714285714</v>
      </c>
      <c r="CR67">
        <v>40.0489285714286</v>
      </c>
      <c r="CS67">
        <v>39.6336071428571</v>
      </c>
      <c r="CT67">
        <v>39.9460714285714</v>
      </c>
      <c r="CU67">
        <v>39.4081428571429</v>
      </c>
      <c r="CV67">
        <v>1959.96142857143</v>
      </c>
      <c r="CW67">
        <v>39.99</v>
      </c>
      <c r="CX67">
        <v>0</v>
      </c>
      <c r="CY67">
        <v>1657206925.8</v>
      </c>
      <c r="CZ67">
        <v>0</v>
      </c>
      <c r="DA67">
        <v>0</v>
      </c>
      <c r="DB67" t="s">
        <v>356</v>
      </c>
      <c r="DC67">
        <v>1656081770.5</v>
      </c>
      <c r="DD67">
        <v>1655399214.6</v>
      </c>
      <c r="DE67">
        <v>0</v>
      </c>
      <c r="DF67">
        <v>0.134</v>
      </c>
      <c r="DG67">
        <v>-0.06</v>
      </c>
      <c r="DH67">
        <v>9.331</v>
      </c>
      <c r="DI67">
        <v>0.511</v>
      </c>
      <c r="DJ67">
        <v>421</v>
      </c>
      <c r="DK67">
        <v>25</v>
      </c>
      <c r="DL67">
        <v>1.93</v>
      </c>
      <c r="DM67">
        <v>0.15</v>
      </c>
      <c r="DN67">
        <v>-39.4967125</v>
      </c>
      <c r="DO67">
        <v>-2.61716510318943</v>
      </c>
      <c r="DP67">
        <v>0.669600759478176</v>
      </c>
      <c r="DQ67">
        <v>0</v>
      </c>
      <c r="DR67">
        <v>2.292731</v>
      </c>
      <c r="DS67">
        <v>0.0271542213883608</v>
      </c>
      <c r="DT67">
        <v>0.0138801615264376</v>
      </c>
      <c r="DU67">
        <v>1</v>
      </c>
      <c r="DV67">
        <v>1</v>
      </c>
      <c r="DW67">
        <v>2</v>
      </c>
      <c r="DX67" t="s">
        <v>357</v>
      </c>
      <c r="DY67">
        <v>2.97619</v>
      </c>
      <c r="DZ67">
        <v>2.69639</v>
      </c>
      <c r="EA67">
        <v>0.123488</v>
      </c>
      <c r="EB67">
        <v>0.12871</v>
      </c>
      <c r="EC67">
        <v>0.0788447</v>
      </c>
      <c r="ED67">
        <v>0.0729699</v>
      </c>
      <c r="EE67">
        <v>34485.6</v>
      </c>
      <c r="EF67">
        <v>37685.1</v>
      </c>
      <c r="EG67">
        <v>35635.4</v>
      </c>
      <c r="EH67">
        <v>39205.6</v>
      </c>
      <c r="EI67">
        <v>46478</v>
      </c>
      <c r="EJ67">
        <v>52396.6</v>
      </c>
      <c r="EK67">
        <v>55605.7</v>
      </c>
      <c r="EL67">
        <v>62763.4</v>
      </c>
      <c r="EM67">
        <v>2.0326</v>
      </c>
      <c r="EN67">
        <v>2.3044</v>
      </c>
      <c r="EO67">
        <v>0.10848</v>
      </c>
      <c r="EP67">
        <v>0</v>
      </c>
      <c r="EQ67">
        <v>23.351</v>
      </c>
      <c r="ER67">
        <v>999.9</v>
      </c>
      <c r="ES67">
        <v>58.363</v>
      </c>
      <c r="ET67">
        <v>25.035</v>
      </c>
      <c r="EU67">
        <v>24.9339</v>
      </c>
      <c r="EV67">
        <v>53.6664</v>
      </c>
      <c r="EW67">
        <v>33.4896</v>
      </c>
      <c r="EX67">
        <v>2</v>
      </c>
      <c r="EY67">
        <v>-0.318577</v>
      </c>
      <c r="EZ67">
        <v>1.22015</v>
      </c>
      <c r="FA67">
        <v>20.1427</v>
      </c>
      <c r="FB67">
        <v>5.19932</v>
      </c>
      <c r="FC67">
        <v>12.004</v>
      </c>
      <c r="FD67">
        <v>4.9752</v>
      </c>
      <c r="FE67">
        <v>3.2928</v>
      </c>
      <c r="FF67">
        <v>9999</v>
      </c>
      <c r="FG67">
        <v>9999</v>
      </c>
      <c r="FH67">
        <v>9999</v>
      </c>
      <c r="FI67">
        <v>556.1</v>
      </c>
      <c r="FJ67">
        <v>1.86295</v>
      </c>
      <c r="FK67">
        <v>1.86783</v>
      </c>
      <c r="FL67">
        <v>1.86755</v>
      </c>
      <c r="FM67">
        <v>1.86874</v>
      </c>
      <c r="FN67">
        <v>1.8696</v>
      </c>
      <c r="FO67">
        <v>1.86569</v>
      </c>
      <c r="FP67">
        <v>1.86676</v>
      </c>
      <c r="FQ67">
        <v>1.86813</v>
      </c>
      <c r="FR67">
        <v>5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12.568</v>
      </c>
      <c r="GF67">
        <v>0.2133</v>
      </c>
      <c r="GG67">
        <v>5.35645936475052</v>
      </c>
      <c r="GH67">
        <v>0.00956702611335773</v>
      </c>
      <c r="GI67">
        <v>-9.19467254998099e-07</v>
      </c>
      <c r="GJ67">
        <v>-2.13729184259075e-11</v>
      </c>
      <c r="GK67">
        <v>0.213310654532375</v>
      </c>
      <c r="GL67">
        <v>0</v>
      </c>
      <c r="GM67">
        <v>0</v>
      </c>
      <c r="GN67">
        <v>0</v>
      </c>
      <c r="GO67">
        <v>-4</v>
      </c>
      <c r="GP67">
        <v>1866</v>
      </c>
      <c r="GQ67">
        <v>1</v>
      </c>
      <c r="GR67">
        <v>18</v>
      </c>
      <c r="GS67">
        <v>18752.9</v>
      </c>
      <c r="GT67">
        <v>30128.9</v>
      </c>
      <c r="GU67">
        <v>2.36694</v>
      </c>
      <c r="GV67">
        <v>2.56226</v>
      </c>
      <c r="GW67">
        <v>2.24854</v>
      </c>
      <c r="GX67">
        <v>2.76123</v>
      </c>
      <c r="GY67">
        <v>1.99585</v>
      </c>
      <c r="GZ67">
        <v>2.28394</v>
      </c>
      <c r="HA67">
        <v>31.5643</v>
      </c>
      <c r="HB67">
        <v>15.927</v>
      </c>
      <c r="HC67">
        <v>18</v>
      </c>
      <c r="HD67">
        <v>495.46</v>
      </c>
      <c r="HE67">
        <v>689.136</v>
      </c>
      <c r="HF67">
        <v>21.0872</v>
      </c>
      <c r="HG67">
        <v>23.1615</v>
      </c>
      <c r="HH67">
        <v>30.001</v>
      </c>
      <c r="HI67">
        <v>22.8156</v>
      </c>
      <c r="HJ67">
        <v>22.7059</v>
      </c>
      <c r="HK67">
        <v>47.3635</v>
      </c>
      <c r="HL67">
        <v>31.2503</v>
      </c>
      <c r="HM67">
        <v>96.6207</v>
      </c>
      <c r="HN67">
        <v>21.0185</v>
      </c>
      <c r="HO67">
        <v>891.277</v>
      </c>
      <c r="HP67">
        <v>18.4739</v>
      </c>
      <c r="HQ67">
        <v>103.221</v>
      </c>
      <c r="HR67">
        <v>104.548</v>
      </c>
    </row>
    <row r="68" spans="1:226">
      <c r="A68">
        <v>52</v>
      </c>
      <c r="B68">
        <v>1657206952</v>
      </c>
      <c r="C68">
        <v>347</v>
      </c>
      <c r="D68" t="s">
        <v>462</v>
      </c>
      <c r="E68" t="s">
        <v>463</v>
      </c>
      <c r="F68">
        <v>5</v>
      </c>
      <c r="G68" t="s">
        <v>353</v>
      </c>
      <c r="H68" t="s">
        <v>354</v>
      </c>
      <c r="I68">
        <v>1657206944.5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896.457472570046</v>
      </c>
      <c r="AK68">
        <v>865.298660606061</v>
      </c>
      <c r="AL68">
        <v>3.39135616069467</v>
      </c>
      <c r="AM68">
        <v>66.1810148789065</v>
      </c>
      <c r="AN68">
        <f>(AP68 - AO68 + BO68*1E3/(8.314*(BQ68+273.15)) * AR68/BN68 * AQ68) * BN68/(100*BB68) * 1000/(1000 - AP68)</f>
        <v>0</v>
      </c>
      <c r="AO68">
        <v>18.5274214622641</v>
      </c>
      <c r="AP68">
        <v>20.8381975757576</v>
      </c>
      <c r="AQ68">
        <v>-0.000818500673723888</v>
      </c>
      <c r="AR68">
        <v>77.4084475312345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6</v>
      </c>
      <c r="BC68">
        <v>0.5</v>
      </c>
      <c r="BD68" t="s">
        <v>355</v>
      </c>
      <c r="BE68">
        <v>2</v>
      </c>
      <c r="BF68" t="b">
        <v>1</v>
      </c>
      <c r="BG68">
        <v>1657206944.5</v>
      </c>
      <c r="BH68">
        <v>823.976</v>
      </c>
      <c r="BI68">
        <v>863.878518518518</v>
      </c>
      <c r="BJ68">
        <v>20.8375407407407</v>
      </c>
      <c r="BK68">
        <v>18.5361555555556</v>
      </c>
      <c r="BL68">
        <v>811.473222222222</v>
      </c>
      <c r="BM68">
        <v>20.6242407407407</v>
      </c>
      <c r="BN68">
        <v>500.001444444444</v>
      </c>
      <c r="BO68">
        <v>74.5789518518519</v>
      </c>
      <c r="BP68">
        <v>0.0426838296296296</v>
      </c>
      <c r="BQ68">
        <v>24.6790407407407</v>
      </c>
      <c r="BR68">
        <v>25.0979481481481</v>
      </c>
      <c r="BS68">
        <v>999.9</v>
      </c>
      <c r="BT68">
        <v>0</v>
      </c>
      <c r="BU68">
        <v>0</v>
      </c>
      <c r="BV68">
        <v>9988.14814814815</v>
      </c>
      <c r="BW68">
        <v>0</v>
      </c>
      <c r="BX68">
        <v>395.674925925926</v>
      </c>
      <c r="BY68">
        <v>-39.902562962963</v>
      </c>
      <c r="BZ68">
        <v>841.511037037037</v>
      </c>
      <c r="CA68">
        <v>880.194074074074</v>
      </c>
      <c r="CB68">
        <v>2.3013937037037</v>
      </c>
      <c r="CC68">
        <v>863.878518518518</v>
      </c>
      <c r="CD68">
        <v>18.5361555555556</v>
      </c>
      <c r="CE68">
        <v>1.55404148148148</v>
      </c>
      <c r="CF68">
        <v>1.3824062962963</v>
      </c>
      <c r="CG68">
        <v>13.5104962962963</v>
      </c>
      <c r="CH68">
        <v>11.7260074074074</v>
      </c>
      <c r="CI68">
        <v>1999.98777777778</v>
      </c>
      <c r="CJ68">
        <v>0.980004222222222</v>
      </c>
      <c r="CK68">
        <v>0.019995462962963</v>
      </c>
      <c r="CL68">
        <v>0</v>
      </c>
      <c r="CM68">
        <v>2.20148518518518</v>
      </c>
      <c r="CN68">
        <v>0</v>
      </c>
      <c r="CO68">
        <v>6201.09518518519</v>
      </c>
      <c r="CP68">
        <v>17300.0740740741</v>
      </c>
      <c r="CQ68">
        <v>40.4951111111111</v>
      </c>
      <c r="CR68">
        <v>40.1108148148148</v>
      </c>
      <c r="CS68">
        <v>39.7127037037037</v>
      </c>
      <c r="CT68">
        <v>40.0737407407407</v>
      </c>
      <c r="CU68">
        <v>39.4997037037037</v>
      </c>
      <c r="CV68">
        <v>1959.99703703704</v>
      </c>
      <c r="CW68">
        <v>39.9903703703704</v>
      </c>
      <c r="CX68">
        <v>0</v>
      </c>
      <c r="CY68">
        <v>1657206931.2</v>
      </c>
      <c r="CZ68">
        <v>0</v>
      </c>
      <c r="DA68">
        <v>0</v>
      </c>
      <c r="DB68" t="s">
        <v>356</v>
      </c>
      <c r="DC68">
        <v>1656081770.5</v>
      </c>
      <c r="DD68">
        <v>1655399214.6</v>
      </c>
      <c r="DE68">
        <v>0</v>
      </c>
      <c r="DF68">
        <v>0.134</v>
      </c>
      <c r="DG68">
        <v>-0.06</v>
      </c>
      <c r="DH68">
        <v>9.331</v>
      </c>
      <c r="DI68">
        <v>0.511</v>
      </c>
      <c r="DJ68">
        <v>421</v>
      </c>
      <c r="DK68">
        <v>25</v>
      </c>
      <c r="DL68">
        <v>1.93</v>
      </c>
      <c r="DM68">
        <v>0.15</v>
      </c>
      <c r="DN68">
        <v>-39.685045</v>
      </c>
      <c r="DO68">
        <v>-2.05868442776734</v>
      </c>
      <c r="DP68">
        <v>0.685551652667398</v>
      </c>
      <c r="DQ68">
        <v>0</v>
      </c>
      <c r="DR68">
        <v>2.29610925</v>
      </c>
      <c r="DS68">
        <v>0.0924433395872407</v>
      </c>
      <c r="DT68">
        <v>0.0155507749626023</v>
      </c>
      <c r="DU68">
        <v>1</v>
      </c>
      <c r="DV68">
        <v>1</v>
      </c>
      <c r="DW68">
        <v>2</v>
      </c>
      <c r="DX68" t="s">
        <v>357</v>
      </c>
      <c r="DY68">
        <v>2.97701</v>
      </c>
      <c r="DZ68">
        <v>2.6969</v>
      </c>
      <c r="EA68">
        <v>0.125152</v>
      </c>
      <c r="EB68">
        <v>0.130235</v>
      </c>
      <c r="EC68">
        <v>0.0788351</v>
      </c>
      <c r="ED68">
        <v>0.0730476</v>
      </c>
      <c r="EE68">
        <v>34420</v>
      </c>
      <c r="EF68">
        <v>37618.2</v>
      </c>
      <c r="EG68">
        <v>35635.3</v>
      </c>
      <c r="EH68">
        <v>39204.7</v>
      </c>
      <c r="EI68">
        <v>46478</v>
      </c>
      <c r="EJ68">
        <v>52391.5</v>
      </c>
      <c r="EK68">
        <v>55605</v>
      </c>
      <c r="EL68">
        <v>62762.5</v>
      </c>
      <c r="EM68">
        <v>2.0334</v>
      </c>
      <c r="EN68">
        <v>2.3036</v>
      </c>
      <c r="EO68">
        <v>0.107437</v>
      </c>
      <c r="EP68">
        <v>0</v>
      </c>
      <c r="EQ68">
        <v>23.3785</v>
      </c>
      <c r="ER68">
        <v>999.9</v>
      </c>
      <c r="ES68">
        <v>58.387</v>
      </c>
      <c r="ET68">
        <v>25.055</v>
      </c>
      <c r="EU68">
        <v>24.9747</v>
      </c>
      <c r="EV68">
        <v>54.0664</v>
      </c>
      <c r="EW68">
        <v>33.5457</v>
      </c>
      <c r="EX68">
        <v>2</v>
      </c>
      <c r="EY68">
        <v>-0.317805</v>
      </c>
      <c r="EZ68">
        <v>1.47181</v>
      </c>
      <c r="FA68">
        <v>20.1413</v>
      </c>
      <c r="FB68">
        <v>5.20411</v>
      </c>
      <c r="FC68">
        <v>12.004</v>
      </c>
      <c r="FD68">
        <v>4.976</v>
      </c>
      <c r="FE68">
        <v>3.293</v>
      </c>
      <c r="FF68">
        <v>9999</v>
      </c>
      <c r="FG68">
        <v>9999</v>
      </c>
      <c r="FH68">
        <v>9999</v>
      </c>
      <c r="FI68">
        <v>556.1</v>
      </c>
      <c r="FJ68">
        <v>1.86292</v>
      </c>
      <c r="FK68">
        <v>1.86783</v>
      </c>
      <c r="FL68">
        <v>1.86765</v>
      </c>
      <c r="FM68">
        <v>1.86874</v>
      </c>
      <c r="FN68">
        <v>1.86966</v>
      </c>
      <c r="FO68">
        <v>1.8656</v>
      </c>
      <c r="FP68">
        <v>1.86676</v>
      </c>
      <c r="FQ68">
        <v>1.86813</v>
      </c>
      <c r="FR68">
        <v>5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12.701</v>
      </c>
      <c r="GF68">
        <v>0.2133</v>
      </c>
      <c r="GG68">
        <v>5.35645936475052</v>
      </c>
      <c r="GH68">
        <v>0.00956702611335773</v>
      </c>
      <c r="GI68">
        <v>-9.19467254998099e-07</v>
      </c>
      <c r="GJ68">
        <v>-2.13729184259075e-11</v>
      </c>
      <c r="GK68">
        <v>0.213310654532375</v>
      </c>
      <c r="GL68">
        <v>0</v>
      </c>
      <c r="GM68">
        <v>0</v>
      </c>
      <c r="GN68">
        <v>0</v>
      </c>
      <c r="GO68">
        <v>-4</v>
      </c>
      <c r="GP68">
        <v>1866</v>
      </c>
      <c r="GQ68">
        <v>1</v>
      </c>
      <c r="GR68">
        <v>18</v>
      </c>
      <c r="GS68">
        <v>18753</v>
      </c>
      <c r="GT68">
        <v>30129</v>
      </c>
      <c r="GU68">
        <v>2.40112</v>
      </c>
      <c r="GV68">
        <v>2.5708</v>
      </c>
      <c r="GW68">
        <v>2.24854</v>
      </c>
      <c r="GX68">
        <v>2.76245</v>
      </c>
      <c r="GY68">
        <v>1.99585</v>
      </c>
      <c r="GZ68">
        <v>2.31934</v>
      </c>
      <c r="HA68">
        <v>31.5643</v>
      </c>
      <c r="HB68">
        <v>15.927</v>
      </c>
      <c r="HC68">
        <v>18</v>
      </c>
      <c r="HD68">
        <v>496.047</v>
      </c>
      <c r="HE68">
        <v>688.59</v>
      </c>
      <c r="HF68">
        <v>20.9911</v>
      </c>
      <c r="HG68">
        <v>23.1712</v>
      </c>
      <c r="HH68">
        <v>30.0008</v>
      </c>
      <c r="HI68">
        <v>22.8232</v>
      </c>
      <c r="HJ68">
        <v>22.7154</v>
      </c>
      <c r="HK68">
        <v>48.065</v>
      </c>
      <c r="HL68">
        <v>31.2503</v>
      </c>
      <c r="HM68">
        <v>96.6207</v>
      </c>
      <c r="HN68">
        <v>20.8994</v>
      </c>
      <c r="HO68">
        <v>904.679</v>
      </c>
      <c r="HP68">
        <v>18.4897</v>
      </c>
      <c r="HQ68">
        <v>103.22</v>
      </c>
      <c r="HR68">
        <v>104.546</v>
      </c>
    </row>
    <row r="69" spans="1:226">
      <c r="A69">
        <v>53</v>
      </c>
      <c r="B69">
        <v>1657206957</v>
      </c>
      <c r="C69">
        <v>352</v>
      </c>
      <c r="D69" t="s">
        <v>464</v>
      </c>
      <c r="E69" t="s">
        <v>465</v>
      </c>
      <c r="F69">
        <v>5</v>
      </c>
      <c r="G69" t="s">
        <v>353</v>
      </c>
      <c r="H69" t="s">
        <v>354</v>
      </c>
      <c r="I69">
        <v>1657206949.21429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913.270849749134</v>
      </c>
      <c r="AK69">
        <v>882.0928</v>
      </c>
      <c r="AL69">
        <v>3.3682517274991</v>
      </c>
      <c r="AM69">
        <v>66.1810148789065</v>
      </c>
      <c r="AN69">
        <f>(AP69 - AO69 + BO69*1E3/(8.314*(BQ69+273.15)) * AR69/BN69 * AQ69) * BN69/(100*BB69) * 1000/(1000 - AP69)</f>
        <v>0</v>
      </c>
      <c r="AO69">
        <v>18.5575809109006</v>
      </c>
      <c r="AP69">
        <v>20.8434109090909</v>
      </c>
      <c r="AQ69">
        <v>0.00555347555999286</v>
      </c>
      <c r="AR69">
        <v>77.4084475312345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6</v>
      </c>
      <c r="BC69">
        <v>0.5</v>
      </c>
      <c r="BD69" t="s">
        <v>355</v>
      </c>
      <c r="BE69">
        <v>2</v>
      </c>
      <c r="BF69" t="b">
        <v>1</v>
      </c>
      <c r="BG69">
        <v>1657206949.21429</v>
      </c>
      <c r="BH69">
        <v>839.665535714286</v>
      </c>
      <c r="BI69">
        <v>879.550857142857</v>
      </c>
      <c r="BJ69">
        <v>20.8396678571429</v>
      </c>
      <c r="BK69">
        <v>18.54765</v>
      </c>
      <c r="BL69">
        <v>827.037928571429</v>
      </c>
      <c r="BM69">
        <v>20.6263642857143</v>
      </c>
      <c r="BN69">
        <v>500.023535714286</v>
      </c>
      <c r="BO69">
        <v>74.5783428571429</v>
      </c>
      <c r="BP69">
        <v>0.0427771964285714</v>
      </c>
      <c r="BQ69">
        <v>24.6924107142857</v>
      </c>
      <c r="BR69">
        <v>25.1161821428571</v>
      </c>
      <c r="BS69">
        <v>999.9</v>
      </c>
      <c r="BT69">
        <v>0</v>
      </c>
      <c r="BU69">
        <v>0</v>
      </c>
      <c r="BV69">
        <v>9983.03571428571</v>
      </c>
      <c r="BW69">
        <v>0</v>
      </c>
      <c r="BX69">
        <v>396.036107142857</v>
      </c>
      <c r="BY69">
        <v>-39.8853714285714</v>
      </c>
      <c r="BZ69">
        <v>857.536285714286</v>
      </c>
      <c r="CA69">
        <v>896.172892857143</v>
      </c>
      <c r="CB69">
        <v>2.292015</v>
      </c>
      <c r="CC69">
        <v>879.550857142857</v>
      </c>
      <c r="CD69">
        <v>18.54765</v>
      </c>
      <c r="CE69">
        <v>1.55418785714286</v>
      </c>
      <c r="CF69">
        <v>1.3832525</v>
      </c>
      <c r="CG69">
        <v>13.5119285714286</v>
      </c>
      <c r="CH69">
        <v>11.735275</v>
      </c>
      <c r="CI69">
        <v>1999.98892857143</v>
      </c>
      <c r="CJ69">
        <v>0.980004642857143</v>
      </c>
      <c r="CK69">
        <v>0.0199950142857143</v>
      </c>
      <c r="CL69">
        <v>0</v>
      </c>
      <c r="CM69">
        <v>2.19662857142857</v>
      </c>
      <c r="CN69">
        <v>0</v>
      </c>
      <c r="CO69">
        <v>6198.21214285714</v>
      </c>
      <c r="CP69">
        <v>17300.0964285714</v>
      </c>
      <c r="CQ69">
        <v>40.5778214285714</v>
      </c>
      <c r="CR69">
        <v>40.1694285714286</v>
      </c>
      <c r="CS69">
        <v>39.781</v>
      </c>
      <c r="CT69">
        <v>40.1827142857143</v>
      </c>
      <c r="CU69">
        <v>39.5733928571428</v>
      </c>
      <c r="CV69">
        <v>1959.99821428571</v>
      </c>
      <c r="CW69">
        <v>39.9903571428571</v>
      </c>
      <c r="CX69">
        <v>0</v>
      </c>
      <c r="CY69">
        <v>1657206936</v>
      </c>
      <c r="CZ69">
        <v>0</v>
      </c>
      <c r="DA69">
        <v>0</v>
      </c>
      <c r="DB69" t="s">
        <v>356</v>
      </c>
      <c r="DC69">
        <v>1656081770.5</v>
      </c>
      <c r="DD69">
        <v>1655399214.6</v>
      </c>
      <c r="DE69">
        <v>0</v>
      </c>
      <c r="DF69">
        <v>0.134</v>
      </c>
      <c r="DG69">
        <v>-0.06</v>
      </c>
      <c r="DH69">
        <v>9.331</v>
      </c>
      <c r="DI69">
        <v>0.511</v>
      </c>
      <c r="DJ69">
        <v>421</v>
      </c>
      <c r="DK69">
        <v>25</v>
      </c>
      <c r="DL69">
        <v>1.93</v>
      </c>
      <c r="DM69">
        <v>0.15</v>
      </c>
      <c r="DN69">
        <v>-39.9653575</v>
      </c>
      <c r="DO69">
        <v>0.411290431519774</v>
      </c>
      <c r="DP69">
        <v>0.564599896336999</v>
      </c>
      <c r="DQ69">
        <v>0</v>
      </c>
      <c r="DR69">
        <v>2.29566825</v>
      </c>
      <c r="DS69">
        <v>-0.0967532082551642</v>
      </c>
      <c r="DT69">
        <v>0.0150042738723838</v>
      </c>
      <c r="DU69">
        <v>1</v>
      </c>
      <c r="DV69">
        <v>1</v>
      </c>
      <c r="DW69">
        <v>2</v>
      </c>
      <c r="DX69" t="s">
        <v>357</v>
      </c>
      <c r="DY69">
        <v>2.9764</v>
      </c>
      <c r="DZ69">
        <v>2.69649</v>
      </c>
      <c r="EA69">
        <v>0.12676</v>
      </c>
      <c r="EB69">
        <v>0.131904</v>
      </c>
      <c r="EC69">
        <v>0.0788664</v>
      </c>
      <c r="ED69">
        <v>0.0731354</v>
      </c>
      <c r="EE69">
        <v>34356.9</v>
      </c>
      <c r="EF69">
        <v>37545.4</v>
      </c>
      <c r="EG69">
        <v>35635.5</v>
      </c>
      <c r="EH69">
        <v>39203.9</v>
      </c>
      <c r="EI69">
        <v>46476.4</v>
      </c>
      <c r="EJ69">
        <v>52386</v>
      </c>
      <c r="EK69">
        <v>55605</v>
      </c>
      <c r="EL69">
        <v>62761.9</v>
      </c>
      <c r="EM69">
        <v>2.0326</v>
      </c>
      <c r="EN69">
        <v>2.3038</v>
      </c>
      <c r="EO69">
        <v>0.104904</v>
      </c>
      <c r="EP69">
        <v>0</v>
      </c>
      <c r="EQ69">
        <v>23.4041</v>
      </c>
      <c r="ER69">
        <v>999.9</v>
      </c>
      <c r="ES69">
        <v>58.461</v>
      </c>
      <c r="ET69">
        <v>25.055</v>
      </c>
      <c r="EU69">
        <v>25.0085</v>
      </c>
      <c r="EV69">
        <v>54.1364</v>
      </c>
      <c r="EW69">
        <v>33.5377</v>
      </c>
      <c r="EX69">
        <v>2</v>
      </c>
      <c r="EY69">
        <v>-0.31689</v>
      </c>
      <c r="EZ69">
        <v>1.70911</v>
      </c>
      <c r="FA69">
        <v>20.1387</v>
      </c>
      <c r="FB69">
        <v>5.20411</v>
      </c>
      <c r="FC69">
        <v>12.004</v>
      </c>
      <c r="FD69">
        <v>4.9756</v>
      </c>
      <c r="FE69">
        <v>3.293</v>
      </c>
      <c r="FF69">
        <v>9999</v>
      </c>
      <c r="FG69">
        <v>9999</v>
      </c>
      <c r="FH69">
        <v>9999</v>
      </c>
      <c r="FI69">
        <v>556.1</v>
      </c>
      <c r="FJ69">
        <v>1.86289</v>
      </c>
      <c r="FK69">
        <v>1.86783</v>
      </c>
      <c r="FL69">
        <v>1.86758</v>
      </c>
      <c r="FM69">
        <v>1.86874</v>
      </c>
      <c r="FN69">
        <v>1.86966</v>
      </c>
      <c r="FO69">
        <v>1.86569</v>
      </c>
      <c r="FP69">
        <v>1.86676</v>
      </c>
      <c r="FQ69">
        <v>1.86813</v>
      </c>
      <c r="FR69">
        <v>5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12.832</v>
      </c>
      <c r="GF69">
        <v>0.2133</v>
      </c>
      <c r="GG69">
        <v>5.35645936475052</v>
      </c>
      <c r="GH69">
        <v>0.00956702611335773</v>
      </c>
      <c r="GI69">
        <v>-9.19467254998099e-07</v>
      </c>
      <c r="GJ69">
        <v>-2.13729184259075e-11</v>
      </c>
      <c r="GK69">
        <v>0.213310654532375</v>
      </c>
      <c r="GL69">
        <v>0</v>
      </c>
      <c r="GM69">
        <v>0</v>
      </c>
      <c r="GN69">
        <v>0</v>
      </c>
      <c r="GO69">
        <v>-4</v>
      </c>
      <c r="GP69">
        <v>1866</v>
      </c>
      <c r="GQ69">
        <v>1</v>
      </c>
      <c r="GR69">
        <v>18</v>
      </c>
      <c r="GS69">
        <v>18753.1</v>
      </c>
      <c r="GT69">
        <v>30129</v>
      </c>
      <c r="GU69">
        <v>2.43774</v>
      </c>
      <c r="GV69">
        <v>2.57202</v>
      </c>
      <c r="GW69">
        <v>2.24854</v>
      </c>
      <c r="GX69">
        <v>2.76123</v>
      </c>
      <c r="GY69">
        <v>1.99585</v>
      </c>
      <c r="GZ69">
        <v>2.31201</v>
      </c>
      <c r="HA69">
        <v>31.5643</v>
      </c>
      <c r="HB69">
        <v>15.927</v>
      </c>
      <c r="HC69">
        <v>18</v>
      </c>
      <c r="HD69">
        <v>495.627</v>
      </c>
      <c r="HE69">
        <v>688.887</v>
      </c>
      <c r="HF69">
        <v>20.8669</v>
      </c>
      <c r="HG69">
        <v>23.179</v>
      </c>
      <c r="HH69">
        <v>30.0005</v>
      </c>
      <c r="HI69">
        <v>22.8328</v>
      </c>
      <c r="HJ69">
        <v>22.7248</v>
      </c>
      <c r="HK69">
        <v>48.8034</v>
      </c>
      <c r="HL69">
        <v>31.2503</v>
      </c>
      <c r="HM69">
        <v>96.6207</v>
      </c>
      <c r="HN69">
        <v>20.7638</v>
      </c>
      <c r="HO69">
        <v>924.75</v>
      </c>
      <c r="HP69">
        <v>18.4897</v>
      </c>
      <c r="HQ69">
        <v>103.221</v>
      </c>
      <c r="HR69">
        <v>104.545</v>
      </c>
    </row>
    <row r="70" spans="1:226">
      <c r="A70">
        <v>54</v>
      </c>
      <c r="B70">
        <v>1657206962</v>
      </c>
      <c r="C70">
        <v>357</v>
      </c>
      <c r="D70" t="s">
        <v>466</v>
      </c>
      <c r="E70" t="s">
        <v>467</v>
      </c>
      <c r="F70">
        <v>5</v>
      </c>
      <c r="G70" t="s">
        <v>353</v>
      </c>
      <c r="H70" t="s">
        <v>354</v>
      </c>
      <c r="I70">
        <v>1657206954.5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931.497218290796</v>
      </c>
      <c r="AK70">
        <v>899.380624242424</v>
      </c>
      <c r="AL70">
        <v>3.51402650135258</v>
      </c>
      <c r="AM70">
        <v>66.1810148789065</v>
      </c>
      <c r="AN70">
        <f>(AP70 - AO70 + BO70*1E3/(8.314*(BQ70+273.15)) * AR70/BN70 * AQ70) * BN70/(100*BB70) * 1000/(1000 - AP70)</f>
        <v>0</v>
      </c>
      <c r="AO70">
        <v>18.5870634745325</v>
      </c>
      <c r="AP70">
        <v>20.8566836363636</v>
      </c>
      <c r="AQ70">
        <v>0.00570989194604794</v>
      </c>
      <c r="AR70">
        <v>77.4084475312345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6</v>
      </c>
      <c r="BC70">
        <v>0.5</v>
      </c>
      <c r="BD70" t="s">
        <v>355</v>
      </c>
      <c r="BE70">
        <v>2</v>
      </c>
      <c r="BF70" t="b">
        <v>1</v>
      </c>
      <c r="BG70">
        <v>1657206954.5</v>
      </c>
      <c r="BH70">
        <v>857.16062962963</v>
      </c>
      <c r="BI70">
        <v>897.44437037037</v>
      </c>
      <c r="BJ70">
        <v>20.8442148148148</v>
      </c>
      <c r="BK70">
        <v>18.5582222222222</v>
      </c>
      <c r="BL70">
        <v>844.394407407407</v>
      </c>
      <c r="BM70">
        <v>20.6309037037037</v>
      </c>
      <c r="BN70">
        <v>500.038777777778</v>
      </c>
      <c r="BO70">
        <v>74.5777666666667</v>
      </c>
      <c r="BP70">
        <v>0.0428215481481482</v>
      </c>
      <c r="BQ70">
        <v>24.7050777777778</v>
      </c>
      <c r="BR70">
        <v>25.1259444444444</v>
      </c>
      <c r="BS70">
        <v>999.9</v>
      </c>
      <c r="BT70">
        <v>0</v>
      </c>
      <c r="BU70">
        <v>0</v>
      </c>
      <c r="BV70">
        <v>9985.92592592593</v>
      </c>
      <c r="BW70">
        <v>0</v>
      </c>
      <c r="BX70">
        <v>396.452148148148</v>
      </c>
      <c r="BY70">
        <v>-40.2837111111111</v>
      </c>
      <c r="BZ70">
        <v>875.407925925926</v>
      </c>
      <c r="CA70">
        <v>914.41437037037</v>
      </c>
      <c r="CB70">
        <v>2.28599962962963</v>
      </c>
      <c r="CC70">
        <v>897.44437037037</v>
      </c>
      <c r="CD70">
        <v>18.5582222222222</v>
      </c>
      <c r="CE70">
        <v>1.55451518518519</v>
      </c>
      <c r="CF70">
        <v>1.38403</v>
      </c>
      <c r="CG70">
        <v>13.5151592592593</v>
      </c>
      <c r="CH70">
        <v>11.7437777777778</v>
      </c>
      <c r="CI70">
        <v>2000.02</v>
      </c>
      <c r="CJ70">
        <v>0.980004296296296</v>
      </c>
      <c r="CK70">
        <v>0.019995362962963</v>
      </c>
      <c r="CL70">
        <v>0</v>
      </c>
      <c r="CM70">
        <v>2.20370740740741</v>
      </c>
      <c r="CN70">
        <v>0</v>
      </c>
      <c r="CO70">
        <v>6193.84666666667</v>
      </c>
      <c r="CP70">
        <v>17300.3518518519</v>
      </c>
      <c r="CQ70">
        <v>40.6756296296296</v>
      </c>
      <c r="CR70">
        <v>40.2358148148148</v>
      </c>
      <c r="CS70">
        <v>39.8562222222222</v>
      </c>
      <c r="CT70">
        <v>40.3052962962963</v>
      </c>
      <c r="CU70">
        <v>39.6617777777778</v>
      </c>
      <c r="CV70">
        <v>1960.02703703704</v>
      </c>
      <c r="CW70">
        <v>39.9925925925926</v>
      </c>
      <c r="CX70">
        <v>0</v>
      </c>
      <c r="CY70">
        <v>1657206940.8</v>
      </c>
      <c r="CZ70">
        <v>0</v>
      </c>
      <c r="DA70">
        <v>0</v>
      </c>
      <c r="DB70" t="s">
        <v>356</v>
      </c>
      <c r="DC70">
        <v>1656081770.5</v>
      </c>
      <c r="DD70">
        <v>1655399214.6</v>
      </c>
      <c r="DE70">
        <v>0</v>
      </c>
      <c r="DF70">
        <v>0.134</v>
      </c>
      <c r="DG70">
        <v>-0.06</v>
      </c>
      <c r="DH70">
        <v>9.331</v>
      </c>
      <c r="DI70">
        <v>0.511</v>
      </c>
      <c r="DJ70">
        <v>421</v>
      </c>
      <c r="DK70">
        <v>25</v>
      </c>
      <c r="DL70">
        <v>1.93</v>
      </c>
      <c r="DM70">
        <v>0.15</v>
      </c>
      <c r="DN70">
        <v>-40.1207475</v>
      </c>
      <c r="DO70">
        <v>-2.74201238273903</v>
      </c>
      <c r="DP70">
        <v>0.670359454318167</v>
      </c>
      <c r="DQ70">
        <v>0</v>
      </c>
      <c r="DR70">
        <v>2.28811725</v>
      </c>
      <c r="DS70">
        <v>-0.117046491557224</v>
      </c>
      <c r="DT70">
        <v>0.0178378218944326</v>
      </c>
      <c r="DU70">
        <v>0</v>
      </c>
      <c r="DV70">
        <v>0</v>
      </c>
      <c r="DW70">
        <v>2</v>
      </c>
      <c r="DX70" t="s">
        <v>365</v>
      </c>
      <c r="DY70">
        <v>2.97615</v>
      </c>
      <c r="DZ70">
        <v>2.69679</v>
      </c>
      <c r="EA70">
        <v>0.128408</v>
      </c>
      <c r="EB70">
        <v>0.133465</v>
      </c>
      <c r="EC70">
        <v>0.078866</v>
      </c>
      <c r="ED70">
        <v>0.0729668</v>
      </c>
      <c r="EE70">
        <v>34291.1</v>
      </c>
      <c r="EF70">
        <v>37477.2</v>
      </c>
      <c r="EG70">
        <v>35634.4</v>
      </c>
      <c r="EH70">
        <v>39203.3</v>
      </c>
      <c r="EI70">
        <v>46475.3</v>
      </c>
      <c r="EJ70">
        <v>52394.8</v>
      </c>
      <c r="EK70">
        <v>55603.6</v>
      </c>
      <c r="EL70">
        <v>62760.8</v>
      </c>
      <c r="EM70">
        <v>2.0326</v>
      </c>
      <c r="EN70">
        <v>2.303</v>
      </c>
      <c r="EO70">
        <v>0.10401</v>
      </c>
      <c r="EP70">
        <v>0</v>
      </c>
      <c r="EQ70">
        <v>23.4297</v>
      </c>
      <c r="ER70">
        <v>999.9</v>
      </c>
      <c r="ES70">
        <v>58.485</v>
      </c>
      <c r="ET70">
        <v>25.085</v>
      </c>
      <c r="EU70">
        <v>25.0638</v>
      </c>
      <c r="EV70">
        <v>54.2364</v>
      </c>
      <c r="EW70">
        <v>33.5817</v>
      </c>
      <c r="EX70">
        <v>2</v>
      </c>
      <c r="EY70">
        <v>-0.315813</v>
      </c>
      <c r="EZ70">
        <v>1.78318</v>
      </c>
      <c r="FA70">
        <v>20.138</v>
      </c>
      <c r="FB70">
        <v>5.20411</v>
      </c>
      <c r="FC70">
        <v>12.004</v>
      </c>
      <c r="FD70">
        <v>4.9756</v>
      </c>
      <c r="FE70">
        <v>3.293</v>
      </c>
      <c r="FF70">
        <v>9999</v>
      </c>
      <c r="FG70">
        <v>9999</v>
      </c>
      <c r="FH70">
        <v>9999</v>
      </c>
      <c r="FI70">
        <v>556.1</v>
      </c>
      <c r="FJ70">
        <v>1.86289</v>
      </c>
      <c r="FK70">
        <v>1.86783</v>
      </c>
      <c r="FL70">
        <v>1.86758</v>
      </c>
      <c r="FM70">
        <v>1.86874</v>
      </c>
      <c r="FN70">
        <v>1.8696</v>
      </c>
      <c r="FO70">
        <v>1.86569</v>
      </c>
      <c r="FP70">
        <v>1.86676</v>
      </c>
      <c r="FQ70">
        <v>1.86813</v>
      </c>
      <c r="FR70">
        <v>5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12.965</v>
      </c>
      <c r="GF70">
        <v>0.2133</v>
      </c>
      <c r="GG70">
        <v>5.35645936475052</v>
      </c>
      <c r="GH70">
        <v>0.00956702611335773</v>
      </c>
      <c r="GI70">
        <v>-9.19467254998099e-07</v>
      </c>
      <c r="GJ70">
        <v>-2.13729184259075e-11</v>
      </c>
      <c r="GK70">
        <v>0.213310654532375</v>
      </c>
      <c r="GL70">
        <v>0</v>
      </c>
      <c r="GM70">
        <v>0</v>
      </c>
      <c r="GN70">
        <v>0</v>
      </c>
      <c r="GO70">
        <v>-4</v>
      </c>
      <c r="GP70">
        <v>1866</v>
      </c>
      <c r="GQ70">
        <v>1</v>
      </c>
      <c r="GR70">
        <v>18</v>
      </c>
      <c r="GS70">
        <v>18753.2</v>
      </c>
      <c r="GT70">
        <v>30129.1</v>
      </c>
      <c r="GU70">
        <v>2.4707</v>
      </c>
      <c r="GV70">
        <v>2.5708</v>
      </c>
      <c r="GW70">
        <v>2.24854</v>
      </c>
      <c r="GX70">
        <v>2.76123</v>
      </c>
      <c r="GY70">
        <v>1.99585</v>
      </c>
      <c r="GZ70">
        <v>2.32666</v>
      </c>
      <c r="HA70">
        <v>31.5861</v>
      </c>
      <c r="HB70">
        <v>15.927</v>
      </c>
      <c r="HC70">
        <v>18</v>
      </c>
      <c r="HD70">
        <v>495.719</v>
      </c>
      <c r="HE70">
        <v>688.346</v>
      </c>
      <c r="HF70">
        <v>20.7221</v>
      </c>
      <c r="HG70">
        <v>23.1887</v>
      </c>
      <c r="HH70">
        <v>30.0007</v>
      </c>
      <c r="HI70">
        <v>22.8423</v>
      </c>
      <c r="HJ70">
        <v>22.7343</v>
      </c>
      <c r="HK70">
        <v>49.4504</v>
      </c>
      <c r="HL70">
        <v>31.5455</v>
      </c>
      <c r="HM70">
        <v>96.2384</v>
      </c>
      <c r="HN70">
        <v>20.6392</v>
      </c>
      <c r="HO70">
        <v>938.33</v>
      </c>
      <c r="HP70">
        <v>18.4971</v>
      </c>
      <c r="HQ70">
        <v>103.218</v>
      </c>
      <c r="HR70">
        <v>104.543</v>
      </c>
    </row>
    <row r="71" spans="1:226">
      <c r="A71">
        <v>55</v>
      </c>
      <c r="B71">
        <v>1657206967</v>
      </c>
      <c r="C71">
        <v>362</v>
      </c>
      <c r="D71" t="s">
        <v>468</v>
      </c>
      <c r="E71" t="s">
        <v>469</v>
      </c>
      <c r="F71">
        <v>5</v>
      </c>
      <c r="G71" t="s">
        <v>353</v>
      </c>
      <c r="H71" t="s">
        <v>354</v>
      </c>
      <c r="I71">
        <v>1657206959.21429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947.253110929829</v>
      </c>
      <c r="AK71">
        <v>916.133484848485</v>
      </c>
      <c r="AL71">
        <v>3.314271514922</v>
      </c>
      <c r="AM71">
        <v>66.1810148789065</v>
      </c>
      <c r="AN71">
        <f>(AP71 - AO71 + BO71*1E3/(8.314*(BQ71+273.15)) * AR71/BN71 * AQ71) * BN71/(100*BB71) * 1000/(1000 - AP71)</f>
        <v>0</v>
      </c>
      <c r="AO71">
        <v>18.5231442333305</v>
      </c>
      <c r="AP71">
        <v>20.8339678787879</v>
      </c>
      <c r="AQ71">
        <v>-0.00589617134701201</v>
      </c>
      <c r="AR71">
        <v>77.4084475312345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6</v>
      </c>
      <c r="BC71">
        <v>0.5</v>
      </c>
      <c r="BD71" t="s">
        <v>355</v>
      </c>
      <c r="BE71">
        <v>2</v>
      </c>
      <c r="BF71" t="b">
        <v>1</v>
      </c>
      <c r="BG71">
        <v>1657206959.21429</v>
      </c>
      <c r="BH71">
        <v>872.851285714286</v>
      </c>
      <c r="BI71">
        <v>913.164964285714</v>
      </c>
      <c r="BJ71">
        <v>20.8443928571429</v>
      </c>
      <c r="BK71">
        <v>18.5560035714286</v>
      </c>
      <c r="BL71">
        <v>859.961214285714</v>
      </c>
      <c r="BM71">
        <v>20.6310821428571</v>
      </c>
      <c r="BN71">
        <v>500.056321428571</v>
      </c>
      <c r="BO71">
        <v>74.5777071428571</v>
      </c>
      <c r="BP71">
        <v>0.0427986107142857</v>
      </c>
      <c r="BQ71">
        <v>24.7106285714286</v>
      </c>
      <c r="BR71">
        <v>25.1330428571429</v>
      </c>
      <c r="BS71">
        <v>999.9</v>
      </c>
      <c r="BT71">
        <v>0</v>
      </c>
      <c r="BU71">
        <v>0</v>
      </c>
      <c r="BV71">
        <v>9988.57142857143</v>
      </c>
      <c r="BW71">
        <v>0</v>
      </c>
      <c r="BX71">
        <v>396.888357142857</v>
      </c>
      <c r="BY71">
        <v>-40.3136535714286</v>
      </c>
      <c r="BZ71">
        <v>891.432642857143</v>
      </c>
      <c r="CA71">
        <v>930.429642857143</v>
      </c>
      <c r="CB71">
        <v>2.28839071428571</v>
      </c>
      <c r="CC71">
        <v>913.164964285714</v>
      </c>
      <c r="CD71">
        <v>18.5560035714286</v>
      </c>
      <c r="CE71">
        <v>1.5545275</v>
      </c>
      <c r="CF71">
        <v>1.38386392857143</v>
      </c>
      <c r="CG71">
        <v>13.5152821428571</v>
      </c>
      <c r="CH71">
        <v>11.7419642857143</v>
      </c>
      <c r="CI71">
        <v>2000.01035714286</v>
      </c>
      <c r="CJ71">
        <v>0.980005035714286</v>
      </c>
      <c r="CK71">
        <v>0.019994575</v>
      </c>
      <c r="CL71">
        <v>0</v>
      </c>
      <c r="CM71">
        <v>2.17830357142857</v>
      </c>
      <c r="CN71">
        <v>0</v>
      </c>
      <c r="CO71">
        <v>6189.42214285714</v>
      </c>
      <c r="CP71">
        <v>17300.2642857143</v>
      </c>
      <c r="CQ71">
        <v>40.7631785714286</v>
      </c>
      <c r="CR71">
        <v>40.2899285714286</v>
      </c>
      <c r="CS71">
        <v>39.9261428571428</v>
      </c>
      <c r="CT71">
        <v>40.4126785714286</v>
      </c>
      <c r="CU71">
        <v>39.7363214285714</v>
      </c>
      <c r="CV71">
        <v>1960.01821428571</v>
      </c>
      <c r="CW71">
        <v>39.99</v>
      </c>
      <c r="CX71">
        <v>0</v>
      </c>
      <c r="CY71">
        <v>1657206946.2</v>
      </c>
      <c r="CZ71">
        <v>0</v>
      </c>
      <c r="DA71">
        <v>0</v>
      </c>
      <c r="DB71" t="s">
        <v>356</v>
      </c>
      <c r="DC71">
        <v>1656081770.5</v>
      </c>
      <c r="DD71">
        <v>1655399214.6</v>
      </c>
      <c r="DE71">
        <v>0</v>
      </c>
      <c r="DF71">
        <v>0.134</v>
      </c>
      <c r="DG71">
        <v>-0.06</v>
      </c>
      <c r="DH71">
        <v>9.331</v>
      </c>
      <c r="DI71">
        <v>0.511</v>
      </c>
      <c r="DJ71">
        <v>421</v>
      </c>
      <c r="DK71">
        <v>25</v>
      </c>
      <c r="DL71">
        <v>1.93</v>
      </c>
      <c r="DM71">
        <v>0.15</v>
      </c>
      <c r="DN71">
        <v>-40.2308075</v>
      </c>
      <c r="DO71">
        <v>-0.756476172607887</v>
      </c>
      <c r="DP71">
        <v>0.590270332300168</v>
      </c>
      <c r="DQ71">
        <v>0</v>
      </c>
      <c r="DR71">
        <v>2.29241975</v>
      </c>
      <c r="DS71">
        <v>0.0262542213883688</v>
      </c>
      <c r="DT71">
        <v>0.0209788977889092</v>
      </c>
      <c r="DU71">
        <v>1</v>
      </c>
      <c r="DV71">
        <v>1</v>
      </c>
      <c r="DW71">
        <v>2</v>
      </c>
      <c r="DX71" t="s">
        <v>357</v>
      </c>
      <c r="DY71">
        <v>2.97669</v>
      </c>
      <c r="DZ71">
        <v>2.69659</v>
      </c>
      <c r="EA71">
        <v>0.129957</v>
      </c>
      <c r="EB71">
        <v>0.135018</v>
      </c>
      <c r="EC71">
        <v>0.0788084</v>
      </c>
      <c r="ED71">
        <v>0.0730231</v>
      </c>
      <c r="EE71">
        <v>34229</v>
      </c>
      <c r="EF71">
        <v>37409.1</v>
      </c>
      <c r="EG71">
        <v>35633.2</v>
      </c>
      <c r="EH71">
        <v>39202.2</v>
      </c>
      <c r="EI71">
        <v>46477.5</v>
      </c>
      <c r="EJ71">
        <v>52390.2</v>
      </c>
      <c r="EK71">
        <v>55602.6</v>
      </c>
      <c r="EL71">
        <v>62759.1</v>
      </c>
      <c r="EM71">
        <v>2.0316</v>
      </c>
      <c r="EN71">
        <v>2.303</v>
      </c>
      <c r="EO71">
        <v>0.103116</v>
      </c>
      <c r="EP71">
        <v>0</v>
      </c>
      <c r="EQ71">
        <v>23.4494</v>
      </c>
      <c r="ER71">
        <v>999.9</v>
      </c>
      <c r="ES71">
        <v>58.509</v>
      </c>
      <c r="ET71">
        <v>25.096</v>
      </c>
      <c r="EU71">
        <v>25.0908</v>
      </c>
      <c r="EV71">
        <v>53.4364</v>
      </c>
      <c r="EW71">
        <v>33.4575</v>
      </c>
      <c r="EX71">
        <v>2</v>
      </c>
      <c r="EY71">
        <v>-0.314736</v>
      </c>
      <c r="EZ71">
        <v>1.93614</v>
      </c>
      <c r="FA71">
        <v>20.1356</v>
      </c>
      <c r="FB71">
        <v>5.20052</v>
      </c>
      <c r="FC71">
        <v>12.004</v>
      </c>
      <c r="FD71">
        <v>4.9756</v>
      </c>
      <c r="FE71">
        <v>3.293</v>
      </c>
      <c r="FF71">
        <v>9999</v>
      </c>
      <c r="FG71">
        <v>9999</v>
      </c>
      <c r="FH71">
        <v>9999</v>
      </c>
      <c r="FI71">
        <v>556.1</v>
      </c>
      <c r="FJ71">
        <v>1.86289</v>
      </c>
      <c r="FK71">
        <v>1.86783</v>
      </c>
      <c r="FL71">
        <v>1.86765</v>
      </c>
      <c r="FM71">
        <v>1.86871</v>
      </c>
      <c r="FN71">
        <v>1.86963</v>
      </c>
      <c r="FO71">
        <v>1.8656</v>
      </c>
      <c r="FP71">
        <v>1.86676</v>
      </c>
      <c r="FQ71">
        <v>1.86813</v>
      </c>
      <c r="FR71">
        <v>5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13.092</v>
      </c>
      <c r="GF71">
        <v>0.2133</v>
      </c>
      <c r="GG71">
        <v>5.35645936475052</v>
      </c>
      <c r="GH71">
        <v>0.00956702611335773</v>
      </c>
      <c r="GI71">
        <v>-9.19467254998099e-07</v>
      </c>
      <c r="GJ71">
        <v>-2.13729184259075e-11</v>
      </c>
      <c r="GK71">
        <v>0.213310654532375</v>
      </c>
      <c r="GL71">
        <v>0</v>
      </c>
      <c r="GM71">
        <v>0</v>
      </c>
      <c r="GN71">
        <v>0</v>
      </c>
      <c r="GO71">
        <v>-4</v>
      </c>
      <c r="GP71">
        <v>1866</v>
      </c>
      <c r="GQ71">
        <v>1</v>
      </c>
      <c r="GR71">
        <v>18</v>
      </c>
      <c r="GS71">
        <v>18753.3</v>
      </c>
      <c r="GT71">
        <v>30129.2</v>
      </c>
      <c r="GU71">
        <v>2.5061</v>
      </c>
      <c r="GV71">
        <v>2.5708</v>
      </c>
      <c r="GW71">
        <v>2.24854</v>
      </c>
      <c r="GX71">
        <v>2.76123</v>
      </c>
      <c r="GY71">
        <v>1.99585</v>
      </c>
      <c r="GZ71">
        <v>2.29858</v>
      </c>
      <c r="HA71">
        <v>31.5861</v>
      </c>
      <c r="HB71">
        <v>15.927</v>
      </c>
      <c r="HC71">
        <v>18</v>
      </c>
      <c r="HD71">
        <v>495.172</v>
      </c>
      <c r="HE71">
        <v>688.477</v>
      </c>
      <c r="HF71">
        <v>20.5901</v>
      </c>
      <c r="HG71">
        <v>23.1985</v>
      </c>
      <c r="HH71">
        <v>30.0005</v>
      </c>
      <c r="HI71">
        <v>22.852</v>
      </c>
      <c r="HJ71">
        <v>22.7439</v>
      </c>
      <c r="HK71">
        <v>50.1558</v>
      </c>
      <c r="HL71">
        <v>31.5455</v>
      </c>
      <c r="HM71">
        <v>96.2384</v>
      </c>
      <c r="HN71">
        <v>20.5005</v>
      </c>
      <c r="HO71">
        <v>958.41</v>
      </c>
      <c r="HP71">
        <v>18.5195</v>
      </c>
      <c r="HQ71">
        <v>103.215</v>
      </c>
      <c r="HR71">
        <v>104.54</v>
      </c>
    </row>
    <row r="72" spans="1:226">
      <c r="A72">
        <v>56</v>
      </c>
      <c r="B72">
        <v>1657206972</v>
      </c>
      <c r="C72">
        <v>367</v>
      </c>
      <c r="D72" t="s">
        <v>470</v>
      </c>
      <c r="E72" t="s">
        <v>471</v>
      </c>
      <c r="F72">
        <v>5</v>
      </c>
      <c r="G72" t="s">
        <v>353</v>
      </c>
      <c r="H72" t="s">
        <v>354</v>
      </c>
      <c r="I72">
        <v>1657206964.5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964.79192309835</v>
      </c>
      <c r="AK72">
        <v>932.88396969697</v>
      </c>
      <c r="AL72">
        <v>3.34849717948221</v>
      </c>
      <c r="AM72">
        <v>66.1810148789065</v>
      </c>
      <c r="AN72">
        <f>(AP72 - AO72 + BO72*1E3/(8.314*(BQ72+273.15)) * AR72/BN72 * AQ72) * BN72/(100*BB72) * 1000/(1000 - AP72)</f>
        <v>0</v>
      </c>
      <c r="AO72">
        <v>18.5501092229001</v>
      </c>
      <c r="AP72">
        <v>20.8333351515152</v>
      </c>
      <c r="AQ72">
        <v>0.000363231193111343</v>
      </c>
      <c r="AR72">
        <v>77.4084475312345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6</v>
      </c>
      <c r="BC72">
        <v>0.5</v>
      </c>
      <c r="BD72" t="s">
        <v>355</v>
      </c>
      <c r="BE72">
        <v>2</v>
      </c>
      <c r="BF72" t="b">
        <v>1</v>
      </c>
      <c r="BG72">
        <v>1657206964.5</v>
      </c>
      <c r="BH72">
        <v>890.396185185185</v>
      </c>
      <c r="BI72">
        <v>930.903777777778</v>
      </c>
      <c r="BJ72">
        <v>20.8412592592593</v>
      </c>
      <c r="BK72">
        <v>18.5537703703704</v>
      </c>
      <c r="BL72">
        <v>877.368222222222</v>
      </c>
      <c r="BM72">
        <v>20.6279481481481</v>
      </c>
      <c r="BN72">
        <v>500.020740740741</v>
      </c>
      <c r="BO72">
        <v>74.5774851851852</v>
      </c>
      <c r="BP72">
        <v>0.0429796259259259</v>
      </c>
      <c r="BQ72">
        <v>24.7128888888889</v>
      </c>
      <c r="BR72">
        <v>25.1371851851852</v>
      </c>
      <c r="BS72">
        <v>999.9</v>
      </c>
      <c r="BT72">
        <v>0</v>
      </c>
      <c r="BU72">
        <v>0</v>
      </c>
      <c r="BV72">
        <v>9969.07407407407</v>
      </c>
      <c r="BW72">
        <v>0</v>
      </c>
      <c r="BX72">
        <v>397.424259259259</v>
      </c>
      <c r="BY72">
        <v>-40.5075888888889</v>
      </c>
      <c r="BZ72">
        <v>909.348037037037</v>
      </c>
      <c r="CA72">
        <v>948.501962962963</v>
      </c>
      <c r="CB72">
        <v>2.28749037037037</v>
      </c>
      <c r="CC72">
        <v>930.903777777778</v>
      </c>
      <c r="CD72">
        <v>18.5537703703704</v>
      </c>
      <c r="CE72">
        <v>1.55428888888889</v>
      </c>
      <c r="CF72">
        <v>1.38369296296296</v>
      </c>
      <c r="CG72">
        <v>13.5129296296296</v>
      </c>
      <c r="CH72">
        <v>11.7400925925926</v>
      </c>
      <c r="CI72">
        <v>1999.99296296296</v>
      </c>
      <c r="CJ72">
        <v>0.980003037037037</v>
      </c>
      <c r="CK72">
        <v>0.0199966666666667</v>
      </c>
      <c r="CL72">
        <v>0</v>
      </c>
      <c r="CM72">
        <v>2.20499259259259</v>
      </c>
      <c r="CN72">
        <v>0</v>
      </c>
      <c r="CO72">
        <v>6184.49666666667</v>
      </c>
      <c r="CP72">
        <v>17300.0925925926</v>
      </c>
      <c r="CQ72">
        <v>40.8562222222222</v>
      </c>
      <c r="CR72">
        <v>40.3515555555555</v>
      </c>
      <c r="CS72">
        <v>39.9973703703704</v>
      </c>
      <c r="CT72">
        <v>40.5321851851852</v>
      </c>
      <c r="CU72">
        <v>39.8237777777778</v>
      </c>
      <c r="CV72">
        <v>1959.99777777778</v>
      </c>
      <c r="CW72">
        <v>39.9922222222222</v>
      </c>
      <c r="CX72">
        <v>0</v>
      </c>
      <c r="CY72">
        <v>1657206951</v>
      </c>
      <c r="CZ72">
        <v>0</v>
      </c>
      <c r="DA72">
        <v>0</v>
      </c>
      <c r="DB72" t="s">
        <v>356</v>
      </c>
      <c r="DC72">
        <v>1656081770.5</v>
      </c>
      <c r="DD72">
        <v>1655399214.6</v>
      </c>
      <c r="DE72">
        <v>0</v>
      </c>
      <c r="DF72">
        <v>0.134</v>
      </c>
      <c r="DG72">
        <v>-0.06</v>
      </c>
      <c r="DH72">
        <v>9.331</v>
      </c>
      <c r="DI72">
        <v>0.511</v>
      </c>
      <c r="DJ72">
        <v>421</v>
      </c>
      <c r="DK72">
        <v>25</v>
      </c>
      <c r="DL72">
        <v>1.93</v>
      </c>
      <c r="DM72">
        <v>0.15</v>
      </c>
      <c r="DN72">
        <v>-40.4017875</v>
      </c>
      <c r="DO72">
        <v>-0.883725703564731</v>
      </c>
      <c r="DP72">
        <v>0.574809907790176</v>
      </c>
      <c r="DQ72">
        <v>0</v>
      </c>
      <c r="DR72">
        <v>2.2852655</v>
      </c>
      <c r="DS72">
        <v>0.0221457410881751</v>
      </c>
      <c r="DT72">
        <v>0.0209554127792797</v>
      </c>
      <c r="DU72">
        <v>1</v>
      </c>
      <c r="DV72">
        <v>1</v>
      </c>
      <c r="DW72">
        <v>2</v>
      </c>
      <c r="DX72" t="s">
        <v>357</v>
      </c>
      <c r="DY72">
        <v>2.97691</v>
      </c>
      <c r="DZ72">
        <v>2.69735</v>
      </c>
      <c r="EA72">
        <v>0.131535</v>
      </c>
      <c r="EB72">
        <v>0.136543</v>
      </c>
      <c r="EC72">
        <v>0.0788158</v>
      </c>
      <c r="ED72">
        <v>0.0730968</v>
      </c>
      <c r="EE72">
        <v>34165.8</v>
      </c>
      <c r="EF72">
        <v>37342.3</v>
      </c>
      <c r="EG72">
        <v>35632</v>
      </c>
      <c r="EH72">
        <v>39201.3</v>
      </c>
      <c r="EI72">
        <v>46476</v>
      </c>
      <c r="EJ72">
        <v>52384.7</v>
      </c>
      <c r="EK72">
        <v>55601.2</v>
      </c>
      <c r="EL72">
        <v>62757.5</v>
      </c>
      <c r="EM72">
        <v>2.032</v>
      </c>
      <c r="EN72">
        <v>2.3026</v>
      </c>
      <c r="EO72">
        <v>0.101328</v>
      </c>
      <c r="EP72">
        <v>0</v>
      </c>
      <c r="EQ72">
        <v>23.4731</v>
      </c>
      <c r="ER72">
        <v>999.9</v>
      </c>
      <c r="ES72">
        <v>58.509</v>
      </c>
      <c r="ET72">
        <v>25.106</v>
      </c>
      <c r="EU72">
        <v>25.1054</v>
      </c>
      <c r="EV72">
        <v>54.4364</v>
      </c>
      <c r="EW72">
        <v>33.5457</v>
      </c>
      <c r="EX72">
        <v>2</v>
      </c>
      <c r="EY72">
        <v>-0.313659</v>
      </c>
      <c r="EZ72">
        <v>2.10242</v>
      </c>
      <c r="FA72">
        <v>20.1342</v>
      </c>
      <c r="FB72">
        <v>5.20411</v>
      </c>
      <c r="FC72">
        <v>12.004</v>
      </c>
      <c r="FD72">
        <v>4.976</v>
      </c>
      <c r="FE72">
        <v>3.293</v>
      </c>
      <c r="FF72">
        <v>9999</v>
      </c>
      <c r="FG72">
        <v>9999</v>
      </c>
      <c r="FH72">
        <v>9999</v>
      </c>
      <c r="FI72">
        <v>556.1</v>
      </c>
      <c r="FJ72">
        <v>1.86292</v>
      </c>
      <c r="FK72">
        <v>1.86783</v>
      </c>
      <c r="FL72">
        <v>1.86765</v>
      </c>
      <c r="FM72">
        <v>1.86874</v>
      </c>
      <c r="FN72">
        <v>1.86966</v>
      </c>
      <c r="FO72">
        <v>1.86569</v>
      </c>
      <c r="FP72">
        <v>1.86676</v>
      </c>
      <c r="FQ72">
        <v>1.86813</v>
      </c>
      <c r="FR72">
        <v>5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13.221</v>
      </c>
      <c r="GF72">
        <v>0.2133</v>
      </c>
      <c r="GG72">
        <v>5.35645936475052</v>
      </c>
      <c r="GH72">
        <v>0.00956702611335773</v>
      </c>
      <c r="GI72">
        <v>-9.19467254998099e-07</v>
      </c>
      <c r="GJ72">
        <v>-2.13729184259075e-11</v>
      </c>
      <c r="GK72">
        <v>0.213310654532375</v>
      </c>
      <c r="GL72">
        <v>0</v>
      </c>
      <c r="GM72">
        <v>0</v>
      </c>
      <c r="GN72">
        <v>0</v>
      </c>
      <c r="GO72">
        <v>-4</v>
      </c>
      <c r="GP72">
        <v>1866</v>
      </c>
      <c r="GQ72">
        <v>1</v>
      </c>
      <c r="GR72">
        <v>18</v>
      </c>
      <c r="GS72">
        <v>18753.4</v>
      </c>
      <c r="GT72">
        <v>30129.3</v>
      </c>
      <c r="GU72">
        <v>2.54028</v>
      </c>
      <c r="GV72">
        <v>2.57568</v>
      </c>
      <c r="GW72">
        <v>2.24854</v>
      </c>
      <c r="GX72">
        <v>2.76001</v>
      </c>
      <c r="GY72">
        <v>1.99585</v>
      </c>
      <c r="GZ72">
        <v>2.27051</v>
      </c>
      <c r="HA72">
        <v>31.5861</v>
      </c>
      <c r="HB72">
        <v>15.9182</v>
      </c>
      <c r="HC72">
        <v>18</v>
      </c>
      <c r="HD72">
        <v>495.521</v>
      </c>
      <c r="HE72">
        <v>688.271</v>
      </c>
      <c r="HF72">
        <v>20.4503</v>
      </c>
      <c r="HG72">
        <v>23.2082</v>
      </c>
      <c r="HH72">
        <v>30.0007</v>
      </c>
      <c r="HI72">
        <v>22.8615</v>
      </c>
      <c r="HJ72">
        <v>22.7533</v>
      </c>
      <c r="HK72">
        <v>50.8298</v>
      </c>
      <c r="HL72">
        <v>31.5455</v>
      </c>
      <c r="HM72">
        <v>96.2384</v>
      </c>
      <c r="HN72">
        <v>20.3533</v>
      </c>
      <c r="HO72">
        <v>971.868</v>
      </c>
      <c r="HP72">
        <v>18.533</v>
      </c>
      <c r="HQ72">
        <v>103.212</v>
      </c>
      <c r="HR72">
        <v>104.538</v>
      </c>
    </row>
    <row r="73" spans="1:226">
      <c r="A73">
        <v>57</v>
      </c>
      <c r="B73">
        <v>1657206976.5</v>
      </c>
      <c r="C73">
        <v>371.5</v>
      </c>
      <c r="D73" t="s">
        <v>472</v>
      </c>
      <c r="E73" t="s">
        <v>473</v>
      </c>
      <c r="F73">
        <v>5</v>
      </c>
      <c r="G73" t="s">
        <v>353</v>
      </c>
      <c r="H73" t="s">
        <v>354</v>
      </c>
      <c r="I73">
        <v>1657206968.94444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980.00201327501</v>
      </c>
      <c r="AK73">
        <v>948.3066</v>
      </c>
      <c r="AL73">
        <v>3.40217932197727</v>
      </c>
      <c r="AM73">
        <v>66.1810148789065</v>
      </c>
      <c r="AN73">
        <f>(AP73 - AO73 + BO73*1E3/(8.314*(BQ73+273.15)) * AR73/BN73 * AQ73) * BN73/(100*BB73) * 1000/(1000 - AP73)</f>
        <v>0</v>
      </c>
      <c r="AO73">
        <v>18.5740179832796</v>
      </c>
      <c r="AP73">
        <v>20.8407006060606</v>
      </c>
      <c r="AQ73">
        <v>0.0050367054290055</v>
      </c>
      <c r="AR73">
        <v>77.4084475312345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6</v>
      </c>
      <c r="BC73">
        <v>0.5</v>
      </c>
      <c r="BD73" t="s">
        <v>355</v>
      </c>
      <c r="BE73">
        <v>2</v>
      </c>
      <c r="BF73" t="b">
        <v>1</v>
      </c>
      <c r="BG73">
        <v>1657206968.94444</v>
      </c>
      <c r="BH73">
        <v>905.165222222222</v>
      </c>
      <c r="BI73">
        <v>945.518740740741</v>
      </c>
      <c r="BJ73">
        <v>20.8375</v>
      </c>
      <c r="BK73">
        <v>18.5571259259259</v>
      </c>
      <c r="BL73">
        <v>892.02162962963</v>
      </c>
      <c r="BM73">
        <v>20.6241962962963</v>
      </c>
      <c r="BN73">
        <v>499.99537037037</v>
      </c>
      <c r="BO73">
        <v>74.5772111111111</v>
      </c>
      <c r="BP73">
        <v>0.0429232888888889</v>
      </c>
      <c r="BQ73">
        <v>24.7143111111111</v>
      </c>
      <c r="BR73">
        <v>25.1480888888889</v>
      </c>
      <c r="BS73">
        <v>999.9</v>
      </c>
      <c r="BT73">
        <v>0</v>
      </c>
      <c r="BU73">
        <v>0</v>
      </c>
      <c r="BV73">
        <v>9980.18518518518</v>
      </c>
      <c r="BW73">
        <v>0</v>
      </c>
      <c r="BX73">
        <v>397.779740740741</v>
      </c>
      <c r="BY73">
        <v>-40.3536333333333</v>
      </c>
      <c r="BZ73">
        <v>924.427962962963</v>
      </c>
      <c r="CA73">
        <v>963.397037037037</v>
      </c>
      <c r="CB73">
        <v>2.28036518518519</v>
      </c>
      <c r="CC73">
        <v>945.518740740741</v>
      </c>
      <c r="CD73">
        <v>18.5571259259259</v>
      </c>
      <c r="CE73">
        <v>1.55400296296296</v>
      </c>
      <c r="CF73">
        <v>1.38393962962963</v>
      </c>
      <c r="CG73">
        <v>13.5101074074074</v>
      </c>
      <c r="CH73">
        <v>11.7427851851852</v>
      </c>
      <c r="CI73">
        <v>1999.97851851852</v>
      </c>
      <c r="CJ73">
        <v>0.980000481481482</v>
      </c>
      <c r="CK73">
        <v>0.0199993814814815</v>
      </c>
      <c r="CL73">
        <v>0</v>
      </c>
      <c r="CM73">
        <v>2.18255185185185</v>
      </c>
      <c r="CN73">
        <v>0</v>
      </c>
      <c r="CO73">
        <v>6180.02814814815</v>
      </c>
      <c r="CP73">
        <v>17299.9518518519</v>
      </c>
      <c r="CQ73">
        <v>40.9348888888889</v>
      </c>
      <c r="CR73">
        <v>40.4071851851852</v>
      </c>
      <c r="CS73">
        <v>40.0622592592592</v>
      </c>
      <c r="CT73">
        <v>40.6341111111111</v>
      </c>
      <c r="CU73">
        <v>39.8978518518518</v>
      </c>
      <c r="CV73">
        <v>1959.97962962963</v>
      </c>
      <c r="CW73">
        <v>39.9959259259259</v>
      </c>
      <c r="CX73">
        <v>0</v>
      </c>
      <c r="CY73">
        <v>1657206955.8</v>
      </c>
      <c r="CZ73">
        <v>0</v>
      </c>
      <c r="DA73">
        <v>0</v>
      </c>
      <c r="DB73" t="s">
        <v>356</v>
      </c>
      <c r="DC73">
        <v>1656081770.5</v>
      </c>
      <c r="DD73">
        <v>1655399214.6</v>
      </c>
      <c r="DE73">
        <v>0</v>
      </c>
      <c r="DF73">
        <v>0.134</v>
      </c>
      <c r="DG73">
        <v>-0.06</v>
      </c>
      <c r="DH73">
        <v>9.331</v>
      </c>
      <c r="DI73">
        <v>0.511</v>
      </c>
      <c r="DJ73">
        <v>421</v>
      </c>
      <c r="DK73">
        <v>25</v>
      </c>
      <c r="DL73">
        <v>1.93</v>
      </c>
      <c r="DM73">
        <v>0.15</v>
      </c>
      <c r="DN73">
        <v>-40.4834425</v>
      </c>
      <c r="DO73">
        <v>0.551289681050801</v>
      </c>
      <c r="DP73">
        <v>0.525642075887909</v>
      </c>
      <c r="DQ73">
        <v>0</v>
      </c>
      <c r="DR73">
        <v>2.2805235</v>
      </c>
      <c r="DS73">
        <v>-0.09528135084429</v>
      </c>
      <c r="DT73">
        <v>0.0244609466854821</v>
      </c>
      <c r="DU73">
        <v>1</v>
      </c>
      <c r="DV73">
        <v>1</v>
      </c>
      <c r="DW73">
        <v>2</v>
      </c>
      <c r="DX73" t="s">
        <v>357</v>
      </c>
      <c r="DY73">
        <v>2.97641</v>
      </c>
      <c r="DZ73">
        <v>2.69669</v>
      </c>
      <c r="EA73">
        <v>0.132943</v>
      </c>
      <c r="EB73">
        <v>0.137901</v>
      </c>
      <c r="EC73">
        <v>0.0788383</v>
      </c>
      <c r="ED73">
        <v>0.0731808</v>
      </c>
      <c r="EE73">
        <v>34110.5</v>
      </c>
      <c r="EF73">
        <v>37282.8</v>
      </c>
      <c r="EG73">
        <v>35632.1</v>
      </c>
      <c r="EH73">
        <v>39200.5</v>
      </c>
      <c r="EI73">
        <v>46474.8</v>
      </c>
      <c r="EJ73">
        <v>52379.6</v>
      </c>
      <c r="EK73">
        <v>55601.2</v>
      </c>
      <c r="EL73">
        <v>62757</v>
      </c>
      <c r="EM73">
        <v>2.032</v>
      </c>
      <c r="EN73">
        <v>2.3026</v>
      </c>
      <c r="EO73">
        <v>0.100851</v>
      </c>
      <c r="EP73">
        <v>0</v>
      </c>
      <c r="EQ73">
        <v>23.4953</v>
      </c>
      <c r="ER73">
        <v>999.9</v>
      </c>
      <c r="ES73">
        <v>58.534</v>
      </c>
      <c r="ET73">
        <v>25.126</v>
      </c>
      <c r="EU73">
        <v>25.1458</v>
      </c>
      <c r="EV73">
        <v>54.4864</v>
      </c>
      <c r="EW73">
        <v>33.6018</v>
      </c>
      <c r="EX73">
        <v>2</v>
      </c>
      <c r="EY73">
        <v>-0.312683</v>
      </c>
      <c r="EZ73">
        <v>2.12832</v>
      </c>
      <c r="FA73">
        <v>20.1339</v>
      </c>
      <c r="FB73">
        <v>5.20291</v>
      </c>
      <c r="FC73">
        <v>12.004</v>
      </c>
      <c r="FD73">
        <v>4.976</v>
      </c>
      <c r="FE73">
        <v>3.293</v>
      </c>
      <c r="FF73">
        <v>9999</v>
      </c>
      <c r="FG73">
        <v>9999</v>
      </c>
      <c r="FH73">
        <v>9999</v>
      </c>
      <c r="FI73">
        <v>556.1</v>
      </c>
      <c r="FJ73">
        <v>1.86292</v>
      </c>
      <c r="FK73">
        <v>1.86783</v>
      </c>
      <c r="FL73">
        <v>1.86758</v>
      </c>
      <c r="FM73">
        <v>1.86874</v>
      </c>
      <c r="FN73">
        <v>1.86963</v>
      </c>
      <c r="FO73">
        <v>1.86566</v>
      </c>
      <c r="FP73">
        <v>1.86676</v>
      </c>
      <c r="FQ73">
        <v>1.86813</v>
      </c>
      <c r="FR73">
        <v>5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13.338</v>
      </c>
      <c r="GF73">
        <v>0.2133</v>
      </c>
      <c r="GG73">
        <v>5.35645936475052</v>
      </c>
      <c r="GH73">
        <v>0.00956702611335773</v>
      </c>
      <c r="GI73">
        <v>-9.19467254998099e-07</v>
      </c>
      <c r="GJ73">
        <v>-2.13729184259075e-11</v>
      </c>
      <c r="GK73">
        <v>0.213310654532375</v>
      </c>
      <c r="GL73">
        <v>0</v>
      </c>
      <c r="GM73">
        <v>0</v>
      </c>
      <c r="GN73">
        <v>0</v>
      </c>
      <c r="GO73">
        <v>-4</v>
      </c>
      <c r="GP73">
        <v>1866</v>
      </c>
      <c r="GQ73">
        <v>1</v>
      </c>
      <c r="GR73">
        <v>18</v>
      </c>
      <c r="GS73">
        <v>18753.4</v>
      </c>
      <c r="GT73">
        <v>30129.4</v>
      </c>
      <c r="GU73">
        <v>2.56958</v>
      </c>
      <c r="GV73">
        <v>2.57568</v>
      </c>
      <c r="GW73">
        <v>2.24854</v>
      </c>
      <c r="GX73">
        <v>2.76001</v>
      </c>
      <c r="GY73">
        <v>1.99585</v>
      </c>
      <c r="GZ73">
        <v>2.27905</v>
      </c>
      <c r="HA73">
        <v>31.5861</v>
      </c>
      <c r="HB73">
        <v>15.9182</v>
      </c>
      <c r="HC73">
        <v>18</v>
      </c>
      <c r="HD73">
        <v>495.6</v>
      </c>
      <c r="HE73">
        <v>688.406</v>
      </c>
      <c r="HF73">
        <v>20.3087</v>
      </c>
      <c r="HG73">
        <v>23.2176</v>
      </c>
      <c r="HH73">
        <v>30.0008</v>
      </c>
      <c r="HI73">
        <v>22.87</v>
      </c>
      <c r="HJ73">
        <v>22.7629</v>
      </c>
      <c r="HK73">
        <v>51.4239</v>
      </c>
      <c r="HL73">
        <v>31.5455</v>
      </c>
      <c r="HM73">
        <v>96.2384</v>
      </c>
      <c r="HN73">
        <v>20.1975</v>
      </c>
      <c r="HO73">
        <v>991.953</v>
      </c>
      <c r="HP73">
        <v>18.5384</v>
      </c>
      <c r="HQ73">
        <v>103.213</v>
      </c>
      <c r="HR73">
        <v>104.536</v>
      </c>
    </row>
    <row r="74" spans="1:226">
      <c r="A74">
        <v>58</v>
      </c>
      <c r="B74">
        <v>1657206982</v>
      </c>
      <c r="C74">
        <v>377</v>
      </c>
      <c r="D74" t="s">
        <v>474</v>
      </c>
      <c r="E74" t="s">
        <v>475</v>
      </c>
      <c r="F74">
        <v>5</v>
      </c>
      <c r="G74" t="s">
        <v>353</v>
      </c>
      <c r="H74" t="s">
        <v>354</v>
      </c>
      <c r="I74">
        <v>1657206974.23214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999.085732615617</v>
      </c>
      <c r="AK74">
        <v>966.984763636363</v>
      </c>
      <c r="AL74">
        <v>3.45252860646461</v>
      </c>
      <c r="AM74">
        <v>66.1810148789065</v>
      </c>
      <c r="AN74">
        <f>(AP74 - AO74 + BO74*1E3/(8.314*(BQ74+273.15)) * AR74/BN74 * AQ74) * BN74/(100*BB74) * 1000/(1000 - AP74)</f>
        <v>0</v>
      </c>
      <c r="AO74">
        <v>18.6118573669944</v>
      </c>
      <c r="AP74">
        <v>20.8510581818182</v>
      </c>
      <c r="AQ74">
        <v>0.000491489737945675</v>
      </c>
      <c r="AR74">
        <v>77.4084475312345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6</v>
      </c>
      <c r="BC74">
        <v>0.5</v>
      </c>
      <c r="BD74" t="s">
        <v>355</v>
      </c>
      <c r="BE74">
        <v>2</v>
      </c>
      <c r="BF74" t="b">
        <v>1</v>
      </c>
      <c r="BG74">
        <v>1657206974.23214</v>
      </c>
      <c r="BH74">
        <v>922.614464285714</v>
      </c>
      <c r="BI74">
        <v>963.305678571429</v>
      </c>
      <c r="BJ74">
        <v>20.83885</v>
      </c>
      <c r="BK74">
        <v>18.5879928571429</v>
      </c>
      <c r="BL74">
        <v>909.334928571429</v>
      </c>
      <c r="BM74">
        <v>20.6255357142857</v>
      </c>
      <c r="BN74">
        <v>499.964892857143</v>
      </c>
      <c r="BO74">
        <v>74.5770357142857</v>
      </c>
      <c r="BP74">
        <v>0.0427584571428571</v>
      </c>
      <c r="BQ74">
        <v>24.7133142857143</v>
      </c>
      <c r="BR74">
        <v>25.150925</v>
      </c>
      <c r="BS74">
        <v>999.9</v>
      </c>
      <c r="BT74">
        <v>0</v>
      </c>
      <c r="BU74">
        <v>0</v>
      </c>
      <c r="BV74">
        <v>9994.28571428571</v>
      </c>
      <c r="BW74">
        <v>0</v>
      </c>
      <c r="BX74">
        <v>398.316642857143</v>
      </c>
      <c r="BY74">
        <v>-40.6911928571429</v>
      </c>
      <c r="BZ74">
        <v>942.25</v>
      </c>
      <c r="CA74">
        <v>981.551214285714</v>
      </c>
      <c r="CB74">
        <v>2.25084535714286</v>
      </c>
      <c r="CC74">
        <v>963.305678571429</v>
      </c>
      <c r="CD74">
        <v>18.5879928571429</v>
      </c>
      <c r="CE74">
        <v>1.55409892857143</v>
      </c>
      <c r="CF74">
        <v>1.38623714285714</v>
      </c>
      <c r="CG74">
        <v>13.5110607142857</v>
      </c>
      <c r="CH74">
        <v>11.7679071428571</v>
      </c>
      <c r="CI74">
        <v>1999.95535714286</v>
      </c>
      <c r="CJ74">
        <v>0.979995928571429</v>
      </c>
      <c r="CK74">
        <v>0.0200042</v>
      </c>
      <c r="CL74">
        <v>0</v>
      </c>
      <c r="CM74">
        <v>2.19192857142857</v>
      </c>
      <c r="CN74">
        <v>0</v>
      </c>
      <c r="CO74">
        <v>6174.00357142857</v>
      </c>
      <c r="CP74">
        <v>17299.7321428571</v>
      </c>
      <c r="CQ74">
        <v>41.0175357142857</v>
      </c>
      <c r="CR74">
        <v>40.4685714285714</v>
      </c>
      <c r="CS74">
        <v>40.1403214285714</v>
      </c>
      <c r="CT74">
        <v>40.7476428571429</v>
      </c>
      <c r="CU74">
        <v>39.9886071428571</v>
      </c>
      <c r="CV74">
        <v>1959.94928571429</v>
      </c>
      <c r="CW74">
        <v>40.005</v>
      </c>
      <c r="CX74">
        <v>0</v>
      </c>
      <c r="CY74">
        <v>1657206961.2</v>
      </c>
      <c r="CZ74">
        <v>0</v>
      </c>
      <c r="DA74">
        <v>0</v>
      </c>
      <c r="DB74" t="s">
        <v>356</v>
      </c>
      <c r="DC74">
        <v>1656081770.5</v>
      </c>
      <c r="DD74">
        <v>1655399214.6</v>
      </c>
      <c r="DE74">
        <v>0</v>
      </c>
      <c r="DF74">
        <v>0.134</v>
      </c>
      <c r="DG74">
        <v>-0.06</v>
      </c>
      <c r="DH74">
        <v>9.331</v>
      </c>
      <c r="DI74">
        <v>0.511</v>
      </c>
      <c r="DJ74">
        <v>421</v>
      </c>
      <c r="DK74">
        <v>25</v>
      </c>
      <c r="DL74">
        <v>1.93</v>
      </c>
      <c r="DM74">
        <v>0.15</v>
      </c>
      <c r="DN74">
        <v>-40.51942</v>
      </c>
      <c r="DO74">
        <v>-1.99674596622874</v>
      </c>
      <c r="DP74">
        <v>0.530682830040694</v>
      </c>
      <c r="DQ74">
        <v>0</v>
      </c>
      <c r="DR74">
        <v>2.270821</v>
      </c>
      <c r="DS74">
        <v>-0.335918949343338</v>
      </c>
      <c r="DT74">
        <v>0.0326713673420627</v>
      </c>
      <c r="DU74">
        <v>0</v>
      </c>
      <c r="DV74">
        <v>0</v>
      </c>
      <c r="DW74">
        <v>2</v>
      </c>
      <c r="DX74" t="s">
        <v>365</v>
      </c>
      <c r="DY74">
        <v>2.97573</v>
      </c>
      <c r="DZ74">
        <v>2.69732</v>
      </c>
      <c r="EA74">
        <v>0.134667</v>
      </c>
      <c r="EB74">
        <v>0.13962</v>
      </c>
      <c r="EC74">
        <v>0.0788405</v>
      </c>
      <c r="ED74">
        <v>0.0732657</v>
      </c>
      <c r="EE74">
        <v>34042.3</v>
      </c>
      <c r="EF74">
        <v>37207.1</v>
      </c>
      <c r="EG74">
        <v>35631.8</v>
      </c>
      <c r="EH74">
        <v>39199</v>
      </c>
      <c r="EI74">
        <v>46474.2</v>
      </c>
      <c r="EJ74">
        <v>52372.6</v>
      </c>
      <c r="EK74">
        <v>55600.5</v>
      </c>
      <c r="EL74">
        <v>62754.4</v>
      </c>
      <c r="EM74">
        <v>2.0314</v>
      </c>
      <c r="EN74">
        <v>2.302</v>
      </c>
      <c r="EO74">
        <v>0.0986457</v>
      </c>
      <c r="EP74">
        <v>0</v>
      </c>
      <c r="EQ74">
        <v>23.5226</v>
      </c>
      <c r="ER74">
        <v>999.9</v>
      </c>
      <c r="ES74">
        <v>58.607</v>
      </c>
      <c r="ET74">
        <v>25.156</v>
      </c>
      <c r="EU74">
        <v>25.219</v>
      </c>
      <c r="EV74">
        <v>53.9464</v>
      </c>
      <c r="EW74">
        <v>33.5817</v>
      </c>
      <c r="EX74">
        <v>2</v>
      </c>
      <c r="EY74">
        <v>-0.31122</v>
      </c>
      <c r="EZ74">
        <v>2.35688</v>
      </c>
      <c r="FA74">
        <v>20.1304</v>
      </c>
      <c r="FB74">
        <v>5.20411</v>
      </c>
      <c r="FC74">
        <v>12.0052</v>
      </c>
      <c r="FD74">
        <v>4.976</v>
      </c>
      <c r="FE74">
        <v>3.293</v>
      </c>
      <c r="FF74">
        <v>9999</v>
      </c>
      <c r="FG74">
        <v>9999</v>
      </c>
      <c r="FH74">
        <v>9999</v>
      </c>
      <c r="FI74">
        <v>556.1</v>
      </c>
      <c r="FJ74">
        <v>1.86285</v>
      </c>
      <c r="FK74">
        <v>1.86783</v>
      </c>
      <c r="FL74">
        <v>1.86755</v>
      </c>
      <c r="FM74">
        <v>1.86874</v>
      </c>
      <c r="FN74">
        <v>1.86957</v>
      </c>
      <c r="FO74">
        <v>1.8656</v>
      </c>
      <c r="FP74">
        <v>1.86676</v>
      </c>
      <c r="FQ74">
        <v>1.86813</v>
      </c>
      <c r="FR74">
        <v>5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13.48</v>
      </c>
      <c r="GF74">
        <v>0.2133</v>
      </c>
      <c r="GG74">
        <v>5.35645936475052</v>
      </c>
      <c r="GH74">
        <v>0.00956702611335773</v>
      </c>
      <c r="GI74">
        <v>-9.19467254998099e-07</v>
      </c>
      <c r="GJ74">
        <v>-2.13729184259075e-11</v>
      </c>
      <c r="GK74">
        <v>0.213310654532375</v>
      </c>
      <c r="GL74">
        <v>0</v>
      </c>
      <c r="GM74">
        <v>0</v>
      </c>
      <c r="GN74">
        <v>0</v>
      </c>
      <c r="GO74">
        <v>-4</v>
      </c>
      <c r="GP74">
        <v>1866</v>
      </c>
      <c r="GQ74">
        <v>1</v>
      </c>
      <c r="GR74">
        <v>18</v>
      </c>
      <c r="GS74">
        <v>18753.5</v>
      </c>
      <c r="GT74">
        <v>30129.5</v>
      </c>
      <c r="GU74">
        <v>2.60864</v>
      </c>
      <c r="GV74">
        <v>2.57568</v>
      </c>
      <c r="GW74">
        <v>2.24854</v>
      </c>
      <c r="GX74">
        <v>2.76001</v>
      </c>
      <c r="GY74">
        <v>1.99585</v>
      </c>
      <c r="GZ74">
        <v>2.29126</v>
      </c>
      <c r="HA74">
        <v>31.608</v>
      </c>
      <c r="HB74">
        <v>15.9095</v>
      </c>
      <c r="HC74">
        <v>18</v>
      </c>
      <c r="HD74">
        <v>495.323</v>
      </c>
      <c r="HE74">
        <v>688.054</v>
      </c>
      <c r="HF74">
        <v>20.1407</v>
      </c>
      <c r="HG74">
        <v>23.2297</v>
      </c>
      <c r="HH74">
        <v>30.0011</v>
      </c>
      <c r="HI74">
        <v>22.8807</v>
      </c>
      <c r="HJ74">
        <v>22.7743</v>
      </c>
      <c r="HK74">
        <v>52.2093</v>
      </c>
      <c r="HL74">
        <v>31.5455</v>
      </c>
      <c r="HM74">
        <v>95.8665</v>
      </c>
      <c r="HN74">
        <v>20.0484</v>
      </c>
      <c r="HO74">
        <v>1005.37</v>
      </c>
      <c r="HP74">
        <v>18.5482</v>
      </c>
      <c r="HQ74">
        <v>103.211</v>
      </c>
      <c r="HR74">
        <v>104.532</v>
      </c>
    </row>
    <row r="75" spans="1:226">
      <c r="A75">
        <v>59</v>
      </c>
      <c r="B75">
        <v>1657206986.5</v>
      </c>
      <c r="C75">
        <v>381.5</v>
      </c>
      <c r="D75" t="s">
        <v>476</v>
      </c>
      <c r="E75" t="s">
        <v>477</v>
      </c>
      <c r="F75">
        <v>5</v>
      </c>
      <c r="G75" t="s">
        <v>353</v>
      </c>
      <c r="H75" t="s">
        <v>354</v>
      </c>
      <c r="I75">
        <v>1657206978.67857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1014.22139139754</v>
      </c>
      <c r="AK75">
        <v>982.43306060606</v>
      </c>
      <c r="AL75">
        <v>3.43538523957679</v>
      </c>
      <c r="AM75">
        <v>66.1810148789065</v>
      </c>
      <c r="AN75">
        <f>(AP75 - AO75 + BO75*1E3/(8.314*(BQ75+273.15)) * AR75/BN75 * AQ75) * BN75/(100*BB75) * 1000/(1000 - AP75)</f>
        <v>0</v>
      </c>
      <c r="AO75">
        <v>18.6348728223011</v>
      </c>
      <c r="AP75">
        <v>20.8562945454545</v>
      </c>
      <c r="AQ75">
        <v>0.000317185518150502</v>
      </c>
      <c r="AR75">
        <v>77.4084475312345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6</v>
      </c>
      <c r="BC75">
        <v>0.5</v>
      </c>
      <c r="BD75" t="s">
        <v>355</v>
      </c>
      <c r="BE75">
        <v>2</v>
      </c>
      <c r="BF75" t="b">
        <v>1</v>
      </c>
      <c r="BG75">
        <v>1657206978.67857</v>
      </c>
      <c r="BH75">
        <v>937.422928571429</v>
      </c>
      <c r="BI75">
        <v>978.121464285714</v>
      </c>
      <c r="BJ75">
        <v>20.8446285714286</v>
      </c>
      <c r="BK75">
        <v>18.6139392857143</v>
      </c>
      <c r="BL75">
        <v>924.028392857143</v>
      </c>
      <c r="BM75">
        <v>20.6313142857143</v>
      </c>
      <c r="BN75">
        <v>500.003428571429</v>
      </c>
      <c r="BO75">
        <v>74.5770107142857</v>
      </c>
      <c r="BP75">
        <v>0.0427553</v>
      </c>
      <c r="BQ75">
        <v>24.7062714285714</v>
      </c>
      <c r="BR75">
        <v>25.1449464285714</v>
      </c>
      <c r="BS75">
        <v>999.9</v>
      </c>
      <c r="BT75">
        <v>0</v>
      </c>
      <c r="BU75">
        <v>0</v>
      </c>
      <c r="BV75">
        <v>10009.6428571429</v>
      </c>
      <c r="BW75">
        <v>0</v>
      </c>
      <c r="BX75">
        <v>398.710678571429</v>
      </c>
      <c r="BY75">
        <v>-40.6988642857143</v>
      </c>
      <c r="BZ75">
        <v>957.379285714286</v>
      </c>
      <c r="CA75">
        <v>996.674535714286</v>
      </c>
      <c r="CB75">
        <v>2.23067571428571</v>
      </c>
      <c r="CC75">
        <v>978.121464285714</v>
      </c>
      <c r="CD75">
        <v>18.6139392857143</v>
      </c>
      <c r="CE75">
        <v>1.55452892857143</v>
      </c>
      <c r="CF75">
        <v>1.3881725</v>
      </c>
      <c r="CG75">
        <v>13.5153178571429</v>
      </c>
      <c r="CH75">
        <v>11.7890392857143</v>
      </c>
      <c r="CI75">
        <v>1999.96</v>
      </c>
      <c r="CJ75">
        <v>0.979993964285714</v>
      </c>
      <c r="CK75">
        <v>0.0200063035714286</v>
      </c>
      <c r="CL75">
        <v>0</v>
      </c>
      <c r="CM75">
        <v>2.19574285714286</v>
      </c>
      <c r="CN75">
        <v>0</v>
      </c>
      <c r="CO75">
        <v>6168.3925</v>
      </c>
      <c r="CP75">
        <v>17299.7678571429</v>
      </c>
      <c r="CQ75">
        <v>41.08675</v>
      </c>
      <c r="CR75">
        <v>40.5198571428571</v>
      </c>
      <c r="CS75">
        <v>40.2028928571428</v>
      </c>
      <c r="CT75">
        <v>40.8413214285714</v>
      </c>
      <c r="CU75">
        <v>40.0578214285714</v>
      </c>
      <c r="CV75">
        <v>1959.94964285714</v>
      </c>
      <c r="CW75">
        <v>40.0103571428571</v>
      </c>
      <c r="CX75">
        <v>0</v>
      </c>
      <c r="CY75">
        <v>1657206965.4</v>
      </c>
      <c r="CZ75">
        <v>0</v>
      </c>
      <c r="DA75">
        <v>0</v>
      </c>
      <c r="DB75" t="s">
        <v>356</v>
      </c>
      <c r="DC75">
        <v>1656081770.5</v>
      </c>
      <c r="DD75">
        <v>1655399214.6</v>
      </c>
      <c r="DE75">
        <v>0</v>
      </c>
      <c r="DF75">
        <v>0.134</v>
      </c>
      <c r="DG75">
        <v>-0.06</v>
      </c>
      <c r="DH75">
        <v>9.331</v>
      </c>
      <c r="DI75">
        <v>0.511</v>
      </c>
      <c r="DJ75">
        <v>421</v>
      </c>
      <c r="DK75">
        <v>25</v>
      </c>
      <c r="DL75">
        <v>1.93</v>
      </c>
      <c r="DM75">
        <v>0.15</v>
      </c>
      <c r="DN75">
        <v>-40.6452075</v>
      </c>
      <c r="DO75">
        <v>-0.791273921200655</v>
      </c>
      <c r="DP75">
        <v>0.463566185343312</v>
      </c>
      <c r="DQ75">
        <v>0</v>
      </c>
      <c r="DR75">
        <v>2.243894</v>
      </c>
      <c r="DS75">
        <v>-0.287409455909952</v>
      </c>
      <c r="DT75">
        <v>0.027833514672064</v>
      </c>
      <c r="DU75">
        <v>0</v>
      </c>
      <c r="DV75">
        <v>0</v>
      </c>
      <c r="DW75">
        <v>2</v>
      </c>
      <c r="DX75" t="s">
        <v>365</v>
      </c>
      <c r="DY75">
        <v>2.97646</v>
      </c>
      <c r="DZ75">
        <v>2.69748</v>
      </c>
      <c r="EA75">
        <v>0.136044</v>
      </c>
      <c r="EB75">
        <v>0.140997</v>
      </c>
      <c r="EC75">
        <v>0.0788683</v>
      </c>
      <c r="ED75">
        <v>0.0732521</v>
      </c>
      <c r="EE75">
        <v>33987.1</v>
      </c>
      <c r="EF75">
        <v>37146.9</v>
      </c>
      <c r="EG75">
        <v>35630.7</v>
      </c>
      <c r="EH75">
        <v>39198.3</v>
      </c>
      <c r="EI75">
        <v>46471.8</v>
      </c>
      <c r="EJ75">
        <v>52372.6</v>
      </c>
      <c r="EK75">
        <v>55599.4</v>
      </c>
      <c r="EL75">
        <v>62753.5</v>
      </c>
      <c r="EM75">
        <v>2.032</v>
      </c>
      <c r="EN75">
        <v>2.3016</v>
      </c>
      <c r="EO75">
        <v>0.0957847</v>
      </c>
      <c r="EP75">
        <v>0</v>
      </c>
      <c r="EQ75">
        <v>23.538</v>
      </c>
      <c r="ER75">
        <v>999.9</v>
      </c>
      <c r="ES75">
        <v>58.631</v>
      </c>
      <c r="ET75">
        <v>25.166</v>
      </c>
      <c r="EU75">
        <v>25.2448</v>
      </c>
      <c r="EV75">
        <v>54.0264</v>
      </c>
      <c r="EW75">
        <v>33.5737</v>
      </c>
      <c r="EX75">
        <v>2</v>
      </c>
      <c r="EY75">
        <v>-0.310244</v>
      </c>
      <c r="EZ75">
        <v>2.3061</v>
      </c>
      <c r="FA75">
        <v>20.1315</v>
      </c>
      <c r="FB75">
        <v>5.20411</v>
      </c>
      <c r="FC75">
        <v>12.004</v>
      </c>
      <c r="FD75">
        <v>4.976</v>
      </c>
      <c r="FE75">
        <v>3.293</v>
      </c>
      <c r="FF75">
        <v>9999</v>
      </c>
      <c r="FG75">
        <v>9999</v>
      </c>
      <c r="FH75">
        <v>9999</v>
      </c>
      <c r="FI75">
        <v>556.1</v>
      </c>
      <c r="FJ75">
        <v>1.86292</v>
      </c>
      <c r="FK75">
        <v>1.86783</v>
      </c>
      <c r="FL75">
        <v>1.86762</v>
      </c>
      <c r="FM75">
        <v>1.86874</v>
      </c>
      <c r="FN75">
        <v>1.86966</v>
      </c>
      <c r="FO75">
        <v>1.86566</v>
      </c>
      <c r="FP75">
        <v>1.86676</v>
      </c>
      <c r="FQ75">
        <v>1.86813</v>
      </c>
      <c r="FR75">
        <v>5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13.596</v>
      </c>
      <c r="GF75">
        <v>0.2133</v>
      </c>
      <c r="GG75">
        <v>5.35645936475052</v>
      </c>
      <c r="GH75">
        <v>0.00956702611335773</v>
      </c>
      <c r="GI75">
        <v>-9.19467254998099e-07</v>
      </c>
      <c r="GJ75">
        <v>-2.13729184259075e-11</v>
      </c>
      <c r="GK75">
        <v>0.213310654532375</v>
      </c>
      <c r="GL75">
        <v>0</v>
      </c>
      <c r="GM75">
        <v>0</v>
      </c>
      <c r="GN75">
        <v>0</v>
      </c>
      <c r="GO75">
        <v>-4</v>
      </c>
      <c r="GP75">
        <v>1866</v>
      </c>
      <c r="GQ75">
        <v>1</v>
      </c>
      <c r="GR75">
        <v>18</v>
      </c>
      <c r="GS75">
        <v>18753.6</v>
      </c>
      <c r="GT75">
        <v>30129.5</v>
      </c>
      <c r="GU75">
        <v>2.63794</v>
      </c>
      <c r="GV75">
        <v>2.5769</v>
      </c>
      <c r="GW75">
        <v>2.24854</v>
      </c>
      <c r="GX75">
        <v>2.76001</v>
      </c>
      <c r="GY75">
        <v>1.99585</v>
      </c>
      <c r="GZ75">
        <v>2.27051</v>
      </c>
      <c r="HA75">
        <v>31.608</v>
      </c>
      <c r="HB75">
        <v>15.9095</v>
      </c>
      <c r="HC75">
        <v>18</v>
      </c>
      <c r="HD75">
        <v>495.786</v>
      </c>
      <c r="HE75">
        <v>687.828</v>
      </c>
      <c r="HF75">
        <v>19.9937</v>
      </c>
      <c r="HG75">
        <v>23.239</v>
      </c>
      <c r="HH75">
        <v>30.0008</v>
      </c>
      <c r="HI75">
        <v>22.8892</v>
      </c>
      <c r="HJ75">
        <v>22.7819</v>
      </c>
      <c r="HK75">
        <v>52.8018</v>
      </c>
      <c r="HL75">
        <v>31.8392</v>
      </c>
      <c r="HM75">
        <v>95.8665</v>
      </c>
      <c r="HN75">
        <v>19.9186</v>
      </c>
      <c r="HO75">
        <v>1025.47</v>
      </c>
      <c r="HP75">
        <v>18.5457</v>
      </c>
      <c r="HQ75">
        <v>103.209</v>
      </c>
      <c r="HR75">
        <v>104.53</v>
      </c>
    </row>
    <row r="76" spans="1:226">
      <c r="A76">
        <v>60</v>
      </c>
      <c r="B76">
        <v>1657206992</v>
      </c>
      <c r="C76">
        <v>387</v>
      </c>
      <c r="D76" t="s">
        <v>478</v>
      </c>
      <c r="E76" t="s">
        <v>479</v>
      </c>
      <c r="F76">
        <v>5</v>
      </c>
      <c r="G76" t="s">
        <v>353</v>
      </c>
      <c r="H76" t="s">
        <v>354</v>
      </c>
      <c r="I76">
        <v>1657206984.25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1033.33446853858</v>
      </c>
      <c r="AK76">
        <v>1001.18611515151</v>
      </c>
      <c r="AL76">
        <v>3.5032681881967</v>
      </c>
      <c r="AM76">
        <v>66.1810148789065</v>
      </c>
      <c r="AN76">
        <f>(AP76 - AO76 + BO76*1E3/(8.314*(BQ76+273.15)) * AR76/BN76 * AQ76) * BN76/(100*BB76) * 1000/(1000 - AP76)</f>
        <v>0</v>
      </c>
      <c r="AO76">
        <v>18.6075576160348</v>
      </c>
      <c r="AP76">
        <v>20.8410745454545</v>
      </c>
      <c r="AQ76">
        <v>-0.000466108945916822</v>
      </c>
      <c r="AR76">
        <v>77.4084475312345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6</v>
      </c>
      <c r="BC76">
        <v>0.5</v>
      </c>
      <c r="BD76" t="s">
        <v>355</v>
      </c>
      <c r="BE76">
        <v>2</v>
      </c>
      <c r="BF76" t="b">
        <v>1</v>
      </c>
      <c r="BG76">
        <v>1657206984.25</v>
      </c>
      <c r="BH76">
        <v>955.962071428571</v>
      </c>
      <c r="BI76">
        <v>996.951785714286</v>
      </c>
      <c r="BJ76">
        <v>20.8479035714286</v>
      </c>
      <c r="BK76">
        <v>18.6249285714286</v>
      </c>
      <c r="BL76">
        <v>942.424285714286</v>
      </c>
      <c r="BM76">
        <v>20.6345821428571</v>
      </c>
      <c r="BN76">
        <v>500.027642857143</v>
      </c>
      <c r="BO76">
        <v>74.5772107142857</v>
      </c>
      <c r="BP76">
        <v>0.0429624285714286</v>
      </c>
      <c r="BQ76">
        <v>24.6894642857143</v>
      </c>
      <c r="BR76">
        <v>25.1308071428571</v>
      </c>
      <c r="BS76">
        <v>999.9</v>
      </c>
      <c r="BT76">
        <v>0</v>
      </c>
      <c r="BU76">
        <v>0</v>
      </c>
      <c r="BV76">
        <v>9994.10714285714</v>
      </c>
      <c r="BW76">
        <v>0</v>
      </c>
      <c r="BX76">
        <v>399.278785714286</v>
      </c>
      <c r="BY76">
        <v>-40.9894785714286</v>
      </c>
      <c r="BZ76">
        <v>976.316285714286</v>
      </c>
      <c r="CA76">
        <v>1015.87239285714</v>
      </c>
      <c r="CB76">
        <v>2.2229775</v>
      </c>
      <c r="CC76">
        <v>996.951785714286</v>
      </c>
      <c r="CD76">
        <v>18.6249285714286</v>
      </c>
      <c r="CE76">
        <v>1.55477785714286</v>
      </c>
      <c r="CF76">
        <v>1.38899428571429</v>
      </c>
      <c r="CG76">
        <v>13.5177678571429</v>
      </c>
      <c r="CH76">
        <v>11.7980142857143</v>
      </c>
      <c r="CI76">
        <v>1999.9575</v>
      </c>
      <c r="CJ76">
        <v>0.979994607142857</v>
      </c>
      <c r="CK76">
        <v>0.0200056392857143</v>
      </c>
      <c r="CL76">
        <v>0</v>
      </c>
      <c r="CM76">
        <v>2.25043928571429</v>
      </c>
      <c r="CN76">
        <v>0</v>
      </c>
      <c r="CO76">
        <v>6161.16571428571</v>
      </c>
      <c r="CP76">
        <v>17299.7464285714</v>
      </c>
      <c r="CQ76">
        <v>41.18275</v>
      </c>
      <c r="CR76">
        <v>40.5757142857143</v>
      </c>
      <c r="CS76">
        <v>40.2855</v>
      </c>
      <c r="CT76">
        <v>40.9573571428571</v>
      </c>
      <c r="CU76">
        <v>40.1448571428571</v>
      </c>
      <c r="CV76">
        <v>1959.94714285714</v>
      </c>
      <c r="CW76">
        <v>40.0103571428571</v>
      </c>
      <c r="CX76">
        <v>0</v>
      </c>
      <c r="CY76">
        <v>1657206970.8</v>
      </c>
      <c r="CZ76">
        <v>0</v>
      </c>
      <c r="DA76">
        <v>0</v>
      </c>
      <c r="DB76" t="s">
        <v>356</v>
      </c>
      <c r="DC76">
        <v>1656081770.5</v>
      </c>
      <c r="DD76">
        <v>1655399214.6</v>
      </c>
      <c r="DE76">
        <v>0</v>
      </c>
      <c r="DF76">
        <v>0.134</v>
      </c>
      <c r="DG76">
        <v>-0.06</v>
      </c>
      <c r="DH76">
        <v>9.331</v>
      </c>
      <c r="DI76">
        <v>0.511</v>
      </c>
      <c r="DJ76">
        <v>421</v>
      </c>
      <c r="DK76">
        <v>25</v>
      </c>
      <c r="DL76">
        <v>1.93</v>
      </c>
      <c r="DM76">
        <v>0.15</v>
      </c>
      <c r="DN76">
        <v>-40.834705</v>
      </c>
      <c r="DO76">
        <v>-1.76262213883674</v>
      </c>
      <c r="DP76">
        <v>0.510623743548026</v>
      </c>
      <c r="DQ76">
        <v>0</v>
      </c>
      <c r="DR76">
        <v>2.23244125</v>
      </c>
      <c r="DS76">
        <v>-0.11595545966229</v>
      </c>
      <c r="DT76">
        <v>0.0189182089780587</v>
      </c>
      <c r="DU76">
        <v>0</v>
      </c>
      <c r="DV76">
        <v>0</v>
      </c>
      <c r="DW76">
        <v>2</v>
      </c>
      <c r="DX76" t="s">
        <v>365</v>
      </c>
      <c r="DY76">
        <v>2.97705</v>
      </c>
      <c r="DZ76">
        <v>2.69694</v>
      </c>
      <c r="EA76">
        <v>0.137742</v>
      </c>
      <c r="EB76">
        <v>0.142622</v>
      </c>
      <c r="EC76">
        <v>0.0788307</v>
      </c>
      <c r="ED76">
        <v>0.0732474</v>
      </c>
      <c r="EE76">
        <v>33919.6</v>
      </c>
      <c r="EF76">
        <v>37075.5</v>
      </c>
      <c r="EG76">
        <v>35629.8</v>
      </c>
      <c r="EH76">
        <v>39197.1</v>
      </c>
      <c r="EI76">
        <v>46473</v>
      </c>
      <c r="EJ76">
        <v>52371.8</v>
      </c>
      <c r="EK76">
        <v>55598.4</v>
      </c>
      <c r="EL76">
        <v>62752.1</v>
      </c>
      <c r="EM76">
        <v>2.0322</v>
      </c>
      <c r="EN76">
        <v>2.3012</v>
      </c>
      <c r="EO76">
        <v>0.0940263</v>
      </c>
      <c r="EP76">
        <v>0</v>
      </c>
      <c r="EQ76">
        <v>23.5563</v>
      </c>
      <c r="ER76">
        <v>999.9</v>
      </c>
      <c r="ES76">
        <v>58.68</v>
      </c>
      <c r="ET76">
        <v>25.176</v>
      </c>
      <c r="EU76">
        <v>25.2824</v>
      </c>
      <c r="EV76">
        <v>54.7764</v>
      </c>
      <c r="EW76">
        <v>33.5136</v>
      </c>
      <c r="EX76">
        <v>2</v>
      </c>
      <c r="EY76">
        <v>-0.309634</v>
      </c>
      <c r="EZ76">
        <v>2.29466</v>
      </c>
      <c r="FA76">
        <v>20.1319</v>
      </c>
      <c r="FB76">
        <v>5.20172</v>
      </c>
      <c r="FC76">
        <v>12.004</v>
      </c>
      <c r="FD76">
        <v>4.9756</v>
      </c>
      <c r="FE76">
        <v>3.293</v>
      </c>
      <c r="FF76">
        <v>9999</v>
      </c>
      <c r="FG76">
        <v>9999</v>
      </c>
      <c r="FH76">
        <v>9999</v>
      </c>
      <c r="FI76">
        <v>556.1</v>
      </c>
      <c r="FJ76">
        <v>1.86285</v>
      </c>
      <c r="FK76">
        <v>1.86783</v>
      </c>
      <c r="FL76">
        <v>1.86765</v>
      </c>
      <c r="FM76">
        <v>1.86874</v>
      </c>
      <c r="FN76">
        <v>1.86963</v>
      </c>
      <c r="FO76">
        <v>1.86566</v>
      </c>
      <c r="FP76">
        <v>1.86676</v>
      </c>
      <c r="FQ76">
        <v>1.86813</v>
      </c>
      <c r="FR76">
        <v>5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13.738</v>
      </c>
      <c r="GF76">
        <v>0.2134</v>
      </c>
      <c r="GG76">
        <v>5.35645936475052</v>
      </c>
      <c r="GH76">
        <v>0.00956702611335773</v>
      </c>
      <c r="GI76">
        <v>-9.19467254998099e-07</v>
      </c>
      <c r="GJ76">
        <v>-2.13729184259075e-11</v>
      </c>
      <c r="GK76">
        <v>0.213310654532375</v>
      </c>
      <c r="GL76">
        <v>0</v>
      </c>
      <c r="GM76">
        <v>0</v>
      </c>
      <c r="GN76">
        <v>0</v>
      </c>
      <c r="GO76">
        <v>-4</v>
      </c>
      <c r="GP76">
        <v>1866</v>
      </c>
      <c r="GQ76">
        <v>1</v>
      </c>
      <c r="GR76">
        <v>18</v>
      </c>
      <c r="GS76">
        <v>18753.7</v>
      </c>
      <c r="GT76">
        <v>30129.6</v>
      </c>
      <c r="GU76">
        <v>2.67822</v>
      </c>
      <c r="GV76">
        <v>2.57324</v>
      </c>
      <c r="GW76">
        <v>2.24854</v>
      </c>
      <c r="GX76">
        <v>2.76123</v>
      </c>
      <c r="GY76">
        <v>1.99585</v>
      </c>
      <c r="GZ76">
        <v>2.31934</v>
      </c>
      <c r="HA76">
        <v>31.608</v>
      </c>
      <c r="HB76">
        <v>15.9095</v>
      </c>
      <c r="HC76">
        <v>18</v>
      </c>
      <c r="HD76">
        <v>496.023</v>
      </c>
      <c r="HE76">
        <v>687.643</v>
      </c>
      <c r="HF76">
        <v>19.8556</v>
      </c>
      <c r="HG76">
        <v>23.2492</v>
      </c>
      <c r="HH76">
        <v>30.0005</v>
      </c>
      <c r="HI76">
        <v>22.8999</v>
      </c>
      <c r="HJ76">
        <v>22.7933</v>
      </c>
      <c r="HK76">
        <v>53.5803</v>
      </c>
      <c r="HL76">
        <v>31.8392</v>
      </c>
      <c r="HM76">
        <v>95.8665</v>
      </c>
      <c r="HN76">
        <v>19.8007</v>
      </c>
      <c r="HO76">
        <v>1038.9</v>
      </c>
      <c r="HP76">
        <v>18.5671</v>
      </c>
      <c r="HQ76">
        <v>103.207</v>
      </c>
      <c r="HR76">
        <v>104.528</v>
      </c>
    </row>
    <row r="77" spans="1:226">
      <c r="A77">
        <v>61</v>
      </c>
      <c r="B77">
        <v>1657206997</v>
      </c>
      <c r="C77">
        <v>392</v>
      </c>
      <c r="D77" t="s">
        <v>480</v>
      </c>
      <c r="E77" t="s">
        <v>481</v>
      </c>
      <c r="F77">
        <v>5</v>
      </c>
      <c r="G77" t="s">
        <v>353</v>
      </c>
      <c r="H77" t="s">
        <v>354</v>
      </c>
      <c r="I77">
        <v>1657206989.51852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1050.09636474805</v>
      </c>
      <c r="AK77">
        <v>1018.26690909091</v>
      </c>
      <c r="AL77">
        <v>3.36078505416006</v>
      </c>
      <c r="AM77">
        <v>66.1810148789065</v>
      </c>
      <c r="AN77">
        <f>(AP77 - AO77 + BO77*1E3/(8.314*(BQ77+273.15)) * AR77/BN77 * AQ77) * BN77/(100*BB77) * 1000/(1000 - AP77)</f>
        <v>0</v>
      </c>
      <c r="AO77">
        <v>18.6323202656411</v>
      </c>
      <c r="AP77">
        <v>20.8434854545454</v>
      </c>
      <c r="AQ77">
        <v>-0.000992820848487866</v>
      </c>
      <c r="AR77">
        <v>77.4084475312345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6</v>
      </c>
      <c r="BC77">
        <v>0.5</v>
      </c>
      <c r="BD77" t="s">
        <v>355</v>
      </c>
      <c r="BE77">
        <v>2</v>
      </c>
      <c r="BF77" t="b">
        <v>1</v>
      </c>
      <c r="BG77">
        <v>1657206989.51852</v>
      </c>
      <c r="BH77">
        <v>973.658296296296</v>
      </c>
      <c r="BI77">
        <v>1014.55744444444</v>
      </c>
      <c r="BJ77">
        <v>20.8471962962963</v>
      </c>
      <c r="BK77">
        <v>18.6333</v>
      </c>
      <c r="BL77">
        <v>959.984111111111</v>
      </c>
      <c r="BM77">
        <v>20.6338814814815</v>
      </c>
      <c r="BN77">
        <v>499.996666666667</v>
      </c>
      <c r="BO77">
        <v>74.5767555555556</v>
      </c>
      <c r="BP77">
        <v>0.0432205777777778</v>
      </c>
      <c r="BQ77">
        <v>24.6700518518519</v>
      </c>
      <c r="BR77">
        <v>25.1073666666667</v>
      </c>
      <c r="BS77">
        <v>999.9</v>
      </c>
      <c r="BT77">
        <v>0</v>
      </c>
      <c r="BU77">
        <v>0</v>
      </c>
      <c r="BV77">
        <v>9990.55555555555</v>
      </c>
      <c r="BW77">
        <v>0</v>
      </c>
      <c r="BX77">
        <v>399.767222222222</v>
      </c>
      <c r="BY77">
        <v>-40.8992</v>
      </c>
      <c r="BZ77">
        <v>994.388148148148</v>
      </c>
      <c r="CA77">
        <v>1033.82148148148</v>
      </c>
      <c r="CB77">
        <v>2.21390888888889</v>
      </c>
      <c r="CC77">
        <v>1014.55744444444</v>
      </c>
      <c r="CD77">
        <v>18.6333</v>
      </c>
      <c r="CE77">
        <v>1.55471592592593</v>
      </c>
      <c r="CF77">
        <v>1.38961</v>
      </c>
      <c r="CG77">
        <v>13.5171518518519</v>
      </c>
      <c r="CH77">
        <v>11.8047222222222</v>
      </c>
      <c r="CI77">
        <v>1999.96481481481</v>
      </c>
      <c r="CJ77">
        <v>0.979995444444444</v>
      </c>
      <c r="CK77">
        <v>0.0200047740740741</v>
      </c>
      <c r="CL77">
        <v>0</v>
      </c>
      <c r="CM77">
        <v>2.27901481481481</v>
      </c>
      <c r="CN77">
        <v>0</v>
      </c>
      <c r="CO77">
        <v>6153.96185185185</v>
      </c>
      <c r="CP77">
        <v>17299.8222222222</v>
      </c>
      <c r="CQ77">
        <v>41.2752222222222</v>
      </c>
      <c r="CR77">
        <v>40.633962962963</v>
      </c>
      <c r="CS77">
        <v>40.3608148148148</v>
      </c>
      <c r="CT77">
        <v>41.0691481481481</v>
      </c>
      <c r="CU77">
        <v>40.221962962963</v>
      </c>
      <c r="CV77">
        <v>1959.95481481481</v>
      </c>
      <c r="CW77">
        <v>40.01</v>
      </c>
      <c r="CX77">
        <v>0</v>
      </c>
      <c r="CY77">
        <v>1657206976.2</v>
      </c>
      <c r="CZ77">
        <v>0</v>
      </c>
      <c r="DA77">
        <v>0</v>
      </c>
      <c r="DB77" t="s">
        <v>356</v>
      </c>
      <c r="DC77">
        <v>1656081770.5</v>
      </c>
      <c r="DD77">
        <v>1655399214.6</v>
      </c>
      <c r="DE77">
        <v>0</v>
      </c>
      <c r="DF77">
        <v>0.134</v>
      </c>
      <c r="DG77">
        <v>-0.06</v>
      </c>
      <c r="DH77">
        <v>9.331</v>
      </c>
      <c r="DI77">
        <v>0.511</v>
      </c>
      <c r="DJ77">
        <v>421</v>
      </c>
      <c r="DK77">
        <v>25</v>
      </c>
      <c r="DL77">
        <v>1.93</v>
      </c>
      <c r="DM77">
        <v>0.15</v>
      </c>
      <c r="DN77">
        <v>-40.93082</v>
      </c>
      <c r="DO77">
        <v>-0.554582363977405</v>
      </c>
      <c r="DP77">
        <v>0.476385238121418</v>
      </c>
      <c r="DQ77">
        <v>0</v>
      </c>
      <c r="DR77">
        <v>2.21981725</v>
      </c>
      <c r="DS77">
        <v>-0.068151332082552</v>
      </c>
      <c r="DT77">
        <v>0.0151738983105034</v>
      </c>
      <c r="DU77">
        <v>1</v>
      </c>
      <c r="DV77">
        <v>1</v>
      </c>
      <c r="DW77">
        <v>2</v>
      </c>
      <c r="DX77" t="s">
        <v>357</v>
      </c>
      <c r="DY77">
        <v>2.97649</v>
      </c>
      <c r="DZ77">
        <v>2.69685</v>
      </c>
      <c r="EA77">
        <v>0.139248</v>
      </c>
      <c r="EB77">
        <v>0.144149</v>
      </c>
      <c r="EC77">
        <v>0.0788301</v>
      </c>
      <c r="ED77">
        <v>0.073323</v>
      </c>
      <c r="EE77">
        <v>33860</v>
      </c>
      <c r="EF77">
        <v>37008.3</v>
      </c>
      <c r="EG77">
        <v>35629.5</v>
      </c>
      <c r="EH77">
        <v>39195.8</v>
      </c>
      <c r="EI77">
        <v>46473.3</v>
      </c>
      <c r="EJ77">
        <v>52365.4</v>
      </c>
      <c r="EK77">
        <v>55598.7</v>
      </c>
      <c r="EL77">
        <v>62749.6</v>
      </c>
      <c r="EM77">
        <v>2.0312</v>
      </c>
      <c r="EN77">
        <v>2.3014</v>
      </c>
      <c r="EO77">
        <v>0.0911951</v>
      </c>
      <c r="EP77">
        <v>0</v>
      </c>
      <c r="EQ77">
        <v>23.5642</v>
      </c>
      <c r="ER77">
        <v>999.9</v>
      </c>
      <c r="ES77">
        <v>58.729</v>
      </c>
      <c r="ET77">
        <v>25.196</v>
      </c>
      <c r="EU77">
        <v>25.3321</v>
      </c>
      <c r="EV77">
        <v>54.5164</v>
      </c>
      <c r="EW77">
        <v>33.6058</v>
      </c>
      <c r="EX77">
        <v>2</v>
      </c>
      <c r="EY77">
        <v>-0.309065</v>
      </c>
      <c r="EZ77">
        <v>2.1441</v>
      </c>
      <c r="FA77">
        <v>20.1334</v>
      </c>
      <c r="FB77">
        <v>5.20052</v>
      </c>
      <c r="FC77">
        <v>12.004</v>
      </c>
      <c r="FD77">
        <v>4.976</v>
      </c>
      <c r="FE77">
        <v>3.293</v>
      </c>
      <c r="FF77">
        <v>9999</v>
      </c>
      <c r="FG77">
        <v>9999</v>
      </c>
      <c r="FH77">
        <v>9999</v>
      </c>
      <c r="FI77">
        <v>556.1</v>
      </c>
      <c r="FJ77">
        <v>1.86285</v>
      </c>
      <c r="FK77">
        <v>1.86783</v>
      </c>
      <c r="FL77">
        <v>1.86762</v>
      </c>
      <c r="FM77">
        <v>1.86874</v>
      </c>
      <c r="FN77">
        <v>1.86966</v>
      </c>
      <c r="FO77">
        <v>1.86569</v>
      </c>
      <c r="FP77">
        <v>1.86676</v>
      </c>
      <c r="FQ77">
        <v>1.86813</v>
      </c>
      <c r="FR77">
        <v>5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13.865</v>
      </c>
      <c r="GF77">
        <v>0.2133</v>
      </c>
      <c r="GG77">
        <v>5.35645936475052</v>
      </c>
      <c r="GH77">
        <v>0.00956702611335773</v>
      </c>
      <c r="GI77">
        <v>-9.19467254998099e-07</v>
      </c>
      <c r="GJ77">
        <v>-2.13729184259075e-11</v>
      </c>
      <c r="GK77">
        <v>0.213310654532375</v>
      </c>
      <c r="GL77">
        <v>0</v>
      </c>
      <c r="GM77">
        <v>0</v>
      </c>
      <c r="GN77">
        <v>0</v>
      </c>
      <c r="GO77">
        <v>-4</v>
      </c>
      <c r="GP77">
        <v>1866</v>
      </c>
      <c r="GQ77">
        <v>1</v>
      </c>
      <c r="GR77">
        <v>18</v>
      </c>
      <c r="GS77">
        <v>18753.8</v>
      </c>
      <c r="GT77">
        <v>30129.7</v>
      </c>
      <c r="GU77">
        <v>2.70752</v>
      </c>
      <c r="GV77">
        <v>2.57202</v>
      </c>
      <c r="GW77">
        <v>2.24854</v>
      </c>
      <c r="GX77">
        <v>2.76123</v>
      </c>
      <c r="GY77">
        <v>1.99585</v>
      </c>
      <c r="GZ77">
        <v>2.31445</v>
      </c>
      <c r="HA77">
        <v>31.608</v>
      </c>
      <c r="HB77">
        <v>15.9095</v>
      </c>
      <c r="HC77">
        <v>18</v>
      </c>
      <c r="HD77">
        <v>495.475</v>
      </c>
      <c r="HE77">
        <v>687.935</v>
      </c>
      <c r="HF77">
        <v>19.7413</v>
      </c>
      <c r="HG77">
        <v>23.259</v>
      </c>
      <c r="HH77">
        <v>30.0004</v>
      </c>
      <c r="HI77">
        <v>22.9095</v>
      </c>
      <c r="HJ77">
        <v>22.8028</v>
      </c>
      <c r="HK77">
        <v>54.2905</v>
      </c>
      <c r="HL77">
        <v>31.8392</v>
      </c>
      <c r="HM77">
        <v>95.4918</v>
      </c>
      <c r="HN77">
        <v>19.7158</v>
      </c>
      <c r="HO77">
        <v>1059.24</v>
      </c>
      <c r="HP77">
        <v>18.5761</v>
      </c>
      <c r="HQ77">
        <v>103.207</v>
      </c>
      <c r="HR77">
        <v>104.524</v>
      </c>
    </row>
    <row r="78" spans="1:226">
      <c r="A78">
        <v>62</v>
      </c>
      <c r="B78">
        <v>1657207002</v>
      </c>
      <c r="C78">
        <v>397</v>
      </c>
      <c r="D78" t="s">
        <v>482</v>
      </c>
      <c r="E78" t="s">
        <v>483</v>
      </c>
      <c r="F78">
        <v>5</v>
      </c>
      <c r="G78" t="s">
        <v>353</v>
      </c>
      <c r="H78" t="s">
        <v>354</v>
      </c>
      <c r="I78">
        <v>1657206994.23214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1067.77866811841</v>
      </c>
      <c r="AK78">
        <v>1035.59290909091</v>
      </c>
      <c r="AL78">
        <v>3.52055057346618</v>
      </c>
      <c r="AM78">
        <v>66.1810148789065</v>
      </c>
      <c r="AN78">
        <f>(AP78 - AO78 + BO78*1E3/(8.314*(BQ78+273.15)) * AR78/BN78 * AQ78) * BN78/(100*BB78) * 1000/(1000 - AP78)</f>
        <v>0</v>
      </c>
      <c r="AO78">
        <v>18.6608695124248</v>
      </c>
      <c r="AP78">
        <v>20.8500151515152</v>
      </c>
      <c r="AQ78">
        <v>0.000342137027614484</v>
      </c>
      <c r="AR78">
        <v>77.4084475312345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6</v>
      </c>
      <c r="BC78">
        <v>0.5</v>
      </c>
      <c r="BD78" t="s">
        <v>355</v>
      </c>
      <c r="BE78">
        <v>2</v>
      </c>
      <c r="BF78" t="b">
        <v>1</v>
      </c>
      <c r="BG78">
        <v>1657206994.23214</v>
      </c>
      <c r="BH78">
        <v>989.439964285714</v>
      </c>
      <c r="BI78">
        <v>1030.64392857143</v>
      </c>
      <c r="BJ78">
        <v>20.8452857142857</v>
      </c>
      <c r="BK78">
        <v>18.6413142857143</v>
      </c>
      <c r="BL78">
        <v>975.644821428571</v>
      </c>
      <c r="BM78">
        <v>20.6319714285714</v>
      </c>
      <c r="BN78">
        <v>499.99275</v>
      </c>
      <c r="BO78">
        <v>74.5766678571429</v>
      </c>
      <c r="BP78">
        <v>0.0430497857142857</v>
      </c>
      <c r="BQ78">
        <v>24.6541535714286</v>
      </c>
      <c r="BR78">
        <v>25.0915321428571</v>
      </c>
      <c r="BS78">
        <v>999.9</v>
      </c>
      <c r="BT78">
        <v>0</v>
      </c>
      <c r="BU78">
        <v>0</v>
      </c>
      <c r="BV78">
        <v>10006.4285714286</v>
      </c>
      <c r="BW78">
        <v>0</v>
      </c>
      <c r="BX78">
        <v>400.183928571429</v>
      </c>
      <c r="BY78">
        <v>-41.2035821428572</v>
      </c>
      <c r="BZ78">
        <v>1010.50410714286</v>
      </c>
      <c r="CA78">
        <v>1050.22178571429</v>
      </c>
      <c r="CB78">
        <v>2.20398285714286</v>
      </c>
      <c r="CC78">
        <v>1030.64392857143</v>
      </c>
      <c r="CD78">
        <v>18.6413142857143</v>
      </c>
      <c r="CE78">
        <v>1.55457142857143</v>
      </c>
      <c r="CF78">
        <v>1.39020607142857</v>
      </c>
      <c r="CG78">
        <v>13.515725</v>
      </c>
      <c r="CH78">
        <v>11.8112071428571</v>
      </c>
      <c r="CI78">
        <v>1999.96678571429</v>
      </c>
      <c r="CJ78">
        <v>0.979995892857143</v>
      </c>
      <c r="CK78">
        <v>0.0200043071428571</v>
      </c>
      <c r="CL78">
        <v>0</v>
      </c>
      <c r="CM78">
        <v>2.28984642857143</v>
      </c>
      <c r="CN78">
        <v>0</v>
      </c>
      <c r="CO78">
        <v>6147.46214285714</v>
      </c>
      <c r="CP78">
        <v>17299.8428571429</v>
      </c>
      <c r="CQ78">
        <v>41.3591071428571</v>
      </c>
      <c r="CR78">
        <v>40.6873214285714</v>
      </c>
      <c r="CS78">
        <v>40.4305714285714</v>
      </c>
      <c r="CT78">
        <v>41.1716071428571</v>
      </c>
      <c r="CU78">
        <v>40.3010714285714</v>
      </c>
      <c r="CV78">
        <v>1959.95678571429</v>
      </c>
      <c r="CW78">
        <v>40.01</v>
      </c>
      <c r="CX78">
        <v>0</v>
      </c>
      <c r="CY78">
        <v>1657206981</v>
      </c>
      <c r="CZ78">
        <v>0</v>
      </c>
      <c r="DA78">
        <v>0</v>
      </c>
      <c r="DB78" t="s">
        <v>356</v>
      </c>
      <c r="DC78">
        <v>1656081770.5</v>
      </c>
      <c r="DD78">
        <v>1655399214.6</v>
      </c>
      <c r="DE78">
        <v>0</v>
      </c>
      <c r="DF78">
        <v>0.134</v>
      </c>
      <c r="DG78">
        <v>-0.06</v>
      </c>
      <c r="DH78">
        <v>9.331</v>
      </c>
      <c r="DI78">
        <v>0.511</v>
      </c>
      <c r="DJ78">
        <v>421</v>
      </c>
      <c r="DK78">
        <v>25</v>
      </c>
      <c r="DL78">
        <v>1.93</v>
      </c>
      <c r="DM78">
        <v>0.15</v>
      </c>
      <c r="DN78">
        <v>-41.01598</v>
      </c>
      <c r="DO78">
        <v>-1.13425440900541</v>
      </c>
      <c r="DP78">
        <v>0.500281126068133</v>
      </c>
      <c r="DQ78">
        <v>0</v>
      </c>
      <c r="DR78">
        <v>2.207202</v>
      </c>
      <c r="DS78">
        <v>-0.143656660412755</v>
      </c>
      <c r="DT78">
        <v>0.0210184127849845</v>
      </c>
      <c r="DU78">
        <v>0</v>
      </c>
      <c r="DV78">
        <v>0</v>
      </c>
      <c r="DW78">
        <v>2</v>
      </c>
      <c r="DX78" t="s">
        <v>365</v>
      </c>
      <c r="DY78">
        <v>2.97663</v>
      </c>
      <c r="DZ78">
        <v>2.69679</v>
      </c>
      <c r="EA78">
        <v>0.140799</v>
      </c>
      <c r="EB78">
        <v>0.145643</v>
      </c>
      <c r="EC78">
        <v>0.0788464</v>
      </c>
      <c r="ED78">
        <v>0.0732481</v>
      </c>
      <c r="EE78">
        <v>33798.6</v>
      </c>
      <c r="EF78">
        <v>36943.6</v>
      </c>
      <c r="EG78">
        <v>35629.1</v>
      </c>
      <c r="EH78">
        <v>39195.7</v>
      </c>
      <c r="EI78">
        <v>46470.8</v>
      </c>
      <c r="EJ78">
        <v>52369.6</v>
      </c>
      <c r="EK78">
        <v>55596.7</v>
      </c>
      <c r="EL78">
        <v>62749.4</v>
      </c>
      <c r="EM78">
        <v>2.0318</v>
      </c>
      <c r="EN78">
        <v>2.3008</v>
      </c>
      <c r="EO78">
        <v>0.0914931</v>
      </c>
      <c r="EP78">
        <v>0</v>
      </c>
      <c r="EQ78">
        <v>23.5602</v>
      </c>
      <c r="ER78">
        <v>999.9</v>
      </c>
      <c r="ES78">
        <v>58.754</v>
      </c>
      <c r="ET78">
        <v>25.226</v>
      </c>
      <c r="EU78">
        <v>25.3887</v>
      </c>
      <c r="EV78">
        <v>54.0764</v>
      </c>
      <c r="EW78">
        <v>33.5817</v>
      </c>
      <c r="EX78">
        <v>2</v>
      </c>
      <c r="EY78">
        <v>-0.30878</v>
      </c>
      <c r="EZ78">
        <v>2.04996</v>
      </c>
      <c r="FA78">
        <v>20.1351</v>
      </c>
      <c r="FB78">
        <v>5.20291</v>
      </c>
      <c r="FC78">
        <v>12.004</v>
      </c>
      <c r="FD78">
        <v>4.9756</v>
      </c>
      <c r="FE78">
        <v>3.293</v>
      </c>
      <c r="FF78">
        <v>9999</v>
      </c>
      <c r="FG78">
        <v>9999</v>
      </c>
      <c r="FH78">
        <v>9999</v>
      </c>
      <c r="FI78">
        <v>556.1</v>
      </c>
      <c r="FJ78">
        <v>1.86289</v>
      </c>
      <c r="FK78">
        <v>1.86783</v>
      </c>
      <c r="FL78">
        <v>1.86762</v>
      </c>
      <c r="FM78">
        <v>1.86874</v>
      </c>
      <c r="FN78">
        <v>1.86966</v>
      </c>
      <c r="FO78">
        <v>1.86569</v>
      </c>
      <c r="FP78">
        <v>1.86676</v>
      </c>
      <c r="FQ78">
        <v>1.86813</v>
      </c>
      <c r="FR78">
        <v>5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13.99</v>
      </c>
      <c r="GF78">
        <v>0.2133</v>
      </c>
      <c r="GG78">
        <v>5.35645936475052</v>
      </c>
      <c r="GH78">
        <v>0.00956702611335773</v>
      </c>
      <c r="GI78">
        <v>-9.19467254998099e-07</v>
      </c>
      <c r="GJ78">
        <v>-2.13729184259075e-11</v>
      </c>
      <c r="GK78">
        <v>0.213310654532375</v>
      </c>
      <c r="GL78">
        <v>0</v>
      </c>
      <c r="GM78">
        <v>0</v>
      </c>
      <c r="GN78">
        <v>0</v>
      </c>
      <c r="GO78">
        <v>-4</v>
      </c>
      <c r="GP78">
        <v>1866</v>
      </c>
      <c r="GQ78">
        <v>1</v>
      </c>
      <c r="GR78">
        <v>18</v>
      </c>
      <c r="GS78">
        <v>18753.9</v>
      </c>
      <c r="GT78">
        <v>30129.8</v>
      </c>
      <c r="GU78">
        <v>2.74536</v>
      </c>
      <c r="GV78">
        <v>2.56714</v>
      </c>
      <c r="GW78">
        <v>2.24854</v>
      </c>
      <c r="GX78">
        <v>2.76001</v>
      </c>
      <c r="GY78">
        <v>1.99585</v>
      </c>
      <c r="GZ78">
        <v>2.31445</v>
      </c>
      <c r="HA78">
        <v>31.6298</v>
      </c>
      <c r="HB78">
        <v>15.9182</v>
      </c>
      <c r="HC78">
        <v>18</v>
      </c>
      <c r="HD78">
        <v>495.952</v>
      </c>
      <c r="HE78">
        <v>687.542</v>
      </c>
      <c r="HF78">
        <v>19.6616</v>
      </c>
      <c r="HG78">
        <v>23.2687</v>
      </c>
      <c r="HH78">
        <v>30.0002</v>
      </c>
      <c r="HI78">
        <v>22.9191</v>
      </c>
      <c r="HJ78">
        <v>22.8104</v>
      </c>
      <c r="HK78">
        <v>54.9442</v>
      </c>
      <c r="HL78">
        <v>32.1215</v>
      </c>
      <c r="HM78">
        <v>95.4918</v>
      </c>
      <c r="HN78">
        <v>19.6414</v>
      </c>
      <c r="HO78">
        <v>1072.76</v>
      </c>
      <c r="HP78">
        <v>18.5798</v>
      </c>
      <c r="HQ78">
        <v>103.204</v>
      </c>
      <c r="HR78">
        <v>104.523</v>
      </c>
    </row>
    <row r="79" spans="1:226">
      <c r="A79">
        <v>63</v>
      </c>
      <c r="B79">
        <v>1657207007</v>
      </c>
      <c r="C79">
        <v>402</v>
      </c>
      <c r="D79" t="s">
        <v>484</v>
      </c>
      <c r="E79" t="s">
        <v>485</v>
      </c>
      <c r="F79">
        <v>5</v>
      </c>
      <c r="G79" t="s">
        <v>353</v>
      </c>
      <c r="H79" t="s">
        <v>354</v>
      </c>
      <c r="I79">
        <v>1657206999.5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1084.78821972193</v>
      </c>
      <c r="AK79">
        <v>1052.88678787879</v>
      </c>
      <c r="AL79">
        <v>3.4409272605567</v>
      </c>
      <c r="AM79">
        <v>66.1810148789065</v>
      </c>
      <c r="AN79">
        <f>(AP79 - AO79 + BO79*1E3/(8.314*(BQ79+273.15)) * AR79/BN79 * AQ79) * BN79/(100*BB79) * 1000/(1000 - AP79)</f>
        <v>0</v>
      </c>
      <c r="AO79">
        <v>18.6052166094167</v>
      </c>
      <c r="AP79">
        <v>20.8284939393939</v>
      </c>
      <c r="AQ79">
        <v>-0.000240823069042783</v>
      </c>
      <c r="AR79">
        <v>77.4084475312345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6</v>
      </c>
      <c r="BC79">
        <v>0.5</v>
      </c>
      <c r="BD79" t="s">
        <v>355</v>
      </c>
      <c r="BE79">
        <v>2</v>
      </c>
      <c r="BF79" t="b">
        <v>1</v>
      </c>
      <c r="BG79">
        <v>1657206999.5</v>
      </c>
      <c r="BH79">
        <v>1007.25933333333</v>
      </c>
      <c r="BI79">
        <v>1048.35444444444</v>
      </c>
      <c r="BJ79">
        <v>20.8431222222222</v>
      </c>
      <c r="BK79">
        <v>18.6386740740741</v>
      </c>
      <c r="BL79">
        <v>993.328111111111</v>
      </c>
      <c r="BM79">
        <v>20.6298148148148</v>
      </c>
      <c r="BN79">
        <v>499.989111111111</v>
      </c>
      <c r="BO79">
        <v>74.5764296296296</v>
      </c>
      <c r="BP79">
        <v>0.0430209925925926</v>
      </c>
      <c r="BQ79">
        <v>24.6385185185185</v>
      </c>
      <c r="BR79">
        <v>25.0753185185185</v>
      </c>
      <c r="BS79">
        <v>999.9</v>
      </c>
      <c r="BT79">
        <v>0</v>
      </c>
      <c r="BU79">
        <v>0</v>
      </c>
      <c r="BV79">
        <v>9995</v>
      </c>
      <c r="BW79">
        <v>0</v>
      </c>
      <c r="BX79">
        <v>400.649555555556</v>
      </c>
      <c r="BY79">
        <v>-41.095837037037</v>
      </c>
      <c r="BZ79">
        <v>1028.70037037037</v>
      </c>
      <c r="CA79">
        <v>1068.26666666667</v>
      </c>
      <c r="CB79">
        <v>2.20445555555556</v>
      </c>
      <c r="CC79">
        <v>1048.35444444444</v>
      </c>
      <c r="CD79">
        <v>18.6386740740741</v>
      </c>
      <c r="CE79">
        <v>1.55440444444444</v>
      </c>
      <c r="CF79">
        <v>1.39000444444444</v>
      </c>
      <c r="CG79">
        <v>13.5140888888889</v>
      </c>
      <c r="CH79">
        <v>11.8090074074074</v>
      </c>
      <c r="CI79">
        <v>1999.97296296296</v>
      </c>
      <c r="CJ79">
        <v>0.979996333333333</v>
      </c>
      <c r="CK79">
        <v>0.0200038444444444</v>
      </c>
      <c r="CL79">
        <v>0</v>
      </c>
      <c r="CM79">
        <v>2.24975185185185</v>
      </c>
      <c r="CN79">
        <v>0</v>
      </c>
      <c r="CO79">
        <v>6139.74925925926</v>
      </c>
      <c r="CP79">
        <v>17299.9074074074</v>
      </c>
      <c r="CQ79">
        <v>41.4464814814815</v>
      </c>
      <c r="CR79">
        <v>40.7496666666667</v>
      </c>
      <c r="CS79">
        <v>40.5042962962963</v>
      </c>
      <c r="CT79">
        <v>41.2775185185185</v>
      </c>
      <c r="CU79">
        <v>40.3886296296296</v>
      </c>
      <c r="CV79">
        <v>1959.96444444444</v>
      </c>
      <c r="CW79">
        <v>40.0092592592593</v>
      </c>
      <c r="CX79">
        <v>0</v>
      </c>
      <c r="CY79">
        <v>1657206985.8</v>
      </c>
      <c r="CZ79">
        <v>0</v>
      </c>
      <c r="DA79">
        <v>0</v>
      </c>
      <c r="DB79" t="s">
        <v>356</v>
      </c>
      <c r="DC79">
        <v>1656081770.5</v>
      </c>
      <c r="DD79">
        <v>1655399214.6</v>
      </c>
      <c r="DE79">
        <v>0</v>
      </c>
      <c r="DF79">
        <v>0.134</v>
      </c>
      <c r="DG79">
        <v>-0.06</v>
      </c>
      <c r="DH79">
        <v>9.331</v>
      </c>
      <c r="DI79">
        <v>0.511</v>
      </c>
      <c r="DJ79">
        <v>421</v>
      </c>
      <c r="DK79">
        <v>25</v>
      </c>
      <c r="DL79">
        <v>1.93</v>
      </c>
      <c r="DM79">
        <v>0.15</v>
      </c>
      <c r="DN79">
        <v>-41.1745775</v>
      </c>
      <c r="DO79">
        <v>-0.320734333958617</v>
      </c>
      <c r="DP79">
        <v>0.489375022598977</v>
      </c>
      <c r="DQ79">
        <v>0</v>
      </c>
      <c r="DR79">
        <v>2.21177875</v>
      </c>
      <c r="DS79">
        <v>-0.0513495309568504</v>
      </c>
      <c r="DT79">
        <v>0.025976737688507</v>
      </c>
      <c r="DU79">
        <v>1</v>
      </c>
      <c r="DV79">
        <v>1</v>
      </c>
      <c r="DW79">
        <v>2</v>
      </c>
      <c r="DX79" t="s">
        <v>357</v>
      </c>
      <c r="DY79">
        <v>2.9763</v>
      </c>
      <c r="DZ79">
        <v>2.6975</v>
      </c>
      <c r="EA79">
        <v>0.142301</v>
      </c>
      <c r="EB79">
        <v>0.147108</v>
      </c>
      <c r="EC79">
        <v>0.07879</v>
      </c>
      <c r="ED79">
        <v>0.073209</v>
      </c>
      <c r="EE79">
        <v>33739.2</v>
      </c>
      <c r="EF79">
        <v>36879.6</v>
      </c>
      <c r="EG79">
        <v>35628.8</v>
      </c>
      <c r="EH79">
        <v>39195</v>
      </c>
      <c r="EI79">
        <v>46473.7</v>
      </c>
      <c r="EJ79">
        <v>52371</v>
      </c>
      <c r="EK79">
        <v>55596.6</v>
      </c>
      <c r="EL79">
        <v>62748.4</v>
      </c>
      <c r="EM79">
        <v>2.0314</v>
      </c>
      <c r="EN79">
        <v>2.301</v>
      </c>
      <c r="EO79">
        <v>0.0908971</v>
      </c>
      <c r="EP79">
        <v>0</v>
      </c>
      <c r="EQ79">
        <v>23.5563</v>
      </c>
      <c r="ER79">
        <v>999.9</v>
      </c>
      <c r="ES79">
        <v>58.802</v>
      </c>
      <c r="ET79">
        <v>25.237</v>
      </c>
      <c r="EU79">
        <v>25.427</v>
      </c>
      <c r="EV79">
        <v>53.9964</v>
      </c>
      <c r="EW79">
        <v>33.5296</v>
      </c>
      <c r="EX79">
        <v>2</v>
      </c>
      <c r="EY79">
        <v>-0.30811</v>
      </c>
      <c r="EZ79">
        <v>2.02739</v>
      </c>
      <c r="FA79">
        <v>20.1355</v>
      </c>
      <c r="FB79">
        <v>5.20052</v>
      </c>
      <c r="FC79">
        <v>12.0052</v>
      </c>
      <c r="FD79">
        <v>4.9756</v>
      </c>
      <c r="FE79">
        <v>3.293</v>
      </c>
      <c r="FF79">
        <v>9999</v>
      </c>
      <c r="FG79">
        <v>9999</v>
      </c>
      <c r="FH79">
        <v>9999</v>
      </c>
      <c r="FI79">
        <v>556.1</v>
      </c>
      <c r="FJ79">
        <v>1.86285</v>
      </c>
      <c r="FK79">
        <v>1.86783</v>
      </c>
      <c r="FL79">
        <v>1.86755</v>
      </c>
      <c r="FM79">
        <v>1.86874</v>
      </c>
      <c r="FN79">
        <v>1.86963</v>
      </c>
      <c r="FO79">
        <v>1.86569</v>
      </c>
      <c r="FP79">
        <v>1.86676</v>
      </c>
      <c r="FQ79">
        <v>1.86813</v>
      </c>
      <c r="FR79">
        <v>5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14.13</v>
      </c>
      <c r="GF79">
        <v>0.2133</v>
      </c>
      <c r="GG79">
        <v>5.35645936475052</v>
      </c>
      <c r="GH79">
        <v>0.00956702611335773</v>
      </c>
      <c r="GI79">
        <v>-9.19467254998099e-07</v>
      </c>
      <c r="GJ79">
        <v>-2.13729184259075e-11</v>
      </c>
      <c r="GK79">
        <v>0.213310654532375</v>
      </c>
      <c r="GL79">
        <v>0</v>
      </c>
      <c r="GM79">
        <v>0</v>
      </c>
      <c r="GN79">
        <v>0</v>
      </c>
      <c r="GO79">
        <v>-4</v>
      </c>
      <c r="GP79">
        <v>1866</v>
      </c>
      <c r="GQ79">
        <v>1</v>
      </c>
      <c r="GR79">
        <v>18</v>
      </c>
      <c r="GS79">
        <v>18753.9</v>
      </c>
      <c r="GT79">
        <v>30129.9</v>
      </c>
      <c r="GU79">
        <v>2.77466</v>
      </c>
      <c r="GV79">
        <v>2.56836</v>
      </c>
      <c r="GW79">
        <v>2.24854</v>
      </c>
      <c r="GX79">
        <v>2.76001</v>
      </c>
      <c r="GY79">
        <v>1.99585</v>
      </c>
      <c r="GZ79">
        <v>2.31201</v>
      </c>
      <c r="HA79">
        <v>31.6298</v>
      </c>
      <c r="HB79">
        <v>15.9182</v>
      </c>
      <c r="HC79">
        <v>18</v>
      </c>
      <c r="HD79">
        <v>495.785</v>
      </c>
      <c r="HE79">
        <v>687.829</v>
      </c>
      <c r="HF79">
        <v>19.5968</v>
      </c>
      <c r="HG79">
        <v>23.2785</v>
      </c>
      <c r="HH79">
        <v>30.0002</v>
      </c>
      <c r="HI79">
        <v>22.9287</v>
      </c>
      <c r="HJ79">
        <v>22.8192</v>
      </c>
      <c r="HK79">
        <v>55.6457</v>
      </c>
      <c r="HL79">
        <v>32.1215</v>
      </c>
      <c r="HM79">
        <v>95.4918</v>
      </c>
      <c r="HN79">
        <v>19.5697</v>
      </c>
      <c r="HO79">
        <v>1092.94</v>
      </c>
      <c r="HP79">
        <v>18.6068</v>
      </c>
      <c r="HQ79">
        <v>103.204</v>
      </c>
      <c r="HR79">
        <v>104.522</v>
      </c>
    </row>
    <row r="80" spans="1:226">
      <c r="A80">
        <v>64</v>
      </c>
      <c r="B80">
        <v>1657207012</v>
      </c>
      <c r="C80">
        <v>407</v>
      </c>
      <c r="D80" t="s">
        <v>486</v>
      </c>
      <c r="E80" t="s">
        <v>487</v>
      </c>
      <c r="F80">
        <v>5</v>
      </c>
      <c r="G80" t="s">
        <v>353</v>
      </c>
      <c r="H80" t="s">
        <v>354</v>
      </c>
      <c r="I80">
        <v>1657207004.21429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1102.22842200782</v>
      </c>
      <c r="AK80">
        <v>1069.91890909091</v>
      </c>
      <c r="AL80">
        <v>3.47323893369225</v>
      </c>
      <c r="AM80">
        <v>66.1810148789065</v>
      </c>
      <c r="AN80">
        <f>(AP80 - AO80 + BO80*1E3/(8.314*(BQ80+273.15)) * AR80/BN80 * AQ80) * BN80/(100*BB80) * 1000/(1000 - AP80)</f>
        <v>0</v>
      </c>
      <c r="AO80">
        <v>18.6177107256623</v>
      </c>
      <c r="AP80">
        <v>20.8197903030303</v>
      </c>
      <c r="AQ80">
        <v>-0.00584244381883063</v>
      </c>
      <c r="AR80">
        <v>77.4084475312345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6</v>
      </c>
      <c r="BC80">
        <v>0.5</v>
      </c>
      <c r="BD80" t="s">
        <v>355</v>
      </c>
      <c r="BE80">
        <v>2</v>
      </c>
      <c r="BF80" t="b">
        <v>1</v>
      </c>
      <c r="BG80">
        <v>1657207004.21429</v>
      </c>
      <c r="BH80">
        <v>1023.08578571429</v>
      </c>
      <c r="BI80">
        <v>1064.44857142857</v>
      </c>
      <c r="BJ80">
        <v>20.8372892857143</v>
      </c>
      <c r="BK80">
        <v>18.6336464285714</v>
      </c>
      <c r="BL80">
        <v>1009.03378571429</v>
      </c>
      <c r="BM80">
        <v>20.6239785714286</v>
      </c>
      <c r="BN80">
        <v>500.005107142857</v>
      </c>
      <c r="BO80">
        <v>74.5770464285714</v>
      </c>
      <c r="BP80">
        <v>0.0430993642857143</v>
      </c>
      <c r="BQ80">
        <v>24.6271071428571</v>
      </c>
      <c r="BR80">
        <v>25.0659464285714</v>
      </c>
      <c r="BS80">
        <v>999.9</v>
      </c>
      <c r="BT80">
        <v>0</v>
      </c>
      <c r="BU80">
        <v>0</v>
      </c>
      <c r="BV80">
        <v>9987.85714285714</v>
      </c>
      <c r="BW80">
        <v>0</v>
      </c>
      <c r="BX80">
        <v>400.983535714286</v>
      </c>
      <c r="BY80">
        <v>-41.3640678571429</v>
      </c>
      <c r="BZ80">
        <v>1044.85714285714</v>
      </c>
      <c r="CA80">
        <v>1084.66035714286</v>
      </c>
      <c r="CB80">
        <v>2.20365178571429</v>
      </c>
      <c r="CC80">
        <v>1064.44857142857</v>
      </c>
      <c r="CD80">
        <v>18.6336464285714</v>
      </c>
      <c r="CE80">
        <v>1.55398285714286</v>
      </c>
      <c r="CF80">
        <v>1.38964178571429</v>
      </c>
      <c r="CG80">
        <v>13.509925</v>
      </c>
      <c r="CH80">
        <v>11.80505</v>
      </c>
      <c r="CI80">
        <v>1999.98071428571</v>
      </c>
      <c r="CJ80">
        <v>0.979996857142857</v>
      </c>
      <c r="CK80">
        <v>0.0200032857142857</v>
      </c>
      <c r="CL80">
        <v>0</v>
      </c>
      <c r="CM80">
        <v>2.22398928571429</v>
      </c>
      <c r="CN80">
        <v>0</v>
      </c>
      <c r="CO80">
        <v>6133.14321428571</v>
      </c>
      <c r="CP80">
        <v>17299.9678571429</v>
      </c>
      <c r="CQ80">
        <v>41.5265</v>
      </c>
      <c r="CR80">
        <v>40.7988571428571</v>
      </c>
      <c r="CS80">
        <v>40.5689642857143</v>
      </c>
      <c r="CT80">
        <v>41.3748214285714</v>
      </c>
      <c r="CU80">
        <v>40.46625</v>
      </c>
      <c r="CV80">
        <v>1959.975</v>
      </c>
      <c r="CW80">
        <v>40.0064285714286</v>
      </c>
      <c r="CX80">
        <v>0</v>
      </c>
      <c r="CY80">
        <v>1657206991.2</v>
      </c>
      <c r="CZ80">
        <v>0</v>
      </c>
      <c r="DA80">
        <v>0</v>
      </c>
      <c r="DB80" t="s">
        <v>356</v>
      </c>
      <c r="DC80">
        <v>1656081770.5</v>
      </c>
      <c r="DD80">
        <v>1655399214.6</v>
      </c>
      <c r="DE80">
        <v>0</v>
      </c>
      <c r="DF80">
        <v>0.134</v>
      </c>
      <c r="DG80">
        <v>-0.06</v>
      </c>
      <c r="DH80">
        <v>9.331</v>
      </c>
      <c r="DI80">
        <v>0.511</v>
      </c>
      <c r="DJ80">
        <v>421</v>
      </c>
      <c r="DK80">
        <v>25</v>
      </c>
      <c r="DL80">
        <v>1.93</v>
      </c>
      <c r="DM80">
        <v>0.15</v>
      </c>
      <c r="DN80">
        <v>-41.19351</v>
      </c>
      <c r="DO80">
        <v>-1.22309718574102</v>
      </c>
      <c r="DP80">
        <v>0.499256773514391</v>
      </c>
      <c r="DQ80">
        <v>0</v>
      </c>
      <c r="DR80">
        <v>2.20526275</v>
      </c>
      <c r="DS80">
        <v>0.0506799624765465</v>
      </c>
      <c r="DT80">
        <v>0.0228964282135336</v>
      </c>
      <c r="DU80">
        <v>1</v>
      </c>
      <c r="DV80">
        <v>1</v>
      </c>
      <c r="DW80">
        <v>2</v>
      </c>
      <c r="DX80" t="s">
        <v>357</v>
      </c>
      <c r="DY80">
        <v>2.9766</v>
      </c>
      <c r="DZ80">
        <v>2.69682</v>
      </c>
      <c r="EA80">
        <v>0.143768</v>
      </c>
      <c r="EB80">
        <v>0.14857</v>
      </c>
      <c r="EC80">
        <v>0.0787649</v>
      </c>
      <c r="ED80">
        <v>0.0732646</v>
      </c>
      <c r="EE80">
        <v>33680.2</v>
      </c>
      <c r="EF80">
        <v>36815.6</v>
      </c>
      <c r="EG80">
        <v>35627.3</v>
      </c>
      <c r="EH80">
        <v>39194.1</v>
      </c>
      <c r="EI80">
        <v>46473.8</v>
      </c>
      <c r="EJ80">
        <v>52366.9</v>
      </c>
      <c r="EK80">
        <v>55595.1</v>
      </c>
      <c r="EL80">
        <v>62747.3</v>
      </c>
      <c r="EM80">
        <v>2.0316</v>
      </c>
      <c r="EN80">
        <v>2.3002</v>
      </c>
      <c r="EO80">
        <v>0.0908971</v>
      </c>
      <c r="EP80">
        <v>0</v>
      </c>
      <c r="EQ80">
        <v>23.5503</v>
      </c>
      <c r="ER80">
        <v>999.9</v>
      </c>
      <c r="ES80">
        <v>58.827</v>
      </c>
      <c r="ET80">
        <v>25.247</v>
      </c>
      <c r="EU80">
        <v>25.4542</v>
      </c>
      <c r="EV80">
        <v>54.5764</v>
      </c>
      <c r="EW80">
        <v>33.5296</v>
      </c>
      <c r="EX80">
        <v>2</v>
      </c>
      <c r="EY80">
        <v>-0.307622</v>
      </c>
      <c r="EZ80">
        <v>1.94854</v>
      </c>
      <c r="FA80">
        <v>20.1367</v>
      </c>
      <c r="FB80">
        <v>5.20411</v>
      </c>
      <c r="FC80">
        <v>12.004</v>
      </c>
      <c r="FD80">
        <v>4.976</v>
      </c>
      <c r="FE80">
        <v>3.293</v>
      </c>
      <c r="FF80">
        <v>9999</v>
      </c>
      <c r="FG80">
        <v>9999</v>
      </c>
      <c r="FH80">
        <v>9999</v>
      </c>
      <c r="FI80">
        <v>556.1</v>
      </c>
      <c r="FJ80">
        <v>1.86292</v>
      </c>
      <c r="FK80">
        <v>1.86783</v>
      </c>
      <c r="FL80">
        <v>1.86758</v>
      </c>
      <c r="FM80">
        <v>1.86874</v>
      </c>
      <c r="FN80">
        <v>1.86963</v>
      </c>
      <c r="FO80">
        <v>1.86569</v>
      </c>
      <c r="FP80">
        <v>1.86676</v>
      </c>
      <c r="FQ80">
        <v>1.86813</v>
      </c>
      <c r="FR80">
        <v>5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14.25</v>
      </c>
      <c r="GF80">
        <v>0.2133</v>
      </c>
      <c r="GG80">
        <v>5.35645936475052</v>
      </c>
      <c r="GH80">
        <v>0.00956702611335773</v>
      </c>
      <c r="GI80">
        <v>-9.19467254998099e-07</v>
      </c>
      <c r="GJ80">
        <v>-2.13729184259075e-11</v>
      </c>
      <c r="GK80">
        <v>0.213310654532375</v>
      </c>
      <c r="GL80">
        <v>0</v>
      </c>
      <c r="GM80">
        <v>0</v>
      </c>
      <c r="GN80">
        <v>0</v>
      </c>
      <c r="GO80">
        <v>-4</v>
      </c>
      <c r="GP80">
        <v>1866</v>
      </c>
      <c r="GQ80">
        <v>1</v>
      </c>
      <c r="GR80">
        <v>18</v>
      </c>
      <c r="GS80">
        <v>18754</v>
      </c>
      <c r="GT80">
        <v>30130</v>
      </c>
      <c r="GU80">
        <v>2.81372</v>
      </c>
      <c r="GV80">
        <v>2.56592</v>
      </c>
      <c r="GW80">
        <v>2.24854</v>
      </c>
      <c r="GX80">
        <v>2.76001</v>
      </c>
      <c r="GY80">
        <v>1.99585</v>
      </c>
      <c r="GZ80">
        <v>2.34009</v>
      </c>
      <c r="HA80">
        <v>31.6298</v>
      </c>
      <c r="HB80">
        <v>15.9182</v>
      </c>
      <c r="HC80">
        <v>18</v>
      </c>
      <c r="HD80">
        <v>496.011</v>
      </c>
      <c r="HE80">
        <v>687.299</v>
      </c>
      <c r="HF80">
        <v>19.5337</v>
      </c>
      <c r="HG80">
        <v>23.2883</v>
      </c>
      <c r="HH80">
        <v>30.0001</v>
      </c>
      <c r="HI80">
        <v>22.9384</v>
      </c>
      <c r="HJ80">
        <v>22.8295</v>
      </c>
      <c r="HK80">
        <v>56.2995</v>
      </c>
      <c r="HL80">
        <v>32.1215</v>
      </c>
      <c r="HM80">
        <v>95.1181</v>
      </c>
      <c r="HN80">
        <v>19.5183</v>
      </c>
      <c r="HO80">
        <v>1106.42</v>
      </c>
      <c r="HP80">
        <v>18.6298</v>
      </c>
      <c r="HQ80">
        <v>103.2</v>
      </c>
      <c r="HR80">
        <v>104.52</v>
      </c>
    </row>
    <row r="81" spans="1:226">
      <c r="A81">
        <v>65</v>
      </c>
      <c r="B81">
        <v>1657207017</v>
      </c>
      <c r="C81">
        <v>412</v>
      </c>
      <c r="D81" t="s">
        <v>488</v>
      </c>
      <c r="E81" t="s">
        <v>489</v>
      </c>
      <c r="F81">
        <v>5</v>
      </c>
      <c r="G81" t="s">
        <v>353</v>
      </c>
      <c r="H81" t="s">
        <v>354</v>
      </c>
      <c r="I81">
        <v>1657207009.5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1119.64160354507</v>
      </c>
      <c r="AK81">
        <v>1087.27212121212</v>
      </c>
      <c r="AL81">
        <v>3.44617904853563</v>
      </c>
      <c r="AM81">
        <v>66.1810148789065</v>
      </c>
      <c r="AN81">
        <f>(AP81 - AO81 + BO81*1E3/(8.314*(BQ81+273.15)) * AR81/BN81 * AQ81) * BN81/(100*BB81) * 1000/(1000 - AP81)</f>
        <v>0</v>
      </c>
      <c r="AO81">
        <v>18.6443072088374</v>
      </c>
      <c r="AP81">
        <v>20.8254866666667</v>
      </c>
      <c r="AQ81">
        <v>-0.000187748688956075</v>
      </c>
      <c r="AR81">
        <v>77.4084475312345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6</v>
      </c>
      <c r="BC81">
        <v>0.5</v>
      </c>
      <c r="BD81" t="s">
        <v>355</v>
      </c>
      <c r="BE81">
        <v>2</v>
      </c>
      <c r="BF81" t="b">
        <v>1</v>
      </c>
      <c r="BG81">
        <v>1657207009.5</v>
      </c>
      <c r="BH81">
        <v>1040.97555555556</v>
      </c>
      <c r="BI81">
        <v>1082.27444444444</v>
      </c>
      <c r="BJ81">
        <v>20.8299407407407</v>
      </c>
      <c r="BK81">
        <v>18.6277148148148</v>
      </c>
      <c r="BL81">
        <v>1026.78777777778</v>
      </c>
      <c r="BM81">
        <v>20.6166296296296</v>
      </c>
      <c r="BN81">
        <v>499.995407407407</v>
      </c>
      <c r="BO81">
        <v>74.5771185185185</v>
      </c>
      <c r="BP81">
        <v>0.0431857925925926</v>
      </c>
      <c r="BQ81">
        <v>24.6168962962963</v>
      </c>
      <c r="BR81">
        <v>25.0539444444444</v>
      </c>
      <c r="BS81">
        <v>999.9</v>
      </c>
      <c r="BT81">
        <v>0</v>
      </c>
      <c r="BU81">
        <v>0</v>
      </c>
      <c r="BV81">
        <v>9985.55555555555</v>
      </c>
      <c r="BW81">
        <v>0</v>
      </c>
      <c r="BX81">
        <v>401.408333333333</v>
      </c>
      <c r="BY81">
        <v>-41.3008037037037</v>
      </c>
      <c r="BZ81">
        <v>1063.11925925926</v>
      </c>
      <c r="CA81">
        <v>1102.81888888889</v>
      </c>
      <c r="CB81">
        <v>2.20222518518519</v>
      </c>
      <c r="CC81">
        <v>1082.27444444444</v>
      </c>
      <c r="CD81">
        <v>18.6277148148148</v>
      </c>
      <c r="CE81">
        <v>1.55343703703704</v>
      </c>
      <c r="CF81">
        <v>1.38920111111111</v>
      </c>
      <c r="CG81">
        <v>13.5045222222222</v>
      </c>
      <c r="CH81">
        <v>11.8002592592593</v>
      </c>
      <c r="CI81">
        <v>1999.98740740741</v>
      </c>
      <c r="CJ81">
        <v>0.979997555555555</v>
      </c>
      <c r="CK81">
        <v>0.0200025407407407</v>
      </c>
      <c r="CL81">
        <v>0</v>
      </c>
      <c r="CM81">
        <v>2.23652592592593</v>
      </c>
      <c r="CN81">
        <v>0</v>
      </c>
      <c r="CO81">
        <v>6126.03703703704</v>
      </c>
      <c r="CP81">
        <v>17300.0296296296</v>
      </c>
      <c r="CQ81">
        <v>41.6201111111111</v>
      </c>
      <c r="CR81">
        <v>40.8607407407407</v>
      </c>
      <c r="CS81">
        <v>40.6408888888889</v>
      </c>
      <c r="CT81">
        <v>41.4882962962963</v>
      </c>
      <c r="CU81">
        <v>40.546037037037</v>
      </c>
      <c r="CV81">
        <v>1959.98481481481</v>
      </c>
      <c r="CW81">
        <v>40.0033333333333</v>
      </c>
      <c r="CX81">
        <v>0</v>
      </c>
      <c r="CY81">
        <v>1657206996</v>
      </c>
      <c r="CZ81">
        <v>0</v>
      </c>
      <c r="DA81">
        <v>0</v>
      </c>
      <c r="DB81" t="s">
        <v>356</v>
      </c>
      <c r="DC81">
        <v>1656081770.5</v>
      </c>
      <c r="DD81">
        <v>1655399214.6</v>
      </c>
      <c r="DE81">
        <v>0</v>
      </c>
      <c r="DF81">
        <v>0.134</v>
      </c>
      <c r="DG81">
        <v>-0.06</v>
      </c>
      <c r="DH81">
        <v>9.331</v>
      </c>
      <c r="DI81">
        <v>0.511</v>
      </c>
      <c r="DJ81">
        <v>421</v>
      </c>
      <c r="DK81">
        <v>25</v>
      </c>
      <c r="DL81">
        <v>1.93</v>
      </c>
      <c r="DM81">
        <v>0.15</v>
      </c>
      <c r="DN81">
        <v>-41.369035</v>
      </c>
      <c r="DO81">
        <v>0.371410131332235</v>
      </c>
      <c r="DP81">
        <v>0.438422465522696</v>
      </c>
      <c r="DQ81">
        <v>0</v>
      </c>
      <c r="DR81">
        <v>2.19635375</v>
      </c>
      <c r="DS81">
        <v>-0.0756980487804996</v>
      </c>
      <c r="DT81">
        <v>0.0269150896048573</v>
      </c>
      <c r="DU81">
        <v>1</v>
      </c>
      <c r="DV81">
        <v>1</v>
      </c>
      <c r="DW81">
        <v>2</v>
      </c>
      <c r="DX81" t="s">
        <v>357</v>
      </c>
      <c r="DY81">
        <v>2.97632</v>
      </c>
      <c r="DZ81">
        <v>2.69696</v>
      </c>
      <c r="EA81">
        <v>0.145265</v>
      </c>
      <c r="EB81">
        <v>0.150022</v>
      </c>
      <c r="EC81">
        <v>0.0787765</v>
      </c>
      <c r="ED81">
        <v>0.073359</v>
      </c>
      <c r="EE81">
        <v>33621.1</v>
      </c>
      <c r="EF81">
        <v>36751.7</v>
      </c>
      <c r="EG81">
        <v>35627.1</v>
      </c>
      <c r="EH81">
        <v>39192.9</v>
      </c>
      <c r="EI81">
        <v>46473</v>
      </c>
      <c r="EJ81">
        <v>52360.6</v>
      </c>
      <c r="EK81">
        <v>55594.9</v>
      </c>
      <c r="EL81">
        <v>62746.1</v>
      </c>
      <c r="EM81">
        <v>2.0316</v>
      </c>
      <c r="EN81">
        <v>2.3004</v>
      </c>
      <c r="EO81">
        <v>0.0913441</v>
      </c>
      <c r="EP81">
        <v>0</v>
      </c>
      <c r="EQ81">
        <v>23.5424</v>
      </c>
      <c r="ER81">
        <v>999.9</v>
      </c>
      <c r="ES81">
        <v>58.876</v>
      </c>
      <c r="ET81">
        <v>25.277</v>
      </c>
      <c r="EU81">
        <v>25.5202</v>
      </c>
      <c r="EV81">
        <v>54.2864</v>
      </c>
      <c r="EW81">
        <v>33.6058</v>
      </c>
      <c r="EX81">
        <v>2</v>
      </c>
      <c r="EY81">
        <v>-0.306707</v>
      </c>
      <c r="EZ81">
        <v>1.90109</v>
      </c>
      <c r="FA81">
        <v>20.1366</v>
      </c>
      <c r="FB81">
        <v>5.20411</v>
      </c>
      <c r="FC81">
        <v>12.004</v>
      </c>
      <c r="FD81">
        <v>4.9756</v>
      </c>
      <c r="FE81">
        <v>3.293</v>
      </c>
      <c r="FF81">
        <v>9999</v>
      </c>
      <c r="FG81">
        <v>9999</v>
      </c>
      <c r="FH81">
        <v>9999</v>
      </c>
      <c r="FI81">
        <v>556.1</v>
      </c>
      <c r="FJ81">
        <v>1.86295</v>
      </c>
      <c r="FK81">
        <v>1.86783</v>
      </c>
      <c r="FL81">
        <v>1.86765</v>
      </c>
      <c r="FM81">
        <v>1.86874</v>
      </c>
      <c r="FN81">
        <v>1.86957</v>
      </c>
      <c r="FO81">
        <v>1.86569</v>
      </c>
      <c r="FP81">
        <v>1.86676</v>
      </c>
      <c r="FQ81">
        <v>1.86813</v>
      </c>
      <c r="FR81">
        <v>5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14.38</v>
      </c>
      <c r="GF81">
        <v>0.2133</v>
      </c>
      <c r="GG81">
        <v>5.35645936475052</v>
      </c>
      <c r="GH81">
        <v>0.00956702611335773</v>
      </c>
      <c r="GI81">
        <v>-9.19467254998099e-07</v>
      </c>
      <c r="GJ81">
        <v>-2.13729184259075e-11</v>
      </c>
      <c r="GK81">
        <v>0.213310654532375</v>
      </c>
      <c r="GL81">
        <v>0</v>
      </c>
      <c r="GM81">
        <v>0</v>
      </c>
      <c r="GN81">
        <v>0</v>
      </c>
      <c r="GO81">
        <v>-4</v>
      </c>
      <c r="GP81">
        <v>1866</v>
      </c>
      <c r="GQ81">
        <v>1</v>
      </c>
      <c r="GR81">
        <v>18</v>
      </c>
      <c r="GS81">
        <v>18754.1</v>
      </c>
      <c r="GT81">
        <v>30130</v>
      </c>
      <c r="GU81">
        <v>2.8418</v>
      </c>
      <c r="GV81">
        <v>2.5708</v>
      </c>
      <c r="GW81">
        <v>2.24854</v>
      </c>
      <c r="GX81">
        <v>2.76001</v>
      </c>
      <c r="GY81">
        <v>1.99585</v>
      </c>
      <c r="GZ81">
        <v>2.323</v>
      </c>
      <c r="HA81">
        <v>31.6298</v>
      </c>
      <c r="HB81">
        <v>15.9182</v>
      </c>
      <c r="HC81">
        <v>18</v>
      </c>
      <c r="HD81">
        <v>496.101</v>
      </c>
      <c r="HE81">
        <v>687.586</v>
      </c>
      <c r="HF81">
        <v>19.4893</v>
      </c>
      <c r="HG81">
        <v>23.2981</v>
      </c>
      <c r="HH81">
        <v>30.0004</v>
      </c>
      <c r="HI81">
        <v>22.948</v>
      </c>
      <c r="HJ81">
        <v>22.8382</v>
      </c>
      <c r="HK81">
        <v>56.9055</v>
      </c>
      <c r="HL81">
        <v>32.1215</v>
      </c>
      <c r="HM81">
        <v>95.1181</v>
      </c>
      <c r="HN81">
        <v>19.4775</v>
      </c>
      <c r="HO81">
        <v>1126.53</v>
      </c>
      <c r="HP81">
        <v>18.6408</v>
      </c>
      <c r="HQ81">
        <v>103.2</v>
      </c>
      <c r="HR81">
        <v>104.517</v>
      </c>
    </row>
    <row r="82" spans="1:226">
      <c r="A82">
        <v>66</v>
      </c>
      <c r="B82">
        <v>1657207022</v>
      </c>
      <c r="C82">
        <v>417</v>
      </c>
      <c r="D82" t="s">
        <v>490</v>
      </c>
      <c r="E82" t="s">
        <v>491</v>
      </c>
      <c r="F82">
        <v>5</v>
      </c>
      <c r="G82" t="s">
        <v>353</v>
      </c>
      <c r="H82" t="s">
        <v>354</v>
      </c>
      <c r="I82">
        <v>1657207014.21429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1136.21997746726</v>
      </c>
      <c r="AK82">
        <v>1104.08490909091</v>
      </c>
      <c r="AL82">
        <v>3.33806484500462</v>
      </c>
      <c r="AM82">
        <v>66.1810148789065</v>
      </c>
      <c r="AN82">
        <f>(AP82 - AO82 + BO82*1E3/(8.314*(BQ82+273.15)) * AR82/BN82 * AQ82) * BN82/(100*BB82) * 1000/(1000 - AP82)</f>
        <v>0</v>
      </c>
      <c r="AO82">
        <v>18.6733238204526</v>
      </c>
      <c r="AP82">
        <v>20.8373939393939</v>
      </c>
      <c r="AQ82">
        <v>0.000670515605457337</v>
      </c>
      <c r="AR82">
        <v>77.4084475312345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6</v>
      </c>
      <c r="BC82">
        <v>0.5</v>
      </c>
      <c r="BD82" t="s">
        <v>355</v>
      </c>
      <c r="BE82">
        <v>2</v>
      </c>
      <c r="BF82" t="b">
        <v>1</v>
      </c>
      <c r="BG82">
        <v>1657207014.21429</v>
      </c>
      <c r="BH82">
        <v>1056.79964285714</v>
      </c>
      <c r="BI82">
        <v>1098.12</v>
      </c>
      <c r="BJ82">
        <v>20.8265535714286</v>
      </c>
      <c r="BK82">
        <v>18.6526714285714</v>
      </c>
      <c r="BL82">
        <v>1042.49357142857</v>
      </c>
      <c r="BM82">
        <v>20.6132428571429</v>
      </c>
      <c r="BN82">
        <v>499.982678571429</v>
      </c>
      <c r="BO82">
        <v>74.576925</v>
      </c>
      <c r="BP82">
        <v>0.04318015</v>
      </c>
      <c r="BQ82">
        <v>24.6061321428571</v>
      </c>
      <c r="BR82">
        <v>25.0420607142857</v>
      </c>
      <c r="BS82">
        <v>999.9</v>
      </c>
      <c r="BT82">
        <v>0</v>
      </c>
      <c r="BU82">
        <v>0</v>
      </c>
      <c r="BV82">
        <v>9997.32142857143</v>
      </c>
      <c r="BW82">
        <v>0</v>
      </c>
      <c r="BX82">
        <v>401.735714285714</v>
      </c>
      <c r="BY82">
        <v>-41.3210464285714</v>
      </c>
      <c r="BZ82">
        <v>1079.27714285714</v>
      </c>
      <c r="CA82">
        <v>1118.99285714286</v>
      </c>
      <c r="CB82">
        <v>2.173875</v>
      </c>
      <c r="CC82">
        <v>1098.12</v>
      </c>
      <c r="CD82">
        <v>18.6526714285714</v>
      </c>
      <c r="CE82">
        <v>1.55318107142857</v>
      </c>
      <c r="CF82">
        <v>1.39105928571429</v>
      </c>
      <c r="CG82">
        <v>13.5019821428571</v>
      </c>
      <c r="CH82">
        <v>11.8205107142857</v>
      </c>
      <c r="CI82">
        <v>1999.97607142857</v>
      </c>
      <c r="CJ82">
        <v>0.97999825</v>
      </c>
      <c r="CK82">
        <v>0.0200018</v>
      </c>
      <c r="CL82">
        <v>0</v>
      </c>
      <c r="CM82">
        <v>2.21859285714286</v>
      </c>
      <c r="CN82">
        <v>0</v>
      </c>
      <c r="CO82">
        <v>6120.02678571429</v>
      </c>
      <c r="CP82">
        <v>17299.9357142857</v>
      </c>
      <c r="CQ82">
        <v>41.6983928571428</v>
      </c>
      <c r="CR82">
        <v>40.9149285714286</v>
      </c>
      <c r="CS82">
        <v>40.7051428571428</v>
      </c>
      <c r="CT82">
        <v>41.5912857142857</v>
      </c>
      <c r="CU82">
        <v>40.6158214285714</v>
      </c>
      <c r="CV82">
        <v>1959.97535714286</v>
      </c>
      <c r="CW82">
        <v>40.0007142857143</v>
      </c>
      <c r="CX82">
        <v>0</v>
      </c>
      <c r="CY82">
        <v>1657207000.8</v>
      </c>
      <c r="CZ82">
        <v>0</v>
      </c>
      <c r="DA82">
        <v>0</v>
      </c>
      <c r="DB82" t="s">
        <v>356</v>
      </c>
      <c r="DC82">
        <v>1656081770.5</v>
      </c>
      <c r="DD82">
        <v>1655399214.6</v>
      </c>
      <c r="DE82">
        <v>0</v>
      </c>
      <c r="DF82">
        <v>0.134</v>
      </c>
      <c r="DG82">
        <v>-0.06</v>
      </c>
      <c r="DH82">
        <v>9.331</v>
      </c>
      <c r="DI82">
        <v>0.511</v>
      </c>
      <c r="DJ82">
        <v>421</v>
      </c>
      <c r="DK82">
        <v>25</v>
      </c>
      <c r="DL82">
        <v>1.93</v>
      </c>
      <c r="DM82">
        <v>0.15</v>
      </c>
      <c r="DN82">
        <v>-41.3274325</v>
      </c>
      <c r="DO82">
        <v>0.787311444652959</v>
      </c>
      <c r="DP82">
        <v>0.477025791434541</v>
      </c>
      <c r="DQ82">
        <v>0</v>
      </c>
      <c r="DR82">
        <v>2.19088575</v>
      </c>
      <c r="DS82">
        <v>-0.291653245778612</v>
      </c>
      <c r="DT82">
        <v>0.0324069420716843</v>
      </c>
      <c r="DU82">
        <v>0</v>
      </c>
      <c r="DV82">
        <v>0</v>
      </c>
      <c r="DW82">
        <v>2</v>
      </c>
      <c r="DX82" t="s">
        <v>365</v>
      </c>
      <c r="DY82">
        <v>2.97636</v>
      </c>
      <c r="DZ82">
        <v>2.69716</v>
      </c>
      <c r="EA82">
        <v>0.146703</v>
      </c>
      <c r="EB82">
        <v>0.151366</v>
      </c>
      <c r="EC82">
        <v>0.0788106</v>
      </c>
      <c r="ED82">
        <v>0.073439</v>
      </c>
      <c r="EE82">
        <v>33564.4</v>
      </c>
      <c r="EF82">
        <v>36693.1</v>
      </c>
      <c r="EG82">
        <v>35626.9</v>
      </c>
      <c r="EH82">
        <v>39192.4</v>
      </c>
      <c r="EI82">
        <v>46470.5</v>
      </c>
      <c r="EJ82">
        <v>52355.5</v>
      </c>
      <c r="EK82">
        <v>55594</v>
      </c>
      <c r="EL82">
        <v>62745.3</v>
      </c>
      <c r="EM82">
        <v>2.0304</v>
      </c>
      <c r="EN82">
        <v>2.3</v>
      </c>
      <c r="EO82">
        <v>0.0905991</v>
      </c>
      <c r="EP82">
        <v>0</v>
      </c>
      <c r="EQ82">
        <v>23.5384</v>
      </c>
      <c r="ER82">
        <v>999.9</v>
      </c>
      <c r="ES82">
        <v>58.9</v>
      </c>
      <c r="ET82">
        <v>25.277</v>
      </c>
      <c r="EU82">
        <v>25.5309</v>
      </c>
      <c r="EV82">
        <v>54.4464</v>
      </c>
      <c r="EW82">
        <v>33.5617</v>
      </c>
      <c r="EX82">
        <v>2</v>
      </c>
      <c r="EY82">
        <v>-0.306463</v>
      </c>
      <c r="EZ82">
        <v>1.87808</v>
      </c>
      <c r="FA82">
        <v>20.1373</v>
      </c>
      <c r="FB82">
        <v>5.20291</v>
      </c>
      <c r="FC82">
        <v>12.004</v>
      </c>
      <c r="FD82">
        <v>4.976</v>
      </c>
      <c r="FE82">
        <v>3.293</v>
      </c>
      <c r="FF82">
        <v>9999</v>
      </c>
      <c r="FG82">
        <v>9999</v>
      </c>
      <c r="FH82">
        <v>9999</v>
      </c>
      <c r="FI82">
        <v>556.1</v>
      </c>
      <c r="FJ82">
        <v>1.86295</v>
      </c>
      <c r="FK82">
        <v>1.86783</v>
      </c>
      <c r="FL82">
        <v>1.86765</v>
      </c>
      <c r="FM82">
        <v>1.86874</v>
      </c>
      <c r="FN82">
        <v>1.86957</v>
      </c>
      <c r="FO82">
        <v>1.86569</v>
      </c>
      <c r="FP82">
        <v>1.86676</v>
      </c>
      <c r="FQ82">
        <v>1.86813</v>
      </c>
      <c r="FR82">
        <v>5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14.5</v>
      </c>
      <c r="GF82">
        <v>0.2133</v>
      </c>
      <c r="GG82">
        <v>5.35645936475052</v>
      </c>
      <c r="GH82">
        <v>0.00956702611335773</v>
      </c>
      <c r="GI82">
        <v>-9.19467254998099e-07</v>
      </c>
      <c r="GJ82">
        <v>-2.13729184259075e-11</v>
      </c>
      <c r="GK82">
        <v>0.213310654532375</v>
      </c>
      <c r="GL82">
        <v>0</v>
      </c>
      <c r="GM82">
        <v>0</v>
      </c>
      <c r="GN82">
        <v>0</v>
      </c>
      <c r="GO82">
        <v>-4</v>
      </c>
      <c r="GP82">
        <v>1866</v>
      </c>
      <c r="GQ82">
        <v>1</v>
      </c>
      <c r="GR82">
        <v>18</v>
      </c>
      <c r="GS82">
        <v>18754.2</v>
      </c>
      <c r="GT82">
        <v>30130.1</v>
      </c>
      <c r="GU82">
        <v>2.8772</v>
      </c>
      <c r="GV82">
        <v>2.57202</v>
      </c>
      <c r="GW82">
        <v>2.24854</v>
      </c>
      <c r="GX82">
        <v>2.76123</v>
      </c>
      <c r="GY82">
        <v>1.99585</v>
      </c>
      <c r="GZ82">
        <v>2.2876</v>
      </c>
      <c r="HA82">
        <v>31.6517</v>
      </c>
      <c r="HB82">
        <v>15.9182</v>
      </c>
      <c r="HC82">
        <v>18</v>
      </c>
      <c r="HD82">
        <v>495.427</v>
      </c>
      <c r="HE82">
        <v>687.391</v>
      </c>
      <c r="HF82">
        <v>19.4538</v>
      </c>
      <c r="HG82">
        <v>23.3098</v>
      </c>
      <c r="HH82">
        <v>30.0001</v>
      </c>
      <c r="HI82">
        <v>22.9576</v>
      </c>
      <c r="HJ82">
        <v>22.8486</v>
      </c>
      <c r="HK82">
        <v>57.5763</v>
      </c>
      <c r="HL82">
        <v>32.1215</v>
      </c>
      <c r="HM82">
        <v>95.1181</v>
      </c>
      <c r="HN82">
        <v>19.4411</v>
      </c>
      <c r="HO82">
        <v>1139.92</v>
      </c>
      <c r="HP82">
        <v>18.5986</v>
      </c>
      <c r="HQ82">
        <v>103.199</v>
      </c>
      <c r="HR82">
        <v>104.516</v>
      </c>
    </row>
    <row r="83" spans="1:226">
      <c r="A83">
        <v>67</v>
      </c>
      <c r="B83">
        <v>1657207027</v>
      </c>
      <c r="C83">
        <v>422</v>
      </c>
      <c r="D83" t="s">
        <v>492</v>
      </c>
      <c r="E83" t="s">
        <v>493</v>
      </c>
      <c r="F83">
        <v>5</v>
      </c>
      <c r="G83" t="s">
        <v>353</v>
      </c>
      <c r="H83" t="s">
        <v>354</v>
      </c>
      <c r="I83">
        <v>1657207019.5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1152.8334354431</v>
      </c>
      <c r="AK83">
        <v>1121.04096969697</v>
      </c>
      <c r="AL83">
        <v>3.3873851551018</v>
      </c>
      <c r="AM83">
        <v>66.1810148789065</v>
      </c>
      <c r="AN83">
        <f>(AP83 - AO83 + BO83*1E3/(8.314*(BQ83+273.15)) * AR83/BN83 * AQ83) * BN83/(100*BB83) * 1000/(1000 - AP83)</f>
        <v>0</v>
      </c>
      <c r="AO83">
        <v>18.7073187610608</v>
      </c>
      <c r="AP83">
        <v>20.8483351515152</v>
      </c>
      <c r="AQ83">
        <v>0.000951418352009288</v>
      </c>
      <c r="AR83">
        <v>77.4084475312345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6</v>
      </c>
      <c r="BC83">
        <v>0.5</v>
      </c>
      <c r="BD83" t="s">
        <v>355</v>
      </c>
      <c r="BE83">
        <v>2</v>
      </c>
      <c r="BF83" t="b">
        <v>1</v>
      </c>
      <c r="BG83">
        <v>1657207019.5</v>
      </c>
      <c r="BH83">
        <v>1074.49</v>
      </c>
      <c r="BI83">
        <v>1115.57333333333</v>
      </c>
      <c r="BJ83">
        <v>20.8333037037037</v>
      </c>
      <c r="BK83">
        <v>18.6803222222222</v>
      </c>
      <c r="BL83">
        <v>1060.05148148148</v>
      </c>
      <c r="BM83">
        <v>20.6199925925926</v>
      </c>
      <c r="BN83">
        <v>499.997666666667</v>
      </c>
      <c r="BO83">
        <v>74.5763</v>
      </c>
      <c r="BP83">
        <v>0.0431538185185185</v>
      </c>
      <c r="BQ83">
        <v>24.5946</v>
      </c>
      <c r="BR83">
        <v>25.0244925925926</v>
      </c>
      <c r="BS83">
        <v>999.9</v>
      </c>
      <c r="BT83">
        <v>0</v>
      </c>
      <c r="BU83">
        <v>0</v>
      </c>
      <c r="BV83">
        <v>10004.4444444444</v>
      </c>
      <c r="BW83">
        <v>0</v>
      </c>
      <c r="BX83">
        <v>402.247962962963</v>
      </c>
      <c r="BY83">
        <v>-41.0825814814815</v>
      </c>
      <c r="BZ83">
        <v>1097.35148148148</v>
      </c>
      <c r="CA83">
        <v>1136.80888888889</v>
      </c>
      <c r="CB83">
        <v>2.15297222222222</v>
      </c>
      <c r="CC83">
        <v>1115.57333333333</v>
      </c>
      <c r="CD83">
        <v>18.6803222222222</v>
      </c>
      <c r="CE83">
        <v>1.55367148148148</v>
      </c>
      <c r="CF83">
        <v>1.39310888888889</v>
      </c>
      <c r="CG83">
        <v>13.5068222222222</v>
      </c>
      <c r="CH83">
        <v>11.842837037037</v>
      </c>
      <c r="CI83">
        <v>1999.97703703704</v>
      </c>
      <c r="CJ83">
        <v>0.979998888888889</v>
      </c>
      <c r="CK83">
        <v>0.0200011185185185</v>
      </c>
      <c r="CL83">
        <v>0</v>
      </c>
      <c r="CM83">
        <v>2.25191111111111</v>
      </c>
      <c r="CN83">
        <v>0</v>
      </c>
      <c r="CO83">
        <v>6114.00962962963</v>
      </c>
      <c r="CP83">
        <v>17299.9518518519</v>
      </c>
      <c r="CQ83">
        <v>41.7867777777778</v>
      </c>
      <c r="CR83">
        <v>40.9766296296296</v>
      </c>
      <c r="CS83">
        <v>40.7798888888889</v>
      </c>
      <c r="CT83">
        <v>41.6964814814815</v>
      </c>
      <c r="CU83">
        <v>40.6896666666667</v>
      </c>
      <c r="CV83">
        <v>1959.9762962963</v>
      </c>
      <c r="CW83">
        <v>40.0007407407407</v>
      </c>
      <c r="CX83">
        <v>0</v>
      </c>
      <c r="CY83">
        <v>1657207006.2</v>
      </c>
      <c r="CZ83">
        <v>0</v>
      </c>
      <c r="DA83">
        <v>0</v>
      </c>
      <c r="DB83" t="s">
        <v>356</v>
      </c>
      <c r="DC83">
        <v>1656081770.5</v>
      </c>
      <c r="DD83">
        <v>1655399214.6</v>
      </c>
      <c r="DE83">
        <v>0</v>
      </c>
      <c r="DF83">
        <v>0.134</v>
      </c>
      <c r="DG83">
        <v>-0.06</v>
      </c>
      <c r="DH83">
        <v>9.331</v>
      </c>
      <c r="DI83">
        <v>0.511</v>
      </c>
      <c r="DJ83">
        <v>421</v>
      </c>
      <c r="DK83">
        <v>25</v>
      </c>
      <c r="DL83">
        <v>1.93</v>
      </c>
      <c r="DM83">
        <v>0.15</v>
      </c>
      <c r="DN83">
        <v>-41.2289675</v>
      </c>
      <c r="DO83">
        <v>2.81555009380877</v>
      </c>
      <c r="DP83">
        <v>0.457425177699862</v>
      </c>
      <c r="DQ83">
        <v>0</v>
      </c>
      <c r="DR83">
        <v>2.165321</v>
      </c>
      <c r="DS83">
        <v>-0.235883527204516</v>
      </c>
      <c r="DT83">
        <v>0.0248165718623665</v>
      </c>
      <c r="DU83">
        <v>0</v>
      </c>
      <c r="DV83">
        <v>0</v>
      </c>
      <c r="DW83">
        <v>2</v>
      </c>
      <c r="DX83" t="s">
        <v>365</v>
      </c>
      <c r="DY83">
        <v>2.97664</v>
      </c>
      <c r="DZ83">
        <v>2.69732</v>
      </c>
      <c r="EA83">
        <v>0.148104</v>
      </c>
      <c r="EB83">
        <v>0.152765</v>
      </c>
      <c r="EC83">
        <v>0.0788298</v>
      </c>
      <c r="ED83">
        <v>0.0733715</v>
      </c>
      <c r="EE83">
        <v>33508.2</v>
      </c>
      <c r="EF83">
        <v>36632.3</v>
      </c>
      <c r="EG83">
        <v>35625.7</v>
      </c>
      <c r="EH83">
        <v>39192</v>
      </c>
      <c r="EI83">
        <v>46468.9</v>
      </c>
      <c r="EJ83">
        <v>52358.1</v>
      </c>
      <c r="EK83">
        <v>55593.1</v>
      </c>
      <c r="EL83">
        <v>62743.8</v>
      </c>
      <c r="EM83">
        <v>2.031</v>
      </c>
      <c r="EN83">
        <v>2.2994</v>
      </c>
      <c r="EO83">
        <v>0.0874698</v>
      </c>
      <c r="EP83">
        <v>0</v>
      </c>
      <c r="EQ83">
        <v>23.5404</v>
      </c>
      <c r="ER83">
        <v>999.9</v>
      </c>
      <c r="ES83">
        <v>58.918</v>
      </c>
      <c r="ET83">
        <v>25.307</v>
      </c>
      <c r="EU83">
        <v>25.5866</v>
      </c>
      <c r="EV83">
        <v>54.2464</v>
      </c>
      <c r="EW83">
        <v>33.5857</v>
      </c>
      <c r="EX83">
        <v>2</v>
      </c>
      <c r="EY83">
        <v>-0.305203</v>
      </c>
      <c r="EZ83">
        <v>1.74024</v>
      </c>
      <c r="FA83">
        <v>20.1386</v>
      </c>
      <c r="FB83">
        <v>5.20052</v>
      </c>
      <c r="FC83">
        <v>12.004</v>
      </c>
      <c r="FD83">
        <v>4.9756</v>
      </c>
      <c r="FE83">
        <v>3.293</v>
      </c>
      <c r="FF83">
        <v>9999</v>
      </c>
      <c r="FG83">
        <v>9999</v>
      </c>
      <c r="FH83">
        <v>9999</v>
      </c>
      <c r="FI83">
        <v>556.1</v>
      </c>
      <c r="FJ83">
        <v>1.86292</v>
      </c>
      <c r="FK83">
        <v>1.86783</v>
      </c>
      <c r="FL83">
        <v>1.86762</v>
      </c>
      <c r="FM83">
        <v>1.86874</v>
      </c>
      <c r="FN83">
        <v>1.86966</v>
      </c>
      <c r="FO83">
        <v>1.86569</v>
      </c>
      <c r="FP83">
        <v>1.86676</v>
      </c>
      <c r="FQ83">
        <v>1.86813</v>
      </c>
      <c r="FR83">
        <v>5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14.63</v>
      </c>
      <c r="GF83">
        <v>0.2133</v>
      </c>
      <c r="GG83">
        <v>5.35645936475052</v>
      </c>
      <c r="GH83">
        <v>0.00956702611335773</v>
      </c>
      <c r="GI83">
        <v>-9.19467254998099e-07</v>
      </c>
      <c r="GJ83">
        <v>-2.13729184259075e-11</v>
      </c>
      <c r="GK83">
        <v>0.213310654532375</v>
      </c>
      <c r="GL83">
        <v>0</v>
      </c>
      <c r="GM83">
        <v>0</v>
      </c>
      <c r="GN83">
        <v>0</v>
      </c>
      <c r="GO83">
        <v>-4</v>
      </c>
      <c r="GP83">
        <v>1866</v>
      </c>
      <c r="GQ83">
        <v>1</v>
      </c>
      <c r="GR83">
        <v>18</v>
      </c>
      <c r="GS83">
        <v>18754.3</v>
      </c>
      <c r="GT83">
        <v>30130.2</v>
      </c>
      <c r="GU83">
        <v>2.90771</v>
      </c>
      <c r="GV83">
        <v>2.5708</v>
      </c>
      <c r="GW83">
        <v>2.24854</v>
      </c>
      <c r="GX83">
        <v>2.76001</v>
      </c>
      <c r="GY83">
        <v>1.99585</v>
      </c>
      <c r="GZ83">
        <v>2.26562</v>
      </c>
      <c r="HA83">
        <v>31.6517</v>
      </c>
      <c r="HB83">
        <v>15.9095</v>
      </c>
      <c r="HC83">
        <v>18</v>
      </c>
      <c r="HD83">
        <v>495.906</v>
      </c>
      <c r="HE83">
        <v>687.014</v>
      </c>
      <c r="HF83">
        <v>19.423</v>
      </c>
      <c r="HG83">
        <v>23.3196</v>
      </c>
      <c r="HH83">
        <v>30.0005</v>
      </c>
      <c r="HI83">
        <v>22.9673</v>
      </c>
      <c r="HJ83">
        <v>22.8577</v>
      </c>
      <c r="HK83">
        <v>58.1889</v>
      </c>
      <c r="HL83">
        <v>32.4063</v>
      </c>
      <c r="HM83">
        <v>94.7473</v>
      </c>
      <c r="HN83">
        <v>19.4343</v>
      </c>
      <c r="HO83">
        <v>1160.06</v>
      </c>
      <c r="HP83">
        <v>18.5822</v>
      </c>
      <c r="HQ83">
        <v>103.196</v>
      </c>
      <c r="HR83">
        <v>104.514</v>
      </c>
    </row>
    <row r="84" spans="1:226">
      <c r="A84">
        <v>68</v>
      </c>
      <c r="B84">
        <v>1657207032</v>
      </c>
      <c r="C84">
        <v>427</v>
      </c>
      <c r="D84" t="s">
        <v>494</v>
      </c>
      <c r="E84" t="s">
        <v>495</v>
      </c>
      <c r="F84">
        <v>5</v>
      </c>
      <c r="G84" t="s">
        <v>353</v>
      </c>
      <c r="H84" t="s">
        <v>354</v>
      </c>
      <c r="I84">
        <v>1657207024.21429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1169.76184569076</v>
      </c>
      <c r="AK84">
        <v>1137.73866666667</v>
      </c>
      <c r="AL84">
        <v>3.38395030357441</v>
      </c>
      <c r="AM84">
        <v>66.1810148789065</v>
      </c>
      <c r="AN84">
        <f>(AP84 - AO84 + BO84*1E3/(8.314*(BQ84+273.15)) * AR84/BN84 * AQ84) * BN84/(100*BB84) * 1000/(1000 - AP84)</f>
        <v>0</v>
      </c>
      <c r="AO84">
        <v>18.6746820149325</v>
      </c>
      <c r="AP84">
        <v>20.8331575757576</v>
      </c>
      <c r="AQ84">
        <v>-0.00100271198488243</v>
      </c>
      <c r="AR84">
        <v>77.4084475312345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6</v>
      </c>
      <c r="BC84">
        <v>0.5</v>
      </c>
      <c r="BD84" t="s">
        <v>355</v>
      </c>
      <c r="BE84">
        <v>2</v>
      </c>
      <c r="BF84" t="b">
        <v>1</v>
      </c>
      <c r="BG84">
        <v>1657207024.21429</v>
      </c>
      <c r="BH84">
        <v>1090.05392857143</v>
      </c>
      <c r="BI84">
        <v>1131.11607142857</v>
      </c>
      <c r="BJ84">
        <v>20.8379571428571</v>
      </c>
      <c r="BK84">
        <v>18.6888678571429</v>
      </c>
      <c r="BL84">
        <v>1075.49857142857</v>
      </c>
      <c r="BM84">
        <v>20.6246464285714</v>
      </c>
      <c r="BN84">
        <v>499.985071428571</v>
      </c>
      <c r="BO84">
        <v>74.5763357142857</v>
      </c>
      <c r="BP84">
        <v>0.0431853607142857</v>
      </c>
      <c r="BQ84">
        <v>24.5807857142857</v>
      </c>
      <c r="BR84">
        <v>25.0076321428571</v>
      </c>
      <c r="BS84">
        <v>999.9</v>
      </c>
      <c r="BT84">
        <v>0</v>
      </c>
      <c r="BU84">
        <v>0</v>
      </c>
      <c r="BV84">
        <v>9996.42857142857</v>
      </c>
      <c r="BW84">
        <v>0</v>
      </c>
      <c r="BX84">
        <v>402.727428571429</v>
      </c>
      <c r="BY84">
        <v>-41.061625</v>
      </c>
      <c r="BZ84">
        <v>1113.25178571429</v>
      </c>
      <c r="CA84">
        <v>1152.65714285714</v>
      </c>
      <c r="CB84">
        <v>2.14908714285714</v>
      </c>
      <c r="CC84">
        <v>1131.11607142857</v>
      </c>
      <c r="CD84">
        <v>18.6888678571429</v>
      </c>
      <c r="CE84">
        <v>1.55401857142857</v>
      </c>
      <c r="CF84">
        <v>1.39374607142857</v>
      </c>
      <c r="CG84">
        <v>13.5102642857143</v>
      </c>
      <c r="CH84">
        <v>11.8497714285714</v>
      </c>
      <c r="CI84">
        <v>1999.97642857143</v>
      </c>
      <c r="CJ84">
        <v>0.979999428571428</v>
      </c>
      <c r="CK84">
        <v>0.0200005428571429</v>
      </c>
      <c r="CL84">
        <v>0</v>
      </c>
      <c r="CM84">
        <v>2.26911428571429</v>
      </c>
      <c r="CN84">
        <v>0</v>
      </c>
      <c r="CO84">
        <v>6108.36928571429</v>
      </c>
      <c r="CP84">
        <v>17299.9464285714</v>
      </c>
      <c r="CQ84">
        <v>41.8613214285714</v>
      </c>
      <c r="CR84">
        <v>41.0265714285714</v>
      </c>
      <c r="CS84">
        <v>40.8524285714286</v>
      </c>
      <c r="CT84">
        <v>41.7854285714286</v>
      </c>
      <c r="CU84">
        <v>40.7677142857143</v>
      </c>
      <c r="CV84">
        <v>1959.97571428571</v>
      </c>
      <c r="CW84">
        <v>40.0007142857143</v>
      </c>
      <c r="CX84">
        <v>0</v>
      </c>
      <c r="CY84">
        <v>1657207011</v>
      </c>
      <c r="CZ84">
        <v>0</v>
      </c>
      <c r="DA84">
        <v>0</v>
      </c>
      <c r="DB84" t="s">
        <v>356</v>
      </c>
      <c r="DC84">
        <v>1656081770.5</v>
      </c>
      <c r="DD84">
        <v>1655399214.6</v>
      </c>
      <c r="DE84">
        <v>0</v>
      </c>
      <c r="DF84">
        <v>0.134</v>
      </c>
      <c r="DG84">
        <v>-0.06</v>
      </c>
      <c r="DH84">
        <v>9.331</v>
      </c>
      <c r="DI84">
        <v>0.511</v>
      </c>
      <c r="DJ84">
        <v>421</v>
      </c>
      <c r="DK84">
        <v>25</v>
      </c>
      <c r="DL84">
        <v>1.93</v>
      </c>
      <c r="DM84">
        <v>0.15</v>
      </c>
      <c r="DN84">
        <v>-41.180535</v>
      </c>
      <c r="DO84">
        <v>1.845287054409</v>
      </c>
      <c r="DP84">
        <v>0.447846192096126</v>
      </c>
      <c r="DQ84">
        <v>0</v>
      </c>
      <c r="DR84">
        <v>2.157132</v>
      </c>
      <c r="DS84">
        <v>-0.0773889681050734</v>
      </c>
      <c r="DT84">
        <v>0.0159653332567786</v>
      </c>
      <c r="DU84">
        <v>1</v>
      </c>
      <c r="DV84">
        <v>1</v>
      </c>
      <c r="DW84">
        <v>2</v>
      </c>
      <c r="DX84" t="s">
        <v>357</v>
      </c>
      <c r="DY84">
        <v>2.97744</v>
      </c>
      <c r="DZ84">
        <v>2.69689</v>
      </c>
      <c r="EA84">
        <v>0.149509</v>
      </c>
      <c r="EB84">
        <v>0.154132</v>
      </c>
      <c r="EC84">
        <v>0.0787995</v>
      </c>
      <c r="ED84">
        <v>0.0734264</v>
      </c>
      <c r="EE84">
        <v>33453</v>
      </c>
      <c r="EF84">
        <v>36571.5</v>
      </c>
      <c r="EG84">
        <v>35625.9</v>
      </c>
      <c r="EH84">
        <v>39190.2</v>
      </c>
      <c r="EI84">
        <v>46470.7</v>
      </c>
      <c r="EJ84">
        <v>52353.7</v>
      </c>
      <c r="EK84">
        <v>55593.4</v>
      </c>
      <c r="EL84">
        <v>62742.3</v>
      </c>
      <c r="EM84">
        <v>2.0318</v>
      </c>
      <c r="EN84">
        <v>2.2988</v>
      </c>
      <c r="EO84">
        <v>0.0868738</v>
      </c>
      <c r="EP84">
        <v>0</v>
      </c>
      <c r="EQ84">
        <v>23.5404</v>
      </c>
      <c r="ER84">
        <v>999.9</v>
      </c>
      <c r="ES84">
        <v>58.967</v>
      </c>
      <c r="ET84">
        <v>25.317</v>
      </c>
      <c r="EU84">
        <v>25.6188</v>
      </c>
      <c r="EV84">
        <v>54.3464</v>
      </c>
      <c r="EW84">
        <v>33.5417</v>
      </c>
      <c r="EX84">
        <v>2</v>
      </c>
      <c r="EY84">
        <v>-0.304654</v>
      </c>
      <c r="EZ84">
        <v>-3.19505</v>
      </c>
      <c r="FA84">
        <v>20.1091</v>
      </c>
      <c r="FB84">
        <v>5.20411</v>
      </c>
      <c r="FC84">
        <v>12.004</v>
      </c>
      <c r="FD84">
        <v>4.9756</v>
      </c>
      <c r="FE84">
        <v>3.293</v>
      </c>
      <c r="FF84">
        <v>9999</v>
      </c>
      <c r="FG84">
        <v>9999</v>
      </c>
      <c r="FH84">
        <v>9999</v>
      </c>
      <c r="FI84">
        <v>556.1</v>
      </c>
      <c r="FJ84">
        <v>1.86289</v>
      </c>
      <c r="FK84">
        <v>1.86783</v>
      </c>
      <c r="FL84">
        <v>1.86755</v>
      </c>
      <c r="FM84">
        <v>1.86874</v>
      </c>
      <c r="FN84">
        <v>1.86966</v>
      </c>
      <c r="FO84">
        <v>1.86569</v>
      </c>
      <c r="FP84">
        <v>1.86676</v>
      </c>
      <c r="FQ84">
        <v>1.86813</v>
      </c>
      <c r="FR84">
        <v>5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14.74</v>
      </c>
      <c r="GF84">
        <v>0.2133</v>
      </c>
      <c r="GG84">
        <v>5.35645936475052</v>
      </c>
      <c r="GH84">
        <v>0.00956702611335773</v>
      </c>
      <c r="GI84">
        <v>-9.19467254998099e-07</v>
      </c>
      <c r="GJ84">
        <v>-2.13729184259075e-11</v>
      </c>
      <c r="GK84">
        <v>0.213310654532375</v>
      </c>
      <c r="GL84">
        <v>0</v>
      </c>
      <c r="GM84">
        <v>0</v>
      </c>
      <c r="GN84">
        <v>0</v>
      </c>
      <c r="GO84">
        <v>-4</v>
      </c>
      <c r="GP84">
        <v>1866</v>
      </c>
      <c r="GQ84">
        <v>1</v>
      </c>
      <c r="GR84">
        <v>18</v>
      </c>
      <c r="GS84">
        <v>18754.4</v>
      </c>
      <c r="GT84">
        <v>30130.3</v>
      </c>
      <c r="GU84">
        <v>2.94312</v>
      </c>
      <c r="GV84">
        <v>2.56226</v>
      </c>
      <c r="GW84">
        <v>2.24854</v>
      </c>
      <c r="GX84">
        <v>2.76001</v>
      </c>
      <c r="GY84">
        <v>1.99585</v>
      </c>
      <c r="GZ84">
        <v>2.2998</v>
      </c>
      <c r="HA84">
        <v>31.6736</v>
      </c>
      <c r="HB84">
        <v>15.8832</v>
      </c>
      <c r="HC84">
        <v>18</v>
      </c>
      <c r="HD84">
        <v>496.513</v>
      </c>
      <c r="HE84">
        <v>686.647</v>
      </c>
      <c r="HF84">
        <v>19.4335</v>
      </c>
      <c r="HG84">
        <v>23.3314</v>
      </c>
      <c r="HH84">
        <v>30.0004</v>
      </c>
      <c r="HI84">
        <v>22.9769</v>
      </c>
      <c r="HJ84">
        <v>22.8677</v>
      </c>
      <c r="HK84">
        <v>58.883</v>
      </c>
      <c r="HL84">
        <v>32.6918</v>
      </c>
      <c r="HM84">
        <v>94.7473</v>
      </c>
      <c r="HN84">
        <v>20.3513</v>
      </c>
      <c r="HO84">
        <v>1173.47</v>
      </c>
      <c r="HP84">
        <v>18.5869</v>
      </c>
      <c r="HQ84">
        <v>103.197</v>
      </c>
      <c r="HR84">
        <v>104.511</v>
      </c>
    </row>
    <row r="85" spans="1:226">
      <c r="A85">
        <v>69</v>
      </c>
      <c r="B85">
        <v>1657207037</v>
      </c>
      <c r="C85">
        <v>432</v>
      </c>
      <c r="D85" t="s">
        <v>496</v>
      </c>
      <c r="E85" t="s">
        <v>497</v>
      </c>
      <c r="F85">
        <v>5</v>
      </c>
      <c r="G85" t="s">
        <v>353</v>
      </c>
      <c r="H85" t="s">
        <v>354</v>
      </c>
      <c r="I85">
        <v>1657207029.5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1186.82393880887</v>
      </c>
      <c r="AK85">
        <v>1154.72115151515</v>
      </c>
      <c r="AL85">
        <v>3.45494436552959</v>
      </c>
      <c r="AM85">
        <v>66.1810148789065</v>
      </c>
      <c r="AN85">
        <f>(AP85 - AO85 + BO85*1E3/(8.314*(BQ85+273.15)) * AR85/BN85 * AQ85) * BN85/(100*BB85) * 1000/(1000 - AP85)</f>
        <v>0</v>
      </c>
      <c r="AO85">
        <v>18.677753122947</v>
      </c>
      <c r="AP85">
        <v>20.854583030303</v>
      </c>
      <c r="AQ85">
        <v>0.00117270446067782</v>
      </c>
      <c r="AR85">
        <v>77.4084475312345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6</v>
      </c>
      <c r="BC85">
        <v>0.5</v>
      </c>
      <c r="BD85" t="s">
        <v>355</v>
      </c>
      <c r="BE85">
        <v>2</v>
      </c>
      <c r="BF85" t="b">
        <v>1</v>
      </c>
      <c r="BG85">
        <v>1657207029.5</v>
      </c>
      <c r="BH85">
        <v>1107.44481481481</v>
      </c>
      <c r="BI85">
        <v>1148.60481481481</v>
      </c>
      <c r="BJ85">
        <v>20.8423444444444</v>
      </c>
      <c r="BK85">
        <v>18.674337037037</v>
      </c>
      <c r="BL85">
        <v>1092.75888888889</v>
      </c>
      <c r="BM85">
        <v>20.6290296296296</v>
      </c>
      <c r="BN85">
        <v>499.965851851852</v>
      </c>
      <c r="BO85">
        <v>74.5763296296296</v>
      </c>
      <c r="BP85">
        <v>0.0431992518518519</v>
      </c>
      <c r="BQ85">
        <v>24.5660222222222</v>
      </c>
      <c r="BR85">
        <v>24.980662962963</v>
      </c>
      <c r="BS85">
        <v>999.9</v>
      </c>
      <c r="BT85">
        <v>0</v>
      </c>
      <c r="BU85">
        <v>0</v>
      </c>
      <c r="BV85">
        <v>10004.8148148148</v>
      </c>
      <c r="BW85">
        <v>0</v>
      </c>
      <c r="BX85">
        <v>403.28262962963</v>
      </c>
      <c r="BY85">
        <v>-41.1599296296296</v>
      </c>
      <c r="BZ85">
        <v>1131.01666666667</v>
      </c>
      <c r="CA85">
        <v>1170.46148148148</v>
      </c>
      <c r="CB85">
        <v>2.16800703703704</v>
      </c>
      <c r="CC85">
        <v>1148.60481481481</v>
      </c>
      <c r="CD85">
        <v>18.674337037037</v>
      </c>
      <c r="CE85">
        <v>1.55434555555556</v>
      </c>
      <c r="CF85">
        <v>1.39266259259259</v>
      </c>
      <c r="CG85">
        <v>13.5135</v>
      </c>
      <c r="CH85">
        <v>11.8379703703704</v>
      </c>
      <c r="CI85">
        <v>1999.98259259259</v>
      </c>
      <c r="CJ85">
        <v>0.980000111111111</v>
      </c>
      <c r="CK85">
        <v>0.0199998148148148</v>
      </c>
      <c r="CL85">
        <v>0</v>
      </c>
      <c r="CM85">
        <v>2.28575925925926</v>
      </c>
      <c r="CN85">
        <v>0</v>
      </c>
      <c r="CO85">
        <v>6102.50481481482</v>
      </c>
      <c r="CP85">
        <v>17300.0037037037</v>
      </c>
      <c r="CQ85">
        <v>41.9487777777778</v>
      </c>
      <c r="CR85">
        <v>41.0762222222222</v>
      </c>
      <c r="CS85">
        <v>40.928</v>
      </c>
      <c r="CT85">
        <v>41.8887037037037</v>
      </c>
      <c r="CU85">
        <v>40.8447777777778</v>
      </c>
      <c r="CV85">
        <v>1959.98185185185</v>
      </c>
      <c r="CW85">
        <v>40.0007407407407</v>
      </c>
      <c r="CX85">
        <v>0</v>
      </c>
      <c r="CY85">
        <v>1657207016.4</v>
      </c>
      <c r="CZ85">
        <v>0</v>
      </c>
      <c r="DA85">
        <v>0</v>
      </c>
      <c r="DB85" t="s">
        <v>356</v>
      </c>
      <c r="DC85">
        <v>1656081770.5</v>
      </c>
      <c r="DD85">
        <v>1655399214.6</v>
      </c>
      <c r="DE85">
        <v>0</v>
      </c>
      <c r="DF85">
        <v>0.134</v>
      </c>
      <c r="DG85">
        <v>-0.06</v>
      </c>
      <c r="DH85">
        <v>9.331</v>
      </c>
      <c r="DI85">
        <v>0.511</v>
      </c>
      <c r="DJ85">
        <v>421</v>
      </c>
      <c r="DK85">
        <v>25</v>
      </c>
      <c r="DL85">
        <v>1.93</v>
      </c>
      <c r="DM85">
        <v>0.15</v>
      </c>
      <c r="DN85">
        <v>-41.148015</v>
      </c>
      <c r="DO85">
        <v>-0.875779362101299</v>
      </c>
      <c r="DP85">
        <v>0.362907270215133</v>
      </c>
      <c r="DQ85">
        <v>0</v>
      </c>
      <c r="DR85">
        <v>2.161755</v>
      </c>
      <c r="DS85">
        <v>0.207687579737337</v>
      </c>
      <c r="DT85">
        <v>0.0301511285029267</v>
      </c>
      <c r="DU85">
        <v>0</v>
      </c>
      <c r="DV85">
        <v>0</v>
      </c>
      <c r="DW85">
        <v>2</v>
      </c>
      <c r="DX85" t="s">
        <v>365</v>
      </c>
      <c r="DY85">
        <v>2.97732</v>
      </c>
      <c r="DZ85">
        <v>2.69668</v>
      </c>
      <c r="EA85">
        <v>0.150918</v>
      </c>
      <c r="EB85">
        <v>0.15559</v>
      </c>
      <c r="EC85">
        <v>0.0788504</v>
      </c>
      <c r="ED85">
        <v>0.0732162</v>
      </c>
      <c r="EE85">
        <v>33396.9</v>
      </c>
      <c r="EF85">
        <v>36507.8</v>
      </c>
      <c r="EG85">
        <v>35625.2</v>
      </c>
      <c r="EH85">
        <v>39189.5</v>
      </c>
      <c r="EI85">
        <v>46466.9</v>
      </c>
      <c r="EJ85">
        <v>52364.4</v>
      </c>
      <c r="EK85">
        <v>55591.9</v>
      </c>
      <c r="EL85">
        <v>62740.7</v>
      </c>
      <c r="EM85">
        <v>2.0314</v>
      </c>
      <c r="EN85">
        <v>2.299</v>
      </c>
      <c r="EO85">
        <v>0.0852346</v>
      </c>
      <c r="EP85">
        <v>0</v>
      </c>
      <c r="EQ85">
        <v>23.5384</v>
      </c>
      <c r="ER85">
        <v>999.9</v>
      </c>
      <c r="ES85">
        <v>58.992</v>
      </c>
      <c r="ET85">
        <v>25.337</v>
      </c>
      <c r="EU85">
        <v>25.6631</v>
      </c>
      <c r="EV85">
        <v>54.5964</v>
      </c>
      <c r="EW85">
        <v>33.5978</v>
      </c>
      <c r="EX85">
        <v>2</v>
      </c>
      <c r="EY85">
        <v>-0.305305</v>
      </c>
      <c r="EZ85">
        <v>-0.371264</v>
      </c>
      <c r="FA85">
        <v>20.1447</v>
      </c>
      <c r="FB85">
        <v>5.20172</v>
      </c>
      <c r="FC85">
        <v>12.004</v>
      </c>
      <c r="FD85">
        <v>4.976</v>
      </c>
      <c r="FE85">
        <v>3.293</v>
      </c>
      <c r="FF85">
        <v>9999</v>
      </c>
      <c r="FG85">
        <v>9999</v>
      </c>
      <c r="FH85">
        <v>9999</v>
      </c>
      <c r="FI85">
        <v>556.1</v>
      </c>
      <c r="FJ85">
        <v>1.86295</v>
      </c>
      <c r="FK85">
        <v>1.86783</v>
      </c>
      <c r="FL85">
        <v>1.86762</v>
      </c>
      <c r="FM85">
        <v>1.86874</v>
      </c>
      <c r="FN85">
        <v>1.86963</v>
      </c>
      <c r="FO85">
        <v>1.86569</v>
      </c>
      <c r="FP85">
        <v>1.86676</v>
      </c>
      <c r="FQ85">
        <v>1.86813</v>
      </c>
      <c r="FR85">
        <v>5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14.87</v>
      </c>
      <c r="GF85">
        <v>0.2133</v>
      </c>
      <c r="GG85">
        <v>5.35645936475052</v>
      </c>
      <c r="GH85">
        <v>0.00956702611335773</v>
      </c>
      <c r="GI85">
        <v>-9.19467254998099e-07</v>
      </c>
      <c r="GJ85">
        <v>-2.13729184259075e-11</v>
      </c>
      <c r="GK85">
        <v>0.213310654532375</v>
      </c>
      <c r="GL85">
        <v>0</v>
      </c>
      <c r="GM85">
        <v>0</v>
      </c>
      <c r="GN85">
        <v>0</v>
      </c>
      <c r="GO85">
        <v>-4</v>
      </c>
      <c r="GP85">
        <v>1866</v>
      </c>
      <c r="GQ85">
        <v>1</v>
      </c>
      <c r="GR85">
        <v>18</v>
      </c>
      <c r="GS85">
        <v>18754.4</v>
      </c>
      <c r="GT85">
        <v>30130.4</v>
      </c>
      <c r="GU85">
        <v>2.97363</v>
      </c>
      <c r="GV85">
        <v>2.56226</v>
      </c>
      <c r="GW85">
        <v>2.24854</v>
      </c>
      <c r="GX85">
        <v>2.76001</v>
      </c>
      <c r="GY85">
        <v>1.99585</v>
      </c>
      <c r="GZ85">
        <v>2.31934</v>
      </c>
      <c r="HA85">
        <v>31.6736</v>
      </c>
      <c r="HB85">
        <v>15.9095</v>
      </c>
      <c r="HC85">
        <v>18</v>
      </c>
      <c r="HD85">
        <v>496.35</v>
      </c>
      <c r="HE85">
        <v>686.944</v>
      </c>
      <c r="HF85">
        <v>20.3986</v>
      </c>
      <c r="HG85">
        <v>23.3412</v>
      </c>
      <c r="HH85">
        <v>29.9991</v>
      </c>
      <c r="HI85">
        <v>22.9865</v>
      </c>
      <c r="HJ85">
        <v>22.8772</v>
      </c>
      <c r="HK85">
        <v>59.4985</v>
      </c>
      <c r="HL85">
        <v>32.6918</v>
      </c>
      <c r="HM85">
        <v>94.3714</v>
      </c>
      <c r="HN85">
        <v>20.3784</v>
      </c>
      <c r="HO85">
        <v>1193.59</v>
      </c>
      <c r="HP85">
        <v>18.565</v>
      </c>
      <c r="HQ85">
        <v>103.194</v>
      </c>
      <c r="HR85">
        <v>104.508</v>
      </c>
    </row>
    <row r="86" spans="1:226">
      <c r="A86">
        <v>70</v>
      </c>
      <c r="B86">
        <v>1657207042</v>
      </c>
      <c r="C86">
        <v>437</v>
      </c>
      <c r="D86" t="s">
        <v>498</v>
      </c>
      <c r="E86" t="s">
        <v>499</v>
      </c>
      <c r="F86">
        <v>5</v>
      </c>
      <c r="G86" t="s">
        <v>353</v>
      </c>
      <c r="H86" t="s">
        <v>354</v>
      </c>
      <c r="I86">
        <v>1657207034.21429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1203.91124429573</v>
      </c>
      <c r="AK86">
        <v>1171.58775757576</v>
      </c>
      <c r="AL86">
        <v>3.37164574899213</v>
      </c>
      <c r="AM86">
        <v>66.1810148789065</v>
      </c>
      <c r="AN86">
        <f>(AP86 - AO86 + BO86*1E3/(8.314*(BQ86+273.15)) * AR86/BN86 * AQ86) * BN86/(100*BB86) * 1000/(1000 - AP86)</f>
        <v>0</v>
      </c>
      <c r="AO86">
        <v>18.6273346252149</v>
      </c>
      <c r="AP86">
        <v>20.8642448484848</v>
      </c>
      <c r="AQ86">
        <v>0.0019045247720057</v>
      </c>
      <c r="AR86">
        <v>77.4084475312345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6</v>
      </c>
      <c r="BC86">
        <v>0.5</v>
      </c>
      <c r="BD86" t="s">
        <v>355</v>
      </c>
      <c r="BE86">
        <v>2</v>
      </c>
      <c r="BF86" t="b">
        <v>1</v>
      </c>
      <c r="BG86">
        <v>1657207034.21429</v>
      </c>
      <c r="BH86">
        <v>1123.00714285714</v>
      </c>
      <c r="BI86">
        <v>1164.39714285714</v>
      </c>
      <c r="BJ86">
        <v>20.8485535714286</v>
      </c>
      <c r="BK86">
        <v>18.6524892857143</v>
      </c>
      <c r="BL86">
        <v>1108.20607142857</v>
      </c>
      <c r="BM86">
        <v>20.6352321428571</v>
      </c>
      <c r="BN86">
        <v>499.968678571429</v>
      </c>
      <c r="BO86">
        <v>74.5760678571429</v>
      </c>
      <c r="BP86">
        <v>0.0431642107142857</v>
      </c>
      <c r="BQ86">
        <v>24.5615071428571</v>
      </c>
      <c r="BR86">
        <v>24.9669464285714</v>
      </c>
      <c r="BS86">
        <v>999.9</v>
      </c>
      <c r="BT86">
        <v>0</v>
      </c>
      <c r="BU86">
        <v>0</v>
      </c>
      <c r="BV86">
        <v>9997.5</v>
      </c>
      <c r="BW86">
        <v>0</v>
      </c>
      <c r="BX86">
        <v>403.647535714286</v>
      </c>
      <c r="BY86">
        <v>-41.39095</v>
      </c>
      <c r="BZ86">
        <v>1146.91785714286</v>
      </c>
      <c r="CA86">
        <v>1186.52928571429</v>
      </c>
      <c r="CB86">
        <v>2.19605964285714</v>
      </c>
      <c r="CC86">
        <v>1164.39714285714</v>
      </c>
      <c r="CD86">
        <v>18.6524892857143</v>
      </c>
      <c r="CE86">
        <v>1.55480285714286</v>
      </c>
      <c r="CF86">
        <v>1.39102892857143</v>
      </c>
      <c r="CG86">
        <v>13.518025</v>
      </c>
      <c r="CH86">
        <v>11.8201857142857</v>
      </c>
      <c r="CI86">
        <v>2000.02035714286</v>
      </c>
      <c r="CJ86">
        <v>0.980000071428571</v>
      </c>
      <c r="CK86">
        <v>0.0199998571428571</v>
      </c>
      <c r="CL86">
        <v>0</v>
      </c>
      <c r="CM86">
        <v>2.2324</v>
      </c>
      <c r="CN86">
        <v>0</v>
      </c>
      <c r="CO86">
        <v>6096.04</v>
      </c>
      <c r="CP86">
        <v>17300.3321428571</v>
      </c>
      <c r="CQ86">
        <v>42.01075</v>
      </c>
      <c r="CR86">
        <v>41.09575</v>
      </c>
      <c r="CS86">
        <v>40.9752142857143</v>
      </c>
      <c r="CT86">
        <v>41.9283571428571</v>
      </c>
      <c r="CU86">
        <v>40.9015</v>
      </c>
      <c r="CV86">
        <v>1960.01892857143</v>
      </c>
      <c r="CW86">
        <v>40.0014285714286</v>
      </c>
      <c r="CX86">
        <v>0</v>
      </c>
      <c r="CY86">
        <v>1657207021.2</v>
      </c>
      <c r="CZ86">
        <v>0</v>
      </c>
      <c r="DA86">
        <v>0</v>
      </c>
      <c r="DB86" t="s">
        <v>356</v>
      </c>
      <c r="DC86">
        <v>1656081770.5</v>
      </c>
      <c r="DD86">
        <v>1655399214.6</v>
      </c>
      <c r="DE86">
        <v>0</v>
      </c>
      <c r="DF86">
        <v>0.134</v>
      </c>
      <c r="DG86">
        <v>-0.06</v>
      </c>
      <c r="DH86">
        <v>9.331</v>
      </c>
      <c r="DI86">
        <v>0.511</v>
      </c>
      <c r="DJ86">
        <v>421</v>
      </c>
      <c r="DK86">
        <v>25</v>
      </c>
      <c r="DL86">
        <v>1.93</v>
      </c>
      <c r="DM86">
        <v>0.15</v>
      </c>
      <c r="DN86">
        <v>-41.235585</v>
      </c>
      <c r="DO86">
        <v>-2.54949343339578</v>
      </c>
      <c r="DP86">
        <v>0.384896938510817</v>
      </c>
      <c r="DQ86">
        <v>0</v>
      </c>
      <c r="DR86">
        <v>2.17800025</v>
      </c>
      <c r="DS86">
        <v>0.356954183864912</v>
      </c>
      <c r="DT86">
        <v>0.0397025106566008</v>
      </c>
      <c r="DU86">
        <v>0</v>
      </c>
      <c r="DV86">
        <v>0</v>
      </c>
      <c r="DW86">
        <v>2</v>
      </c>
      <c r="DX86" t="s">
        <v>365</v>
      </c>
      <c r="DY86">
        <v>2.97598</v>
      </c>
      <c r="DZ86">
        <v>2.69676</v>
      </c>
      <c r="EA86">
        <v>0.152325</v>
      </c>
      <c r="EB86">
        <v>0.15695</v>
      </c>
      <c r="EC86">
        <v>0.0788656</v>
      </c>
      <c r="ED86">
        <v>0.0732848</v>
      </c>
      <c r="EE86">
        <v>33340.9</v>
      </c>
      <c r="EF86">
        <v>36448.5</v>
      </c>
      <c r="EG86">
        <v>35624.5</v>
      </c>
      <c r="EH86">
        <v>39189</v>
      </c>
      <c r="EI86">
        <v>46465.5</v>
      </c>
      <c r="EJ86">
        <v>52360.1</v>
      </c>
      <c r="EK86">
        <v>55591.2</v>
      </c>
      <c r="EL86">
        <v>62740.3</v>
      </c>
      <c r="EM86">
        <v>2.0304</v>
      </c>
      <c r="EN86">
        <v>2.2988</v>
      </c>
      <c r="EO86">
        <v>0.0864267</v>
      </c>
      <c r="EP86">
        <v>0</v>
      </c>
      <c r="EQ86">
        <v>23.5364</v>
      </c>
      <c r="ER86">
        <v>999.9</v>
      </c>
      <c r="ES86">
        <v>59.016</v>
      </c>
      <c r="ET86">
        <v>25.367</v>
      </c>
      <c r="EU86">
        <v>25.7187</v>
      </c>
      <c r="EV86">
        <v>54.4864</v>
      </c>
      <c r="EW86">
        <v>33.5938</v>
      </c>
      <c r="EX86">
        <v>2</v>
      </c>
      <c r="EY86">
        <v>-0.305366</v>
      </c>
      <c r="EZ86">
        <v>0.267342</v>
      </c>
      <c r="FA86">
        <v>20.1467</v>
      </c>
      <c r="FB86">
        <v>5.20172</v>
      </c>
      <c r="FC86">
        <v>12.004</v>
      </c>
      <c r="FD86">
        <v>4.9756</v>
      </c>
      <c r="FE86">
        <v>3.293</v>
      </c>
      <c r="FF86">
        <v>9999</v>
      </c>
      <c r="FG86">
        <v>9999</v>
      </c>
      <c r="FH86">
        <v>9999</v>
      </c>
      <c r="FI86">
        <v>556.1</v>
      </c>
      <c r="FJ86">
        <v>1.86295</v>
      </c>
      <c r="FK86">
        <v>1.86783</v>
      </c>
      <c r="FL86">
        <v>1.86765</v>
      </c>
      <c r="FM86">
        <v>1.86874</v>
      </c>
      <c r="FN86">
        <v>1.86963</v>
      </c>
      <c r="FO86">
        <v>1.86569</v>
      </c>
      <c r="FP86">
        <v>1.86676</v>
      </c>
      <c r="FQ86">
        <v>1.86813</v>
      </c>
      <c r="FR86">
        <v>5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14.99</v>
      </c>
      <c r="GF86">
        <v>0.2133</v>
      </c>
      <c r="GG86">
        <v>5.35645936475052</v>
      </c>
      <c r="GH86">
        <v>0.00956702611335773</v>
      </c>
      <c r="GI86">
        <v>-9.19467254998099e-07</v>
      </c>
      <c r="GJ86">
        <v>-2.13729184259075e-11</v>
      </c>
      <c r="GK86">
        <v>0.213310654532375</v>
      </c>
      <c r="GL86">
        <v>0</v>
      </c>
      <c r="GM86">
        <v>0</v>
      </c>
      <c r="GN86">
        <v>0</v>
      </c>
      <c r="GO86">
        <v>-4</v>
      </c>
      <c r="GP86">
        <v>1866</v>
      </c>
      <c r="GQ86">
        <v>1</v>
      </c>
      <c r="GR86">
        <v>18</v>
      </c>
      <c r="GS86">
        <v>18754.5</v>
      </c>
      <c r="GT86">
        <v>30130.5</v>
      </c>
      <c r="GU86">
        <v>3.00781</v>
      </c>
      <c r="GV86">
        <v>2.56226</v>
      </c>
      <c r="GW86">
        <v>2.24854</v>
      </c>
      <c r="GX86">
        <v>2.75879</v>
      </c>
      <c r="GY86">
        <v>1.99585</v>
      </c>
      <c r="GZ86">
        <v>2.32788</v>
      </c>
      <c r="HA86">
        <v>31.6736</v>
      </c>
      <c r="HB86">
        <v>15.9182</v>
      </c>
      <c r="HC86">
        <v>18</v>
      </c>
      <c r="HD86">
        <v>495.801</v>
      </c>
      <c r="HE86">
        <v>686.906</v>
      </c>
      <c r="HF86">
        <v>20.492</v>
      </c>
      <c r="HG86">
        <v>23.351</v>
      </c>
      <c r="HH86">
        <v>30</v>
      </c>
      <c r="HI86">
        <v>22.9961</v>
      </c>
      <c r="HJ86">
        <v>22.8868</v>
      </c>
      <c r="HK86">
        <v>60.1869</v>
      </c>
      <c r="HL86">
        <v>32.6918</v>
      </c>
      <c r="HM86">
        <v>94.3714</v>
      </c>
      <c r="HN86">
        <v>20.4113</v>
      </c>
      <c r="HO86">
        <v>1207.05</v>
      </c>
      <c r="HP86">
        <v>18.5442</v>
      </c>
      <c r="HQ86">
        <v>103.193</v>
      </c>
      <c r="HR86">
        <v>104.507</v>
      </c>
    </row>
    <row r="87" spans="1:226">
      <c r="A87">
        <v>71</v>
      </c>
      <c r="B87">
        <v>1657207047</v>
      </c>
      <c r="C87">
        <v>442</v>
      </c>
      <c r="D87" t="s">
        <v>500</v>
      </c>
      <c r="E87" t="s">
        <v>501</v>
      </c>
      <c r="F87">
        <v>5</v>
      </c>
      <c r="G87" t="s">
        <v>353</v>
      </c>
      <c r="H87" t="s">
        <v>354</v>
      </c>
      <c r="I87">
        <v>1657207039.5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1221.30204894416</v>
      </c>
      <c r="AK87">
        <v>1188.96624242424</v>
      </c>
      <c r="AL87">
        <v>3.48172712539678</v>
      </c>
      <c r="AM87">
        <v>66.1810148789065</v>
      </c>
      <c r="AN87">
        <f>(AP87 - AO87 + BO87*1E3/(8.314*(BQ87+273.15)) * AR87/BN87 * AQ87) * BN87/(100*BB87) * 1000/(1000 - AP87)</f>
        <v>0</v>
      </c>
      <c r="AO87">
        <v>18.6561249682212</v>
      </c>
      <c r="AP87">
        <v>20.8683781818182</v>
      </c>
      <c r="AQ87">
        <v>-0.000172424718929941</v>
      </c>
      <c r="AR87">
        <v>77.4084475312345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6</v>
      </c>
      <c r="BC87">
        <v>0.5</v>
      </c>
      <c r="BD87" t="s">
        <v>355</v>
      </c>
      <c r="BE87">
        <v>2</v>
      </c>
      <c r="BF87" t="b">
        <v>1</v>
      </c>
      <c r="BG87">
        <v>1657207039.5</v>
      </c>
      <c r="BH87">
        <v>1140.59148148148</v>
      </c>
      <c r="BI87">
        <v>1182.13851851852</v>
      </c>
      <c r="BJ87">
        <v>20.8574592592593</v>
      </c>
      <c r="BK87">
        <v>18.6395666666667</v>
      </c>
      <c r="BL87">
        <v>1125.66074074074</v>
      </c>
      <c r="BM87">
        <v>20.644137037037</v>
      </c>
      <c r="BN87">
        <v>499.988740740741</v>
      </c>
      <c r="BO87">
        <v>74.5760666666667</v>
      </c>
      <c r="BP87">
        <v>0.0429959</v>
      </c>
      <c r="BQ87">
        <v>24.5668222222222</v>
      </c>
      <c r="BR87">
        <v>24.9634925925926</v>
      </c>
      <c r="BS87">
        <v>999.9</v>
      </c>
      <c r="BT87">
        <v>0</v>
      </c>
      <c r="BU87">
        <v>0</v>
      </c>
      <c r="BV87">
        <v>10005.7407407407</v>
      </c>
      <c r="BW87">
        <v>0</v>
      </c>
      <c r="BX87">
        <v>404.070925925926</v>
      </c>
      <c r="BY87">
        <v>-41.5481925925926</v>
      </c>
      <c r="BZ87">
        <v>1164.88666666667</v>
      </c>
      <c r="CA87">
        <v>1204.59185185185</v>
      </c>
      <c r="CB87">
        <v>2.21788703703704</v>
      </c>
      <c r="CC87">
        <v>1182.13851851852</v>
      </c>
      <c r="CD87">
        <v>18.6395666666667</v>
      </c>
      <c r="CE87">
        <v>1.55546777777778</v>
      </c>
      <c r="CF87">
        <v>1.39006555555556</v>
      </c>
      <c r="CG87">
        <v>13.5245814814815</v>
      </c>
      <c r="CH87">
        <v>11.8097</v>
      </c>
      <c r="CI87">
        <v>2000.06666666667</v>
      </c>
      <c r="CJ87">
        <v>0.979998666666667</v>
      </c>
      <c r="CK87">
        <v>0.0200013518518519</v>
      </c>
      <c r="CL87">
        <v>0</v>
      </c>
      <c r="CM87">
        <v>2.1395962962963</v>
      </c>
      <c r="CN87">
        <v>0</v>
      </c>
      <c r="CO87">
        <v>6088.50925925926</v>
      </c>
      <c r="CP87">
        <v>17300.7222222222</v>
      </c>
      <c r="CQ87">
        <v>42.0367407407407</v>
      </c>
      <c r="CR87">
        <v>41.0693333333333</v>
      </c>
      <c r="CS87">
        <v>40.9999259259259</v>
      </c>
      <c r="CT87">
        <v>41.8979259259259</v>
      </c>
      <c r="CU87">
        <v>40.9278518518518</v>
      </c>
      <c r="CV87">
        <v>1960.06222222222</v>
      </c>
      <c r="CW87">
        <v>40.0044444444444</v>
      </c>
      <c r="CX87">
        <v>0</v>
      </c>
      <c r="CY87">
        <v>1657207026</v>
      </c>
      <c r="CZ87">
        <v>0</v>
      </c>
      <c r="DA87">
        <v>0</v>
      </c>
      <c r="DB87" t="s">
        <v>356</v>
      </c>
      <c r="DC87">
        <v>1656081770.5</v>
      </c>
      <c r="DD87">
        <v>1655399214.6</v>
      </c>
      <c r="DE87">
        <v>0</v>
      </c>
      <c r="DF87">
        <v>0.134</v>
      </c>
      <c r="DG87">
        <v>-0.06</v>
      </c>
      <c r="DH87">
        <v>9.331</v>
      </c>
      <c r="DI87">
        <v>0.511</v>
      </c>
      <c r="DJ87">
        <v>421</v>
      </c>
      <c r="DK87">
        <v>25</v>
      </c>
      <c r="DL87">
        <v>1.93</v>
      </c>
      <c r="DM87">
        <v>0.15</v>
      </c>
      <c r="DN87">
        <v>-41.4746375</v>
      </c>
      <c r="DO87">
        <v>-1.82934371482168</v>
      </c>
      <c r="DP87">
        <v>0.341496099309713</v>
      </c>
      <c r="DQ87">
        <v>0</v>
      </c>
      <c r="DR87">
        <v>2.20149</v>
      </c>
      <c r="DS87">
        <v>0.257726003752342</v>
      </c>
      <c r="DT87">
        <v>0.0341661914763703</v>
      </c>
      <c r="DU87">
        <v>0</v>
      </c>
      <c r="DV87">
        <v>0</v>
      </c>
      <c r="DW87">
        <v>2</v>
      </c>
      <c r="DX87" t="s">
        <v>365</v>
      </c>
      <c r="DY87">
        <v>2.97719</v>
      </c>
      <c r="DZ87">
        <v>2.69694</v>
      </c>
      <c r="EA87">
        <v>0.15373</v>
      </c>
      <c r="EB87">
        <v>0.158322</v>
      </c>
      <c r="EC87">
        <v>0.0788684</v>
      </c>
      <c r="ED87">
        <v>0.073204</v>
      </c>
      <c r="EE87">
        <v>33285.6</v>
      </c>
      <c r="EF87">
        <v>36388.8</v>
      </c>
      <c r="EG87">
        <v>35624.3</v>
      </c>
      <c r="EH87">
        <v>39188.4</v>
      </c>
      <c r="EI87">
        <v>46465.5</v>
      </c>
      <c r="EJ87">
        <v>52363.8</v>
      </c>
      <c r="EK87">
        <v>55591.3</v>
      </c>
      <c r="EL87">
        <v>62739.2</v>
      </c>
      <c r="EM87">
        <v>2.0312</v>
      </c>
      <c r="EN87">
        <v>2.2978</v>
      </c>
      <c r="EO87">
        <v>0.089258</v>
      </c>
      <c r="EP87">
        <v>0</v>
      </c>
      <c r="EQ87">
        <v>23.5345</v>
      </c>
      <c r="ER87">
        <v>999.9</v>
      </c>
      <c r="ES87">
        <v>59.065</v>
      </c>
      <c r="ET87">
        <v>25.367</v>
      </c>
      <c r="EU87">
        <v>25.7399</v>
      </c>
      <c r="EV87">
        <v>54.5564</v>
      </c>
      <c r="EW87">
        <v>33.5777</v>
      </c>
      <c r="EX87">
        <v>2</v>
      </c>
      <c r="EY87">
        <v>-0.303415</v>
      </c>
      <c r="EZ87">
        <v>0.728039</v>
      </c>
      <c r="FA87">
        <v>20.1454</v>
      </c>
      <c r="FB87">
        <v>5.20291</v>
      </c>
      <c r="FC87">
        <v>12.004</v>
      </c>
      <c r="FD87">
        <v>4.976</v>
      </c>
      <c r="FE87">
        <v>3.293</v>
      </c>
      <c r="FF87">
        <v>9999</v>
      </c>
      <c r="FG87">
        <v>9999</v>
      </c>
      <c r="FH87">
        <v>9999</v>
      </c>
      <c r="FI87">
        <v>556.1</v>
      </c>
      <c r="FJ87">
        <v>1.86292</v>
      </c>
      <c r="FK87">
        <v>1.86783</v>
      </c>
      <c r="FL87">
        <v>1.86765</v>
      </c>
      <c r="FM87">
        <v>1.86874</v>
      </c>
      <c r="FN87">
        <v>1.86966</v>
      </c>
      <c r="FO87">
        <v>1.86569</v>
      </c>
      <c r="FP87">
        <v>1.86676</v>
      </c>
      <c r="FQ87">
        <v>1.86813</v>
      </c>
      <c r="FR87">
        <v>5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15.11</v>
      </c>
      <c r="GF87">
        <v>0.2133</v>
      </c>
      <c r="GG87">
        <v>5.35645936475052</v>
      </c>
      <c r="GH87">
        <v>0.00956702611335773</v>
      </c>
      <c r="GI87">
        <v>-9.19467254998099e-07</v>
      </c>
      <c r="GJ87">
        <v>-2.13729184259075e-11</v>
      </c>
      <c r="GK87">
        <v>0.213310654532375</v>
      </c>
      <c r="GL87">
        <v>0</v>
      </c>
      <c r="GM87">
        <v>0</v>
      </c>
      <c r="GN87">
        <v>0</v>
      </c>
      <c r="GO87">
        <v>-4</v>
      </c>
      <c r="GP87">
        <v>1866</v>
      </c>
      <c r="GQ87">
        <v>1</v>
      </c>
      <c r="GR87">
        <v>18</v>
      </c>
      <c r="GS87">
        <v>18754.6</v>
      </c>
      <c r="GT87">
        <v>30130.5</v>
      </c>
      <c r="GU87">
        <v>3.03833</v>
      </c>
      <c r="GV87">
        <v>2.56348</v>
      </c>
      <c r="GW87">
        <v>2.24854</v>
      </c>
      <c r="GX87">
        <v>2.76001</v>
      </c>
      <c r="GY87">
        <v>1.99585</v>
      </c>
      <c r="GZ87">
        <v>2.3291</v>
      </c>
      <c r="HA87">
        <v>31.6955</v>
      </c>
      <c r="HB87">
        <v>15.927</v>
      </c>
      <c r="HC87">
        <v>18</v>
      </c>
      <c r="HD87">
        <v>496.408</v>
      </c>
      <c r="HE87">
        <v>686.199</v>
      </c>
      <c r="HF87">
        <v>20.5134</v>
      </c>
      <c r="HG87">
        <v>23.3608</v>
      </c>
      <c r="HH87">
        <v>30.0011</v>
      </c>
      <c r="HI87">
        <v>23.0058</v>
      </c>
      <c r="HJ87">
        <v>22.8963</v>
      </c>
      <c r="HK87">
        <v>60.8034</v>
      </c>
      <c r="HL87">
        <v>32.9892</v>
      </c>
      <c r="HM87">
        <v>94.3714</v>
      </c>
      <c r="HN87">
        <v>20.4319</v>
      </c>
      <c r="HO87">
        <v>1220.48</v>
      </c>
      <c r="HP87">
        <v>18.528</v>
      </c>
      <c r="HQ87">
        <v>103.193</v>
      </c>
      <c r="HR87">
        <v>104.506</v>
      </c>
    </row>
    <row r="88" spans="1:226">
      <c r="A88">
        <v>72</v>
      </c>
      <c r="B88">
        <v>1657207052</v>
      </c>
      <c r="C88">
        <v>447</v>
      </c>
      <c r="D88" t="s">
        <v>502</v>
      </c>
      <c r="E88" t="s">
        <v>503</v>
      </c>
      <c r="F88">
        <v>5</v>
      </c>
      <c r="G88" t="s">
        <v>353</v>
      </c>
      <c r="H88" t="s">
        <v>354</v>
      </c>
      <c r="I88">
        <v>1657207044.21429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1238.30771313487</v>
      </c>
      <c r="AK88">
        <v>1206.00315151515</v>
      </c>
      <c r="AL88">
        <v>3.40270850201578</v>
      </c>
      <c r="AM88">
        <v>66.1810148789065</v>
      </c>
      <c r="AN88">
        <f>(AP88 - AO88 + BO88*1E3/(8.314*(BQ88+273.15)) * AR88/BN88 * AQ88) * BN88/(100*BB88) * 1000/(1000 - AP88)</f>
        <v>0</v>
      </c>
      <c r="AO88">
        <v>18.6234637654269</v>
      </c>
      <c r="AP88">
        <v>20.8471860606061</v>
      </c>
      <c r="AQ88">
        <v>-0.000864148877158664</v>
      </c>
      <c r="AR88">
        <v>77.4084475312345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6</v>
      </c>
      <c r="BC88">
        <v>0.5</v>
      </c>
      <c r="BD88" t="s">
        <v>355</v>
      </c>
      <c r="BE88">
        <v>2</v>
      </c>
      <c r="BF88" t="b">
        <v>1</v>
      </c>
      <c r="BG88">
        <v>1657207044.21429</v>
      </c>
      <c r="BH88">
        <v>1156.40321428571</v>
      </c>
      <c r="BI88">
        <v>1198.04392857143</v>
      </c>
      <c r="BJ88">
        <v>20.8614035714286</v>
      </c>
      <c r="BK88">
        <v>18.6363714285714</v>
      </c>
      <c r="BL88">
        <v>1141.35678571429</v>
      </c>
      <c r="BM88">
        <v>20.6480785714286</v>
      </c>
      <c r="BN88">
        <v>499.98325</v>
      </c>
      <c r="BO88">
        <v>74.5753357142857</v>
      </c>
      <c r="BP88">
        <v>0.0430599607142857</v>
      </c>
      <c r="BQ88">
        <v>24.5852214285714</v>
      </c>
      <c r="BR88">
        <v>24.9861607142857</v>
      </c>
      <c r="BS88">
        <v>999.9</v>
      </c>
      <c r="BT88">
        <v>0</v>
      </c>
      <c r="BU88">
        <v>0</v>
      </c>
      <c r="BV88">
        <v>9994.82142857143</v>
      </c>
      <c r="BW88">
        <v>0</v>
      </c>
      <c r="BX88">
        <v>404.434</v>
      </c>
      <c r="BY88">
        <v>-41.6413357142857</v>
      </c>
      <c r="BZ88">
        <v>1181.04035714286</v>
      </c>
      <c r="CA88">
        <v>1220.79464285714</v>
      </c>
      <c r="CB88">
        <v>2.22503035714286</v>
      </c>
      <c r="CC88">
        <v>1198.04392857143</v>
      </c>
      <c r="CD88">
        <v>18.6363714285714</v>
      </c>
      <c r="CE88">
        <v>1.55574642857143</v>
      </c>
      <c r="CF88">
        <v>1.38981357142857</v>
      </c>
      <c r="CG88">
        <v>13.5273357142857</v>
      </c>
      <c r="CH88">
        <v>11.8069535714286</v>
      </c>
      <c r="CI88">
        <v>2000.08571428571</v>
      </c>
      <c r="CJ88">
        <v>0.979997214285714</v>
      </c>
      <c r="CK88">
        <v>0.0200029</v>
      </c>
      <c r="CL88">
        <v>0</v>
      </c>
      <c r="CM88">
        <v>2.14403214285714</v>
      </c>
      <c r="CN88">
        <v>0</v>
      </c>
      <c r="CO88">
        <v>6081.4325</v>
      </c>
      <c r="CP88">
        <v>17300.8785714286</v>
      </c>
      <c r="CQ88">
        <v>42.0041071428571</v>
      </c>
      <c r="CR88">
        <v>41.00425</v>
      </c>
      <c r="CS88">
        <v>41.0021785714286</v>
      </c>
      <c r="CT88">
        <v>41.7877142857143</v>
      </c>
      <c r="CU88">
        <v>40.9171071428571</v>
      </c>
      <c r="CV88">
        <v>1960.07857142857</v>
      </c>
      <c r="CW88">
        <v>40.0075</v>
      </c>
      <c r="CX88">
        <v>0</v>
      </c>
      <c r="CY88">
        <v>1657207030.8</v>
      </c>
      <c r="CZ88">
        <v>0</v>
      </c>
      <c r="DA88">
        <v>0</v>
      </c>
      <c r="DB88" t="s">
        <v>356</v>
      </c>
      <c r="DC88">
        <v>1656081770.5</v>
      </c>
      <c r="DD88">
        <v>1655399214.6</v>
      </c>
      <c r="DE88">
        <v>0</v>
      </c>
      <c r="DF88">
        <v>0.134</v>
      </c>
      <c r="DG88">
        <v>-0.06</v>
      </c>
      <c r="DH88">
        <v>9.331</v>
      </c>
      <c r="DI88">
        <v>0.511</v>
      </c>
      <c r="DJ88">
        <v>421</v>
      </c>
      <c r="DK88">
        <v>25</v>
      </c>
      <c r="DL88">
        <v>1.93</v>
      </c>
      <c r="DM88">
        <v>0.15</v>
      </c>
      <c r="DN88">
        <v>-41.56338</v>
      </c>
      <c r="DO88">
        <v>-1.34886754221379</v>
      </c>
      <c r="DP88">
        <v>0.3311978496307</v>
      </c>
      <c r="DQ88">
        <v>0</v>
      </c>
      <c r="DR88">
        <v>2.21546375</v>
      </c>
      <c r="DS88">
        <v>0.180199587242023</v>
      </c>
      <c r="DT88">
        <v>0.0293195520674771</v>
      </c>
      <c r="DU88">
        <v>0</v>
      </c>
      <c r="DV88">
        <v>0</v>
      </c>
      <c r="DW88">
        <v>2</v>
      </c>
      <c r="DX88" t="s">
        <v>365</v>
      </c>
      <c r="DY88">
        <v>2.97634</v>
      </c>
      <c r="DZ88">
        <v>2.69748</v>
      </c>
      <c r="EA88">
        <v>0.155118</v>
      </c>
      <c r="EB88">
        <v>0.159714</v>
      </c>
      <c r="EC88">
        <v>0.0788117</v>
      </c>
      <c r="ED88">
        <v>0.0732511</v>
      </c>
      <c r="EE88">
        <v>33230.3</v>
      </c>
      <c r="EF88">
        <v>36327.5</v>
      </c>
      <c r="EG88">
        <v>35623.6</v>
      </c>
      <c r="EH88">
        <v>39187.3</v>
      </c>
      <c r="EI88">
        <v>46467.7</v>
      </c>
      <c r="EJ88">
        <v>52360.4</v>
      </c>
      <c r="EK88">
        <v>55590.3</v>
      </c>
      <c r="EL88">
        <v>62738.2</v>
      </c>
      <c r="EM88">
        <v>2.0308</v>
      </c>
      <c r="EN88">
        <v>2.2978</v>
      </c>
      <c r="EO88">
        <v>0.0917912</v>
      </c>
      <c r="EP88">
        <v>0</v>
      </c>
      <c r="EQ88">
        <v>23.5364</v>
      </c>
      <c r="ER88">
        <v>999.9</v>
      </c>
      <c r="ES88">
        <v>59.089</v>
      </c>
      <c r="ET88">
        <v>25.378</v>
      </c>
      <c r="EU88">
        <v>25.7678</v>
      </c>
      <c r="EV88">
        <v>54.3264</v>
      </c>
      <c r="EW88">
        <v>33.6819</v>
      </c>
      <c r="EX88">
        <v>2</v>
      </c>
      <c r="EY88">
        <v>-0.302602</v>
      </c>
      <c r="EZ88">
        <v>1.03545</v>
      </c>
      <c r="FA88">
        <v>20.1437</v>
      </c>
      <c r="FB88">
        <v>5.20172</v>
      </c>
      <c r="FC88">
        <v>12.004</v>
      </c>
      <c r="FD88">
        <v>4.976</v>
      </c>
      <c r="FE88">
        <v>3.293</v>
      </c>
      <c r="FF88">
        <v>9999</v>
      </c>
      <c r="FG88">
        <v>9999</v>
      </c>
      <c r="FH88">
        <v>9999</v>
      </c>
      <c r="FI88">
        <v>556.1</v>
      </c>
      <c r="FJ88">
        <v>1.86292</v>
      </c>
      <c r="FK88">
        <v>1.86783</v>
      </c>
      <c r="FL88">
        <v>1.86758</v>
      </c>
      <c r="FM88">
        <v>1.86874</v>
      </c>
      <c r="FN88">
        <v>1.86966</v>
      </c>
      <c r="FO88">
        <v>1.86569</v>
      </c>
      <c r="FP88">
        <v>1.86679</v>
      </c>
      <c r="FQ88">
        <v>1.86813</v>
      </c>
      <c r="FR88">
        <v>5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15.24</v>
      </c>
      <c r="GF88">
        <v>0.2133</v>
      </c>
      <c r="GG88">
        <v>5.35645936475052</v>
      </c>
      <c r="GH88">
        <v>0.00956702611335773</v>
      </c>
      <c r="GI88">
        <v>-9.19467254998099e-07</v>
      </c>
      <c r="GJ88">
        <v>-2.13729184259075e-11</v>
      </c>
      <c r="GK88">
        <v>0.213310654532375</v>
      </c>
      <c r="GL88">
        <v>0</v>
      </c>
      <c r="GM88">
        <v>0</v>
      </c>
      <c r="GN88">
        <v>0</v>
      </c>
      <c r="GO88">
        <v>-4</v>
      </c>
      <c r="GP88">
        <v>1866</v>
      </c>
      <c r="GQ88">
        <v>1</v>
      </c>
      <c r="GR88">
        <v>18</v>
      </c>
      <c r="GS88">
        <v>18754.7</v>
      </c>
      <c r="GT88">
        <v>30130.6</v>
      </c>
      <c r="GU88">
        <v>3.07251</v>
      </c>
      <c r="GV88">
        <v>2.5708</v>
      </c>
      <c r="GW88">
        <v>2.24854</v>
      </c>
      <c r="GX88">
        <v>2.76001</v>
      </c>
      <c r="GY88">
        <v>1.99585</v>
      </c>
      <c r="GZ88">
        <v>2.31079</v>
      </c>
      <c r="HA88">
        <v>31.6955</v>
      </c>
      <c r="HB88">
        <v>15.9182</v>
      </c>
      <c r="HC88">
        <v>18</v>
      </c>
      <c r="HD88">
        <v>496.245</v>
      </c>
      <c r="HE88">
        <v>686.329</v>
      </c>
      <c r="HF88">
        <v>20.4964</v>
      </c>
      <c r="HG88">
        <v>23.3706</v>
      </c>
      <c r="HH88">
        <v>30.0012</v>
      </c>
      <c r="HI88">
        <v>23.0154</v>
      </c>
      <c r="HJ88">
        <v>22.9059</v>
      </c>
      <c r="HK88">
        <v>61.4844</v>
      </c>
      <c r="HL88">
        <v>33.2699</v>
      </c>
      <c r="HM88">
        <v>93.9855</v>
      </c>
      <c r="HN88">
        <v>20.4269</v>
      </c>
      <c r="HO88">
        <v>1240.6</v>
      </c>
      <c r="HP88">
        <v>18.5317</v>
      </c>
      <c r="HQ88">
        <v>103.191</v>
      </c>
      <c r="HR88">
        <v>104.503</v>
      </c>
    </row>
    <row r="89" spans="1:226">
      <c r="A89">
        <v>73</v>
      </c>
      <c r="B89">
        <v>1657207057</v>
      </c>
      <c r="C89">
        <v>452</v>
      </c>
      <c r="D89" t="s">
        <v>504</v>
      </c>
      <c r="E89" t="s">
        <v>505</v>
      </c>
      <c r="F89">
        <v>5</v>
      </c>
      <c r="G89" t="s">
        <v>353</v>
      </c>
      <c r="H89" t="s">
        <v>354</v>
      </c>
      <c r="I89">
        <v>1657207049.5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1255.31018067994</v>
      </c>
      <c r="AK89">
        <v>1223.19327272727</v>
      </c>
      <c r="AL89">
        <v>3.40839551278332</v>
      </c>
      <c r="AM89">
        <v>66.1810148789065</v>
      </c>
      <c r="AN89">
        <f>(AP89 - AO89 + BO89*1E3/(8.314*(BQ89+273.15)) * AR89/BN89 * AQ89) * BN89/(100*BB89) * 1000/(1000 - AP89)</f>
        <v>0</v>
      </c>
      <c r="AO89">
        <v>18.5956198807499</v>
      </c>
      <c r="AP89">
        <v>20.8147636363636</v>
      </c>
      <c r="AQ89">
        <v>-0.00197467520666557</v>
      </c>
      <c r="AR89">
        <v>77.4084475312345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6</v>
      </c>
      <c r="BC89">
        <v>0.5</v>
      </c>
      <c r="BD89" t="s">
        <v>355</v>
      </c>
      <c r="BE89">
        <v>2</v>
      </c>
      <c r="BF89" t="b">
        <v>1</v>
      </c>
      <c r="BG89">
        <v>1657207049.5</v>
      </c>
      <c r="BH89">
        <v>1174.18814814815</v>
      </c>
      <c r="BI89">
        <v>1215.87740740741</v>
      </c>
      <c r="BJ89">
        <v>20.8518111111111</v>
      </c>
      <c r="BK89">
        <v>18.6144296296296</v>
      </c>
      <c r="BL89">
        <v>1159.01185185185</v>
      </c>
      <c r="BM89">
        <v>20.6385</v>
      </c>
      <c r="BN89">
        <v>499.990148148148</v>
      </c>
      <c r="BO89">
        <v>74.5751111111111</v>
      </c>
      <c r="BP89">
        <v>0.0429826777777778</v>
      </c>
      <c r="BQ89">
        <v>24.6053740740741</v>
      </c>
      <c r="BR89">
        <v>25.0153074074074</v>
      </c>
      <c r="BS89">
        <v>999.9</v>
      </c>
      <c r="BT89">
        <v>0</v>
      </c>
      <c r="BU89">
        <v>0</v>
      </c>
      <c r="BV89">
        <v>10015.1851851852</v>
      </c>
      <c r="BW89">
        <v>0</v>
      </c>
      <c r="BX89">
        <v>404.998074074074</v>
      </c>
      <c r="BY89">
        <v>-41.689437037037</v>
      </c>
      <c r="BZ89">
        <v>1199.19259259259</v>
      </c>
      <c r="CA89">
        <v>1238.93888888889</v>
      </c>
      <c r="CB89">
        <v>2.23739074074074</v>
      </c>
      <c r="CC89">
        <v>1215.87740740741</v>
      </c>
      <c r="CD89">
        <v>18.6144296296296</v>
      </c>
      <c r="CE89">
        <v>1.55502740740741</v>
      </c>
      <c r="CF89">
        <v>1.38817259259259</v>
      </c>
      <c r="CG89">
        <v>13.5202148148148</v>
      </c>
      <c r="CH89">
        <v>11.7890296296296</v>
      </c>
      <c r="CI89">
        <v>2000.0437037037</v>
      </c>
      <c r="CJ89">
        <v>0.979999037037037</v>
      </c>
      <c r="CK89">
        <v>0.0200009666666667</v>
      </c>
      <c r="CL89">
        <v>0</v>
      </c>
      <c r="CM89">
        <v>2.17055555555556</v>
      </c>
      <c r="CN89">
        <v>0</v>
      </c>
      <c r="CO89">
        <v>6074.08148148148</v>
      </c>
      <c r="CP89">
        <v>17300.5259259259</v>
      </c>
      <c r="CQ89">
        <v>41.9326296296296</v>
      </c>
      <c r="CR89">
        <v>40.9234444444444</v>
      </c>
      <c r="CS89">
        <v>40.9766666666667</v>
      </c>
      <c r="CT89">
        <v>41.6178518518518</v>
      </c>
      <c r="CU89">
        <v>40.8723703703704</v>
      </c>
      <c r="CV89">
        <v>1960.04074074074</v>
      </c>
      <c r="CW89">
        <v>40.0033333333333</v>
      </c>
      <c r="CX89">
        <v>0</v>
      </c>
      <c r="CY89">
        <v>1657207036.2</v>
      </c>
      <c r="CZ89">
        <v>0</v>
      </c>
      <c r="DA89">
        <v>0</v>
      </c>
      <c r="DB89" t="s">
        <v>356</v>
      </c>
      <c r="DC89">
        <v>1656081770.5</v>
      </c>
      <c r="DD89">
        <v>1655399214.6</v>
      </c>
      <c r="DE89">
        <v>0</v>
      </c>
      <c r="DF89">
        <v>0.134</v>
      </c>
      <c r="DG89">
        <v>-0.06</v>
      </c>
      <c r="DH89">
        <v>9.331</v>
      </c>
      <c r="DI89">
        <v>0.511</v>
      </c>
      <c r="DJ89">
        <v>421</v>
      </c>
      <c r="DK89">
        <v>25</v>
      </c>
      <c r="DL89">
        <v>1.93</v>
      </c>
      <c r="DM89">
        <v>0.15</v>
      </c>
      <c r="DN89">
        <v>-41.6768075</v>
      </c>
      <c r="DO89">
        <v>-0.607959849906108</v>
      </c>
      <c r="DP89">
        <v>0.321820005894211</v>
      </c>
      <c r="DQ89">
        <v>0</v>
      </c>
      <c r="DR89">
        <v>2.2329015</v>
      </c>
      <c r="DS89">
        <v>0.101842401500933</v>
      </c>
      <c r="DT89">
        <v>0.0210620999131141</v>
      </c>
      <c r="DU89">
        <v>0</v>
      </c>
      <c r="DV89">
        <v>0</v>
      </c>
      <c r="DW89">
        <v>2</v>
      </c>
      <c r="DX89" t="s">
        <v>365</v>
      </c>
      <c r="DY89">
        <v>2.97709</v>
      </c>
      <c r="DZ89">
        <v>2.69666</v>
      </c>
      <c r="EA89">
        <v>0.156497</v>
      </c>
      <c r="EB89">
        <v>0.16102</v>
      </c>
      <c r="EC89">
        <v>0.0787033</v>
      </c>
      <c r="ED89">
        <v>0.0730394</v>
      </c>
      <c r="EE89">
        <v>33174.9</v>
      </c>
      <c r="EF89">
        <v>36270</v>
      </c>
      <c r="EG89">
        <v>35622.3</v>
      </c>
      <c r="EH89">
        <v>39186.1</v>
      </c>
      <c r="EI89">
        <v>46471.8</v>
      </c>
      <c r="EJ89">
        <v>52371</v>
      </c>
      <c r="EK89">
        <v>55588.6</v>
      </c>
      <c r="EL89">
        <v>62736.5</v>
      </c>
      <c r="EM89">
        <v>2.03</v>
      </c>
      <c r="EN89">
        <v>2.2972</v>
      </c>
      <c r="EO89">
        <v>0.0913441</v>
      </c>
      <c r="EP89">
        <v>0</v>
      </c>
      <c r="EQ89">
        <v>23.5424</v>
      </c>
      <c r="ER89">
        <v>999.9</v>
      </c>
      <c r="ES89">
        <v>59.114</v>
      </c>
      <c r="ET89">
        <v>25.408</v>
      </c>
      <c r="EU89">
        <v>25.8249</v>
      </c>
      <c r="EV89">
        <v>54.5464</v>
      </c>
      <c r="EW89">
        <v>33.5777</v>
      </c>
      <c r="EX89">
        <v>2</v>
      </c>
      <c r="EY89">
        <v>-0.301768</v>
      </c>
      <c r="EZ89">
        <v>1.30172</v>
      </c>
      <c r="FA89">
        <v>20.1418</v>
      </c>
      <c r="FB89">
        <v>5.20291</v>
      </c>
      <c r="FC89">
        <v>12.004</v>
      </c>
      <c r="FD89">
        <v>4.9756</v>
      </c>
      <c r="FE89">
        <v>3.293</v>
      </c>
      <c r="FF89">
        <v>9999</v>
      </c>
      <c r="FG89">
        <v>9999</v>
      </c>
      <c r="FH89">
        <v>9999</v>
      </c>
      <c r="FI89">
        <v>556.1</v>
      </c>
      <c r="FJ89">
        <v>1.86295</v>
      </c>
      <c r="FK89">
        <v>1.86786</v>
      </c>
      <c r="FL89">
        <v>1.86768</v>
      </c>
      <c r="FM89">
        <v>1.86874</v>
      </c>
      <c r="FN89">
        <v>1.86966</v>
      </c>
      <c r="FO89">
        <v>1.86569</v>
      </c>
      <c r="FP89">
        <v>1.86676</v>
      </c>
      <c r="FQ89">
        <v>1.86813</v>
      </c>
      <c r="FR89">
        <v>5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15.36</v>
      </c>
      <c r="GF89">
        <v>0.2133</v>
      </c>
      <c r="GG89">
        <v>5.35645936475052</v>
      </c>
      <c r="GH89">
        <v>0.00956702611335773</v>
      </c>
      <c r="GI89">
        <v>-9.19467254998099e-07</v>
      </c>
      <c r="GJ89">
        <v>-2.13729184259075e-11</v>
      </c>
      <c r="GK89">
        <v>0.213310654532375</v>
      </c>
      <c r="GL89">
        <v>0</v>
      </c>
      <c r="GM89">
        <v>0</v>
      </c>
      <c r="GN89">
        <v>0</v>
      </c>
      <c r="GO89">
        <v>-4</v>
      </c>
      <c r="GP89">
        <v>1866</v>
      </c>
      <c r="GQ89">
        <v>1</v>
      </c>
      <c r="GR89">
        <v>18</v>
      </c>
      <c r="GS89">
        <v>18754.8</v>
      </c>
      <c r="GT89">
        <v>30130.7</v>
      </c>
      <c r="GU89">
        <v>3.10303</v>
      </c>
      <c r="GV89">
        <v>2.56714</v>
      </c>
      <c r="GW89">
        <v>2.24854</v>
      </c>
      <c r="GX89">
        <v>2.76001</v>
      </c>
      <c r="GY89">
        <v>1.99585</v>
      </c>
      <c r="GZ89">
        <v>2.26807</v>
      </c>
      <c r="HA89">
        <v>31.6955</v>
      </c>
      <c r="HB89">
        <v>15.9095</v>
      </c>
      <c r="HC89">
        <v>18</v>
      </c>
      <c r="HD89">
        <v>495.825</v>
      </c>
      <c r="HE89">
        <v>685.978</v>
      </c>
      <c r="HF89">
        <v>20.4572</v>
      </c>
      <c r="HG89">
        <v>23.3805</v>
      </c>
      <c r="HH89">
        <v>30.0009</v>
      </c>
      <c r="HI89">
        <v>23.0251</v>
      </c>
      <c r="HJ89">
        <v>22.9174</v>
      </c>
      <c r="HK89">
        <v>62.0938</v>
      </c>
      <c r="HL89">
        <v>33.2699</v>
      </c>
      <c r="HM89">
        <v>93.9855</v>
      </c>
      <c r="HN89">
        <v>20.3874</v>
      </c>
      <c r="HO89">
        <v>1254.19</v>
      </c>
      <c r="HP89">
        <v>18.5455</v>
      </c>
      <c r="HQ89">
        <v>103.187</v>
      </c>
      <c r="HR89">
        <v>104.5</v>
      </c>
    </row>
    <row r="90" spans="1:226">
      <c r="A90">
        <v>74</v>
      </c>
      <c r="B90">
        <v>1657207062</v>
      </c>
      <c r="C90">
        <v>457</v>
      </c>
      <c r="D90" t="s">
        <v>506</v>
      </c>
      <c r="E90" t="s">
        <v>507</v>
      </c>
      <c r="F90">
        <v>5</v>
      </c>
      <c r="G90" t="s">
        <v>353</v>
      </c>
      <c r="H90" t="s">
        <v>354</v>
      </c>
      <c r="I90">
        <v>1657207054.21429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1271.40847717356</v>
      </c>
      <c r="AK90">
        <v>1239.69375757576</v>
      </c>
      <c r="AL90">
        <v>3.20700708519131</v>
      </c>
      <c r="AM90">
        <v>66.1810148789065</v>
      </c>
      <c r="AN90">
        <f>(AP90 - AO90 + BO90*1E3/(8.314*(BQ90+273.15)) * AR90/BN90 * AQ90) * BN90/(100*BB90) * 1000/(1000 - AP90)</f>
        <v>0</v>
      </c>
      <c r="AO90">
        <v>18.5679247511353</v>
      </c>
      <c r="AP90">
        <v>20.7832054545454</v>
      </c>
      <c r="AQ90">
        <v>-0.0081320397927614</v>
      </c>
      <c r="AR90">
        <v>77.4084475312345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6</v>
      </c>
      <c r="BC90">
        <v>0.5</v>
      </c>
      <c r="BD90" t="s">
        <v>355</v>
      </c>
      <c r="BE90">
        <v>2</v>
      </c>
      <c r="BF90" t="b">
        <v>1</v>
      </c>
      <c r="BG90">
        <v>1657207054.21429</v>
      </c>
      <c r="BH90">
        <v>1189.9975</v>
      </c>
      <c r="BI90">
        <v>1231.51571428571</v>
      </c>
      <c r="BJ90">
        <v>20.8289071428571</v>
      </c>
      <c r="BK90">
        <v>18.5920178571429</v>
      </c>
      <c r="BL90">
        <v>1174.70678571429</v>
      </c>
      <c r="BM90">
        <v>20.6155964285714</v>
      </c>
      <c r="BN90">
        <v>499.977464285714</v>
      </c>
      <c r="BO90">
        <v>74.5746392857143</v>
      </c>
      <c r="BP90">
        <v>0.0431372678571429</v>
      </c>
      <c r="BQ90">
        <v>24.6202535714286</v>
      </c>
      <c r="BR90">
        <v>25.0350071428571</v>
      </c>
      <c r="BS90">
        <v>999.9</v>
      </c>
      <c r="BT90">
        <v>0</v>
      </c>
      <c r="BU90">
        <v>0</v>
      </c>
      <c r="BV90">
        <v>9998.92857142857</v>
      </c>
      <c r="BW90">
        <v>0</v>
      </c>
      <c r="BX90">
        <v>405.484464285714</v>
      </c>
      <c r="BY90">
        <v>-41.5186571428571</v>
      </c>
      <c r="BZ90">
        <v>1215.31</v>
      </c>
      <c r="CA90">
        <v>1254.84678571429</v>
      </c>
      <c r="CB90">
        <v>2.23690107142857</v>
      </c>
      <c r="CC90">
        <v>1231.51571428571</v>
      </c>
      <c r="CD90">
        <v>18.5920178571429</v>
      </c>
      <c r="CE90">
        <v>1.55330892857143</v>
      </c>
      <c r="CF90">
        <v>1.38649285714286</v>
      </c>
      <c r="CG90">
        <v>13.5032321428571</v>
      </c>
      <c r="CH90">
        <v>11.7706857142857</v>
      </c>
      <c r="CI90">
        <v>2000.01</v>
      </c>
      <c r="CJ90">
        <v>0.980001714285714</v>
      </c>
      <c r="CK90">
        <v>0.0199981214285714</v>
      </c>
      <c r="CL90">
        <v>0</v>
      </c>
      <c r="CM90">
        <v>2.20065</v>
      </c>
      <c r="CN90">
        <v>0</v>
      </c>
      <c r="CO90">
        <v>6068.22178571429</v>
      </c>
      <c r="CP90">
        <v>17300.2464285714</v>
      </c>
      <c r="CQ90">
        <v>41.8679642857143</v>
      </c>
      <c r="CR90">
        <v>40.8546785714286</v>
      </c>
      <c r="CS90">
        <v>40.9373214285714</v>
      </c>
      <c r="CT90">
        <v>41.4528928571428</v>
      </c>
      <c r="CU90">
        <v>40.8167857142857</v>
      </c>
      <c r="CV90">
        <v>1960.01321428571</v>
      </c>
      <c r="CW90">
        <v>39.9971428571429</v>
      </c>
      <c r="CX90">
        <v>0</v>
      </c>
      <c r="CY90">
        <v>1657207041</v>
      </c>
      <c r="CZ90">
        <v>0</v>
      </c>
      <c r="DA90">
        <v>0</v>
      </c>
      <c r="DB90" t="s">
        <v>356</v>
      </c>
      <c r="DC90">
        <v>1656081770.5</v>
      </c>
      <c r="DD90">
        <v>1655399214.6</v>
      </c>
      <c r="DE90">
        <v>0</v>
      </c>
      <c r="DF90">
        <v>0.134</v>
      </c>
      <c r="DG90">
        <v>-0.06</v>
      </c>
      <c r="DH90">
        <v>9.331</v>
      </c>
      <c r="DI90">
        <v>0.511</v>
      </c>
      <c r="DJ90">
        <v>421</v>
      </c>
      <c r="DK90">
        <v>25</v>
      </c>
      <c r="DL90">
        <v>1.93</v>
      </c>
      <c r="DM90">
        <v>0.15</v>
      </c>
      <c r="DN90">
        <v>-41.586885</v>
      </c>
      <c r="DO90">
        <v>1.60645778611637</v>
      </c>
      <c r="DP90">
        <v>0.456117063674447</v>
      </c>
      <c r="DQ90">
        <v>0</v>
      </c>
      <c r="DR90">
        <v>2.23183875</v>
      </c>
      <c r="DS90">
        <v>0.0360316322701616</v>
      </c>
      <c r="DT90">
        <v>0.0239213364162101</v>
      </c>
      <c r="DU90">
        <v>1</v>
      </c>
      <c r="DV90">
        <v>1</v>
      </c>
      <c r="DW90">
        <v>2</v>
      </c>
      <c r="DX90" t="s">
        <v>357</v>
      </c>
      <c r="DY90">
        <v>2.97569</v>
      </c>
      <c r="DZ90">
        <v>2.69732</v>
      </c>
      <c r="EA90">
        <v>0.157817</v>
      </c>
      <c r="EB90">
        <v>0.162367</v>
      </c>
      <c r="EC90">
        <v>0.0786353</v>
      </c>
      <c r="ED90">
        <v>0.0731174</v>
      </c>
      <c r="EE90">
        <v>33122.2</v>
      </c>
      <c r="EF90">
        <v>36210.4</v>
      </c>
      <c r="EG90">
        <v>35621.6</v>
      </c>
      <c r="EH90">
        <v>39184.7</v>
      </c>
      <c r="EI90">
        <v>46475.3</v>
      </c>
      <c r="EJ90">
        <v>52365.4</v>
      </c>
      <c r="EK90">
        <v>55588.6</v>
      </c>
      <c r="EL90">
        <v>62735.1</v>
      </c>
      <c r="EM90">
        <v>2.0288</v>
      </c>
      <c r="EN90">
        <v>2.2978</v>
      </c>
      <c r="EO90">
        <v>0.0926852</v>
      </c>
      <c r="EP90">
        <v>0</v>
      </c>
      <c r="EQ90">
        <v>23.5503</v>
      </c>
      <c r="ER90">
        <v>999.9</v>
      </c>
      <c r="ES90">
        <v>59.162</v>
      </c>
      <c r="ET90">
        <v>25.418</v>
      </c>
      <c r="EU90">
        <v>25.8605</v>
      </c>
      <c r="EV90">
        <v>54.3164</v>
      </c>
      <c r="EW90">
        <v>33.6498</v>
      </c>
      <c r="EX90">
        <v>2</v>
      </c>
      <c r="EY90">
        <v>-0.300183</v>
      </c>
      <c r="EZ90">
        <v>1.37593</v>
      </c>
      <c r="FA90">
        <v>20.1407</v>
      </c>
      <c r="FB90">
        <v>5.20052</v>
      </c>
      <c r="FC90">
        <v>12.004</v>
      </c>
      <c r="FD90">
        <v>4.976</v>
      </c>
      <c r="FE90">
        <v>3.293</v>
      </c>
      <c r="FF90">
        <v>9999</v>
      </c>
      <c r="FG90">
        <v>9999</v>
      </c>
      <c r="FH90">
        <v>9999</v>
      </c>
      <c r="FI90">
        <v>556.1</v>
      </c>
      <c r="FJ90">
        <v>1.86285</v>
      </c>
      <c r="FK90">
        <v>1.86786</v>
      </c>
      <c r="FL90">
        <v>1.86762</v>
      </c>
      <c r="FM90">
        <v>1.86874</v>
      </c>
      <c r="FN90">
        <v>1.86963</v>
      </c>
      <c r="FO90">
        <v>1.86569</v>
      </c>
      <c r="FP90">
        <v>1.86676</v>
      </c>
      <c r="FQ90">
        <v>1.86813</v>
      </c>
      <c r="FR90">
        <v>5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15.48</v>
      </c>
      <c r="GF90">
        <v>0.2133</v>
      </c>
      <c r="GG90">
        <v>5.35645936475052</v>
      </c>
      <c r="GH90">
        <v>0.00956702611335773</v>
      </c>
      <c r="GI90">
        <v>-9.19467254998099e-07</v>
      </c>
      <c r="GJ90">
        <v>-2.13729184259075e-11</v>
      </c>
      <c r="GK90">
        <v>0.213310654532375</v>
      </c>
      <c r="GL90">
        <v>0</v>
      </c>
      <c r="GM90">
        <v>0</v>
      </c>
      <c r="GN90">
        <v>0</v>
      </c>
      <c r="GO90">
        <v>-4</v>
      </c>
      <c r="GP90">
        <v>1866</v>
      </c>
      <c r="GQ90">
        <v>1</v>
      </c>
      <c r="GR90">
        <v>18</v>
      </c>
      <c r="GS90">
        <v>18754.9</v>
      </c>
      <c r="GT90">
        <v>30130.8</v>
      </c>
      <c r="GU90">
        <v>3.13599</v>
      </c>
      <c r="GV90">
        <v>2.56836</v>
      </c>
      <c r="GW90">
        <v>2.24854</v>
      </c>
      <c r="GX90">
        <v>2.76123</v>
      </c>
      <c r="GY90">
        <v>1.99585</v>
      </c>
      <c r="GZ90">
        <v>2.28516</v>
      </c>
      <c r="HA90">
        <v>31.6955</v>
      </c>
      <c r="HB90">
        <v>15.9007</v>
      </c>
      <c r="HC90">
        <v>18</v>
      </c>
      <c r="HD90">
        <v>495.148</v>
      </c>
      <c r="HE90">
        <v>686.615</v>
      </c>
      <c r="HF90">
        <v>20.3949</v>
      </c>
      <c r="HG90">
        <v>23.3922</v>
      </c>
      <c r="HH90">
        <v>30.0012</v>
      </c>
      <c r="HI90">
        <v>23.0347</v>
      </c>
      <c r="HJ90">
        <v>22.927</v>
      </c>
      <c r="HK90">
        <v>62.757</v>
      </c>
      <c r="HL90">
        <v>33.2699</v>
      </c>
      <c r="HM90">
        <v>93.9855</v>
      </c>
      <c r="HN90">
        <v>20.3497</v>
      </c>
      <c r="HO90">
        <v>1274.42</v>
      </c>
      <c r="HP90">
        <v>18.5455</v>
      </c>
      <c r="HQ90">
        <v>103.186</v>
      </c>
      <c r="HR90">
        <v>104.498</v>
      </c>
    </row>
    <row r="91" spans="1:226">
      <c r="A91">
        <v>75</v>
      </c>
      <c r="B91">
        <v>1657207067</v>
      </c>
      <c r="C91">
        <v>462</v>
      </c>
      <c r="D91" t="s">
        <v>508</v>
      </c>
      <c r="E91" t="s">
        <v>509</v>
      </c>
      <c r="F91">
        <v>5</v>
      </c>
      <c r="G91" t="s">
        <v>353</v>
      </c>
      <c r="H91" t="s">
        <v>354</v>
      </c>
      <c r="I91">
        <v>1657207059.5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1289.46108736597</v>
      </c>
      <c r="AK91">
        <v>1256.83987878788</v>
      </c>
      <c r="AL91">
        <v>3.39973171398309</v>
      </c>
      <c r="AM91">
        <v>66.1810148789065</v>
      </c>
      <c r="AN91">
        <f>(AP91 - AO91 + BO91*1E3/(8.314*(BQ91+273.15)) * AR91/BN91 * AQ91) * BN91/(100*BB91) * 1000/(1000 - AP91)</f>
        <v>0</v>
      </c>
      <c r="AO91">
        <v>18.5963316264599</v>
      </c>
      <c r="AP91">
        <v>20.7785036363636</v>
      </c>
      <c r="AQ91">
        <v>-0.00105816774310859</v>
      </c>
      <c r="AR91">
        <v>77.4084475312345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6</v>
      </c>
      <c r="BC91">
        <v>0.5</v>
      </c>
      <c r="BD91" t="s">
        <v>355</v>
      </c>
      <c r="BE91">
        <v>2</v>
      </c>
      <c r="BF91" t="b">
        <v>1</v>
      </c>
      <c r="BG91">
        <v>1657207059.5</v>
      </c>
      <c r="BH91">
        <v>1207.57888888889</v>
      </c>
      <c r="BI91">
        <v>1249.23185185185</v>
      </c>
      <c r="BJ91">
        <v>20.8019037037037</v>
      </c>
      <c r="BK91">
        <v>18.5830555555556</v>
      </c>
      <c r="BL91">
        <v>1192.16037037037</v>
      </c>
      <c r="BM91">
        <v>20.5885962962963</v>
      </c>
      <c r="BN91">
        <v>499.999851851852</v>
      </c>
      <c r="BO91">
        <v>74.5746074074074</v>
      </c>
      <c r="BP91">
        <v>0.0430111777777778</v>
      </c>
      <c r="BQ91">
        <v>24.6306074074074</v>
      </c>
      <c r="BR91">
        <v>25.0471481481481</v>
      </c>
      <c r="BS91">
        <v>999.9</v>
      </c>
      <c r="BT91">
        <v>0</v>
      </c>
      <c r="BU91">
        <v>0</v>
      </c>
      <c r="BV91">
        <v>10017.4074074074</v>
      </c>
      <c r="BW91">
        <v>0</v>
      </c>
      <c r="BX91">
        <v>406.057185185185</v>
      </c>
      <c r="BY91">
        <v>-41.6538333333333</v>
      </c>
      <c r="BZ91">
        <v>1233.23185185185</v>
      </c>
      <c r="CA91">
        <v>1272.88814814815</v>
      </c>
      <c r="CB91">
        <v>2.21885148148148</v>
      </c>
      <c r="CC91">
        <v>1249.23185185185</v>
      </c>
      <c r="CD91">
        <v>18.5830555555556</v>
      </c>
      <c r="CE91">
        <v>1.5512937037037</v>
      </c>
      <c r="CF91">
        <v>1.38582444444444</v>
      </c>
      <c r="CG91">
        <v>13.4833074074074</v>
      </c>
      <c r="CH91">
        <v>11.7633851851852</v>
      </c>
      <c r="CI91">
        <v>2000.00925925926</v>
      </c>
      <c r="CJ91">
        <v>0.980004666666667</v>
      </c>
      <c r="CK91">
        <v>0.0199949888888889</v>
      </c>
      <c r="CL91">
        <v>0</v>
      </c>
      <c r="CM91">
        <v>2.22679259259259</v>
      </c>
      <c r="CN91">
        <v>0</v>
      </c>
      <c r="CO91">
        <v>6061.72148148148</v>
      </c>
      <c r="CP91">
        <v>17300.262962963</v>
      </c>
      <c r="CQ91">
        <v>41.7913703703704</v>
      </c>
      <c r="CR91">
        <v>40.7752222222222</v>
      </c>
      <c r="CS91">
        <v>40.884</v>
      </c>
      <c r="CT91">
        <v>41.2659259259259</v>
      </c>
      <c r="CU91">
        <v>40.7566296296296</v>
      </c>
      <c r="CV91">
        <v>1960.01925925926</v>
      </c>
      <c r="CW91">
        <v>39.99</v>
      </c>
      <c r="CX91">
        <v>0</v>
      </c>
      <c r="CY91">
        <v>1657207045.8</v>
      </c>
      <c r="CZ91">
        <v>0</v>
      </c>
      <c r="DA91">
        <v>0</v>
      </c>
      <c r="DB91" t="s">
        <v>356</v>
      </c>
      <c r="DC91">
        <v>1656081770.5</v>
      </c>
      <c r="DD91">
        <v>1655399214.6</v>
      </c>
      <c r="DE91">
        <v>0</v>
      </c>
      <c r="DF91">
        <v>0.134</v>
      </c>
      <c r="DG91">
        <v>-0.06</v>
      </c>
      <c r="DH91">
        <v>9.331</v>
      </c>
      <c r="DI91">
        <v>0.511</v>
      </c>
      <c r="DJ91">
        <v>421</v>
      </c>
      <c r="DK91">
        <v>25</v>
      </c>
      <c r="DL91">
        <v>1.93</v>
      </c>
      <c r="DM91">
        <v>0.15</v>
      </c>
      <c r="DN91">
        <v>-41.66039</v>
      </c>
      <c r="DO91">
        <v>0.138337711069482</v>
      </c>
      <c r="DP91">
        <v>0.487577356836841</v>
      </c>
      <c r="DQ91">
        <v>0</v>
      </c>
      <c r="DR91">
        <v>2.22507975</v>
      </c>
      <c r="DS91">
        <v>-0.205580150093813</v>
      </c>
      <c r="DT91">
        <v>0.0318674184307029</v>
      </c>
      <c r="DU91">
        <v>0</v>
      </c>
      <c r="DV91">
        <v>0</v>
      </c>
      <c r="DW91">
        <v>2</v>
      </c>
      <c r="DX91" t="s">
        <v>365</v>
      </c>
      <c r="DY91">
        <v>2.97648</v>
      </c>
      <c r="DZ91">
        <v>2.69763</v>
      </c>
      <c r="EA91">
        <v>0.159202</v>
      </c>
      <c r="EB91">
        <v>0.163734</v>
      </c>
      <c r="EC91">
        <v>0.0786234</v>
      </c>
      <c r="ED91">
        <v>0.0731875</v>
      </c>
      <c r="EE91">
        <v>33067.5</v>
      </c>
      <c r="EF91">
        <v>36150.7</v>
      </c>
      <c r="EG91">
        <v>35621.2</v>
      </c>
      <c r="EH91">
        <v>39184</v>
      </c>
      <c r="EI91">
        <v>46475.3</v>
      </c>
      <c r="EJ91">
        <v>52359.8</v>
      </c>
      <c r="EK91">
        <v>55587.7</v>
      </c>
      <c r="EL91">
        <v>62733</v>
      </c>
      <c r="EM91">
        <v>2.0294</v>
      </c>
      <c r="EN91">
        <v>2.297</v>
      </c>
      <c r="EO91">
        <v>0.0916421</v>
      </c>
      <c r="EP91">
        <v>0</v>
      </c>
      <c r="EQ91">
        <v>23.5563</v>
      </c>
      <c r="ER91">
        <v>999.9</v>
      </c>
      <c r="ES91">
        <v>59.187</v>
      </c>
      <c r="ET91">
        <v>25.438</v>
      </c>
      <c r="EU91">
        <v>25.9035</v>
      </c>
      <c r="EV91">
        <v>54.2064</v>
      </c>
      <c r="EW91">
        <v>33.6378</v>
      </c>
      <c r="EX91">
        <v>2</v>
      </c>
      <c r="EY91">
        <v>-0.299085</v>
      </c>
      <c r="EZ91">
        <v>1.55381</v>
      </c>
      <c r="FA91">
        <v>20.1391</v>
      </c>
      <c r="FB91">
        <v>5.20172</v>
      </c>
      <c r="FC91">
        <v>12.004</v>
      </c>
      <c r="FD91">
        <v>4.9756</v>
      </c>
      <c r="FE91">
        <v>3.293</v>
      </c>
      <c r="FF91">
        <v>9999</v>
      </c>
      <c r="FG91">
        <v>9999</v>
      </c>
      <c r="FH91">
        <v>9999</v>
      </c>
      <c r="FI91">
        <v>556.1</v>
      </c>
      <c r="FJ91">
        <v>1.86292</v>
      </c>
      <c r="FK91">
        <v>1.86783</v>
      </c>
      <c r="FL91">
        <v>1.86762</v>
      </c>
      <c r="FM91">
        <v>1.86874</v>
      </c>
      <c r="FN91">
        <v>1.86966</v>
      </c>
      <c r="FO91">
        <v>1.86566</v>
      </c>
      <c r="FP91">
        <v>1.86676</v>
      </c>
      <c r="FQ91">
        <v>1.86813</v>
      </c>
      <c r="FR91">
        <v>5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15.6</v>
      </c>
      <c r="GF91">
        <v>0.2133</v>
      </c>
      <c r="GG91">
        <v>5.35645936475052</v>
      </c>
      <c r="GH91">
        <v>0.00956702611335773</v>
      </c>
      <c r="GI91">
        <v>-9.19467254998099e-07</v>
      </c>
      <c r="GJ91">
        <v>-2.13729184259075e-11</v>
      </c>
      <c r="GK91">
        <v>0.213310654532375</v>
      </c>
      <c r="GL91">
        <v>0</v>
      </c>
      <c r="GM91">
        <v>0</v>
      </c>
      <c r="GN91">
        <v>0</v>
      </c>
      <c r="GO91">
        <v>-4</v>
      </c>
      <c r="GP91">
        <v>1866</v>
      </c>
      <c r="GQ91">
        <v>1</v>
      </c>
      <c r="GR91">
        <v>18</v>
      </c>
      <c r="GS91">
        <v>18754.9</v>
      </c>
      <c r="GT91">
        <v>30130.9</v>
      </c>
      <c r="GU91">
        <v>3.1665</v>
      </c>
      <c r="GV91">
        <v>2.56104</v>
      </c>
      <c r="GW91">
        <v>2.24854</v>
      </c>
      <c r="GX91">
        <v>2.76001</v>
      </c>
      <c r="GY91">
        <v>1.99585</v>
      </c>
      <c r="GZ91">
        <v>2.31689</v>
      </c>
      <c r="HA91">
        <v>31.7173</v>
      </c>
      <c r="HB91">
        <v>15.9007</v>
      </c>
      <c r="HC91">
        <v>18</v>
      </c>
      <c r="HD91">
        <v>495.645</v>
      </c>
      <c r="HE91">
        <v>686.075</v>
      </c>
      <c r="HF91">
        <v>20.3425</v>
      </c>
      <c r="HG91">
        <v>23.4021</v>
      </c>
      <c r="HH91">
        <v>30.0011</v>
      </c>
      <c r="HI91">
        <v>23.0463</v>
      </c>
      <c r="HJ91">
        <v>22.9365</v>
      </c>
      <c r="HK91">
        <v>63.3731</v>
      </c>
      <c r="HL91">
        <v>33.2699</v>
      </c>
      <c r="HM91">
        <v>93.6077</v>
      </c>
      <c r="HN91">
        <v>20.2849</v>
      </c>
      <c r="HO91">
        <v>1287.86</v>
      </c>
      <c r="HP91">
        <v>18.5455</v>
      </c>
      <c r="HQ91">
        <v>103.185</v>
      </c>
      <c r="HR91">
        <v>104.495</v>
      </c>
    </row>
    <row r="92" spans="1:226">
      <c r="A92">
        <v>76</v>
      </c>
      <c r="B92">
        <v>1657207072</v>
      </c>
      <c r="C92">
        <v>467</v>
      </c>
      <c r="D92" t="s">
        <v>510</v>
      </c>
      <c r="E92" t="s">
        <v>511</v>
      </c>
      <c r="F92">
        <v>5</v>
      </c>
      <c r="G92" t="s">
        <v>353</v>
      </c>
      <c r="H92" t="s">
        <v>354</v>
      </c>
      <c r="I92">
        <v>1657207064.21429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1306.31798718672</v>
      </c>
      <c r="AK92">
        <v>1273.98206060606</v>
      </c>
      <c r="AL92">
        <v>3.31801359680927</v>
      </c>
      <c r="AM92">
        <v>66.1810148789065</v>
      </c>
      <c r="AN92">
        <f>(AP92 - AO92 + BO92*1E3/(8.314*(BQ92+273.15)) * AR92/BN92 * AQ92) * BN92/(100*BB92) * 1000/(1000 - AP92)</f>
        <v>0</v>
      </c>
      <c r="AO92">
        <v>18.6261405777275</v>
      </c>
      <c r="AP92">
        <v>20.7802163636364</v>
      </c>
      <c r="AQ92">
        <v>0.000219849334173986</v>
      </c>
      <c r="AR92">
        <v>77.4084475312345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6</v>
      </c>
      <c r="BC92">
        <v>0.5</v>
      </c>
      <c r="BD92" t="s">
        <v>355</v>
      </c>
      <c r="BE92">
        <v>2</v>
      </c>
      <c r="BF92" t="b">
        <v>1</v>
      </c>
      <c r="BG92">
        <v>1657207064.21429</v>
      </c>
      <c r="BH92">
        <v>1223.29464285714</v>
      </c>
      <c r="BI92">
        <v>1264.91178571429</v>
      </c>
      <c r="BJ92">
        <v>20.7845357142857</v>
      </c>
      <c r="BK92">
        <v>18.6042035714286</v>
      </c>
      <c r="BL92">
        <v>1207.76214285714</v>
      </c>
      <c r="BM92">
        <v>20.5712285714286</v>
      </c>
      <c r="BN92">
        <v>499.994464285714</v>
      </c>
      <c r="BO92">
        <v>74.57415</v>
      </c>
      <c r="BP92">
        <v>0.0432489142857143</v>
      </c>
      <c r="BQ92">
        <v>24.6333571428571</v>
      </c>
      <c r="BR92">
        <v>25.0511464285714</v>
      </c>
      <c r="BS92">
        <v>999.9</v>
      </c>
      <c r="BT92">
        <v>0</v>
      </c>
      <c r="BU92">
        <v>0</v>
      </c>
      <c r="BV92">
        <v>9998.21428571429</v>
      </c>
      <c r="BW92">
        <v>0</v>
      </c>
      <c r="BX92">
        <v>406.507714285714</v>
      </c>
      <c r="BY92">
        <v>-41.6185892857143</v>
      </c>
      <c r="BZ92">
        <v>1249.25857142857</v>
      </c>
      <c r="CA92">
        <v>1288.89321428571</v>
      </c>
      <c r="CB92">
        <v>2.18032857142857</v>
      </c>
      <c r="CC92">
        <v>1264.91178571429</v>
      </c>
      <c r="CD92">
        <v>18.6042035714286</v>
      </c>
      <c r="CE92">
        <v>1.54998821428571</v>
      </c>
      <c r="CF92">
        <v>1.38739321428571</v>
      </c>
      <c r="CG92">
        <v>13.4704</v>
      </c>
      <c r="CH92">
        <v>11.7805178571429</v>
      </c>
      <c r="CI92">
        <v>2000.00857142857</v>
      </c>
      <c r="CJ92">
        <v>0.980003785714286</v>
      </c>
      <c r="CK92">
        <v>0.0199959285714286</v>
      </c>
      <c r="CL92">
        <v>0</v>
      </c>
      <c r="CM92">
        <v>2.21655714285714</v>
      </c>
      <c r="CN92">
        <v>0</v>
      </c>
      <c r="CO92">
        <v>6056.08285714286</v>
      </c>
      <c r="CP92">
        <v>17300.2428571429</v>
      </c>
      <c r="CQ92">
        <v>41.7229285714286</v>
      </c>
      <c r="CR92">
        <v>40.6961785714286</v>
      </c>
      <c r="CS92">
        <v>40.8435</v>
      </c>
      <c r="CT92">
        <v>41.1091071428571</v>
      </c>
      <c r="CU92">
        <v>40.7117857142857</v>
      </c>
      <c r="CV92">
        <v>1960.01821428571</v>
      </c>
      <c r="CW92">
        <v>39.99</v>
      </c>
      <c r="CX92">
        <v>0</v>
      </c>
      <c r="CY92">
        <v>1657207051.2</v>
      </c>
      <c r="CZ92">
        <v>0</v>
      </c>
      <c r="DA92">
        <v>0</v>
      </c>
      <c r="DB92" t="s">
        <v>356</v>
      </c>
      <c r="DC92">
        <v>1656081770.5</v>
      </c>
      <c r="DD92">
        <v>1655399214.6</v>
      </c>
      <c r="DE92">
        <v>0</v>
      </c>
      <c r="DF92">
        <v>0.134</v>
      </c>
      <c r="DG92">
        <v>-0.06</v>
      </c>
      <c r="DH92">
        <v>9.331</v>
      </c>
      <c r="DI92">
        <v>0.511</v>
      </c>
      <c r="DJ92">
        <v>421</v>
      </c>
      <c r="DK92">
        <v>25</v>
      </c>
      <c r="DL92">
        <v>1.93</v>
      </c>
      <c r="DM92">
        <v>0.15</v>
      </c>
      <c r="DN92">
        <v>-41.742085</v>
      </c>
      <c r="DO92">
        <v>-0.632850281425872</v>
      </c>
      <c r="DP92">
        <v>0.590876375627762</v>
      </c>
      <c r="DQ92">
        <v>0</v>
      </c>
      <c r="DR92">
        <v>2.20375575</v>
      </c>
      <c r="DS92">
        <v>-0.401752682926833</v>
      </c>
      <c r="DT92">
        <v>0.0441131091563211</v>
      </c>
      <c r="DU92">
        <v>0</v>
      </c>
      <c r="DV92">
        <v>0</v>
      </c>
      <c r="DW92">
        <v>2</v>
      </c>
      <c r="DX92" t="s">
        <v>365</v>
      </c>
      <c r="DY92">
        <v>2.97655</v>
      </c>
      <c r="DZ92">
        <v>2.69762</v>
      </c>
      <c r="EA92">
        <v>0.160531</v>
      </c>
      <c r="EB92">
        <v>0.165053</v>
      </c>
      <c r="EC92">
        <v>0.0786096</v>
      </c>
      <c r="ED92">
        <v>0.0732855</v>
      </c>
      <c r="EE92">
        <v>33014.6</v>
      </c>
      <c r="EF92">
        <v>36092.3</v>
      </c>
      <c r="EG92">
        <v>35620.6</v>
      </c>
      <c r="EH92">
        <v>39182.4</v>
      </c>
      <c r="EI92">
        <v>46474.4</v>
      </c>
      <c r="EJ92">
        <v>52353.2</v>
      </c>
      <c r="EK92">
        <v>55585.9</v>
      </c>
      <c r="EL92">
        <v>62731.8</v>
      </c>
      <c r="EM92">
        <v>2.0298</v>
      </c>
      <c r="EN92">
        <v>2.2968</v>
      </c>
      <c r="EO92">
        <v>0.090152</v>
      </c>
      <c r="EP92">
        <v>0</v>
      </c>
      <c r="EQ92">
        <v>23.5602</v>
      </c>
      <c r="ER92">
        <v>999.9</v>
      </c>
      <c r="ES92">
        <v>59.236</v>
      </c>
      <c r="ET92">
        <v>25.468</v>
      </c>
      <c r="EU92">
        <v>25.9693</v>
      </c>
      <c r="EV92">
        <v>54.2164</v>
      </c>
      <c r="EW92">
        <v>33.6619</v>
      </c>
      <c r="EX92">
        <v>2</v>
      </c>
      <c r="EY92">
        <v>-0.298293</v>
      </c>
      <c r="EZ92">
        <v>1.58264</v>
      </c>
      <c r="FA92">
        <v>20.1386</v>
      </c>
      <c r="FB92">
        <v>5.20411</v>
      </c>
      <c r="FC92">
        <v>12.0052</v>
      </c>
      <c r="FD92">
        <v>4.976</v>
      </c>
      <c r="FE92">
        <v>3.293</v>
      </c>
      <c r="FF92">
        <v>9999</v>
      </c>
      <c r="FG92">
        <v>9999</v>
      </c>
      <c r="FH92">
        <v>9999</v>
      </c>
      <c r="FI92">
        <v>556.1</v>
      </c>
      <c r="FJ92">
        <v>1.86295</v>
      </c>
      <c r="FK92">
        <v>1.86783</v>
      </c>
      <c r="FL92">
        <v>1.86762</v>
      </c>
      <c r="FM92">
        <v>1.86874</v>
      </c>
      <c r="FN92">
        <v>1.86966</v>
      </c>
      <c r="FO92">
        <v>1.86569</v>
      </c>
      <c r="FP92">
        <v>1.86676</v>
      </c>
      <c r="FQ92">
        <v>1.86813</v>
      </c>
      <c r="FR92">
        <v>5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15.72</v>
      </c>
      <c r="GF92">
        <v>0.2133</v>
      </c>
      <c r="GG92">
        <v>5.35645936475052</v>
      </c>
      <c r="GH92">
        <v>0.00956702611335773</v>
      </c>
      <c r="GI92">
        <v>-9.19467254998099e-07</v>
      </c>
      <c r="GJ92">
        <v>-2.13729184259075e-11</v>
      </c>
      <c r="GK92">
        <v>0.213310654532375</v>
      </c>
      <c r="GL92">
        <v>0</v>
      </c>
      <c r="GM92">
        <v>0</v>
      </c>
      <c r="GN92">
        <v>0</v>
      </c>
      <c r="GO92">
        <v>-4</v>
      </c>
      <c r="GP92">
        <v>1866</v>
      </c>
      <c r="GQ92">
        <v>1</v>
      </c>
      <c r="GR92">
        <v>18</v>
      </c>
      <c r="GS92">
        <v>18755</v>
      </c>
      <c r="GT92">
        <v>30131</v>
      </c>
      <c r="GU92">
        <v>3.19946</v>
      </c>
      <c r="GV92">
        <v>2.56348</v>
      </c>
      <c r="GW92">
        <v>2.24854</v>
      </c>
      <c r="GX92">
        <v>2.76123</v>
      </c>
      <c r="GY92">
        <v>1.99585</v>
      </c>
      <c r="GZ92">
        <v>2.3291</v>
      </c>
      <c r="HA92">
        <v>31.7173</v>
      </c>
      <c r="HB92">
        <v>15.9095</v>
      </c>
      <c r="HC92">
        <v>18</v>
      </c>
      <c r="HD92">
        <v>495.996</v>
      </c>
      <c r="HE92">
        <v>686.038</v>
      </c>
      <c r="HF92">
        <v>20.2711</v>
      </c>
      <c r="HG92">
        <v>23.4119</v>
      </c>
      <c r="HH92">
        <v>30.0008</v>
      </c>
      <c r="HI92">
        <v>23.056</v>
      </c>
      <c r="HJ92">
        <v>22.9461</v>
      </c>
      <c r="HK92">
        <v>64.0306</v>
      </c>
      <c r="HL92">
        <v>33.2699</v>
      </c>
      <c r="HM92">
        <v>93.6077</v>
      </c>
      <c r="HN92">
        <v>20.2308</v>
      </c>
      <c r="HO92">
        <v>1307.94</v>
      </c>
      <c r="HP92">
        <v>18.5455</v>
      </c>
      <c r="HQ92">
        <v>103.182</v>
      </c>
      <c r="HR92">
        <v>104.492</v>
      </c>
    </row>
    <row r="93" spans="1:226">
      <c r="A93">
        <v>77</v>
      </c>
      <c r="B93">
        <v>1657207077</v>
      </c>
      <c r="C93">
        <v>472</v>
      </c>
      <c r="D93" t="s">
        <v>512</v>
      </c>
      <c r="E93" t="s">
        <v>513</v>
      </c>
      <c r="F93">
        <v>5</v>
      </c>
      <c r="G93" t="s">
        <v>353</v>
      </c>
      <c r="H93" t="s">
        <v>354</v>
      </c>
      <c r="I93">
        <v>1657207069.5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1324.18045392003</v>
      </c>
      <c r="AK93">
        <v>1291.46442424242</v>
      </c>
      <c r="AL93">
        <v>3.55086184197837</v>
      </c>
      <c r="AM93">
        <v>66.1810148789065</v>
      </c>
      <c r="AN93">
        <f>(AP93 - AO93 + BO93*1E3/(8.314*(BQ93+273.15)) * AR93/BN93 * AQ93) * BN93/(100*BB93) * 1000/(1000 - AP93)</f>
        <v>0</v>
      </c>
      <c r="AO93">
        <v>18.657039218532</v>
      </c>
      <c r="AP93">
        <v>20.7781806060606</v>
      </c>
      <c r="AQ93">
        <v>-3.81005217136803e-05</v>
      </c>
      <c r="AR93">
        <v>77.4084475312345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6</v>
      </c>
      <c r="BC93">
        <v>0.5</v>
      </c>
      <c r="BD93" t="s">
        <v>355</v>
      </c>
      <c r="BE93">
        <v>2</v>
      </c>
      <c r="BF93" t="b">
        <v>1</v>
      </c>
      <c r="BG93">
        <v>1657207069.5</v>
      </c>
      <c r="BH93">
        <v>1240.91777777778</v>
      </c>
      <c r="BI93">
        <v>1282.95222222222</v>
      </c>
      <c r="BJ93">
        <v>20.7792074074074</v>
      </c>
      <c r="BK93">
        <v>18.6274518518519</v>
      </c>
      <c r="BL93">
        <v>1225.25814814815</v>
      </c>
      <c r="BM93">
        <v>20.5659</v>
      </c>
      <c r="BN93">
        <v>499.994185185185</v>
      </c>
      <c r="BO93">
        <v>74.5736333333333</v>
      </c>
      <c r="BP93">
        <v>0.0433476814814815</v>
      </c>
      <c r="BQ93">
        <v>24.6289074074074</v>
      </c>
      <c r="BR93">
        <v>25.0525185185185</v>
      </c>
      <c r="BS93">
        <v>999.9</v>
      </c>
      <c r="BT93">
        <v>0</v>
      </c>
      <c r="BU93">
        <v>0</v>
      </c>
      <c r="BV93">
        <v>10010.3703703704</v>
      </c>
      <c r="BW93">
        <v>0</v>
      </c>
      <c r="BX93">
        <v>407.051259259259</v>
      </c>
      <c r="BY93">
        <v>-42.0358074074074</v>
      </c>
      <c r="BZ93">
        <v>1267.24925925926</v>
      </c>
      <c r="CA93">
        <v>1307.30518518519</v>
      </c>
      <c r="CB93">
        <v>2.1517462962963</v>
      </c>
      <c r="CC93">
        <v>1282.95222222222</v>
      </c>
      <c r="CD93">
        <v>18.6274518518519</v>
      </c>
      <c r="CE93">
        <v>1.54958037037037</v>
      </c>
      <c r="CF93">
        <v>1.38911777777778</v>
      </c>
      <c r="CG93">
        <v>13.4663555555556</v>
      </c>
      <c r="CH93">
        <v>11.7993444444444</v>
      </c>
      <c r="CI93">
        <v>2000.00888888889</v>
      </c>
      <c r="CJ93">
        <v>0.980002777777778</v>
      </c>
      <c r="CK93">
        <v>0.0199970037037037</v>
      </c>
      <c r="CL93">
        <v>0</v>
      </c>
      <c r="CM93">
        <v>2.30277777777778</v>
      </c>
      <c r="CN93">
        <v>0</v>
      </c>
      <c r="CO93">
        <v>6049.80444444444</v>
      </c>
      <c r="CP93">
        <v>17300.2555555556</v>
      </c>
      <c r="CQ93">
        <v>41.6385925925926</v>
      </c>
      <c r="CR93">
        <v>40.6131481481481</v>
      </c>
      <c r="CS93">
        <v>40.7983703703704</v>
      </c>
      <c r="CT93">
        <v>40.9325925925926</v>
      </c>
      <c r="CU93">
        <v>40.6524444444444</v>
      </c>
      <c r="CV93">
        <v>1960.01518518519</v>
      </c>
      <c r="CW93">
        <v>39.992962962963</v>
      </c>
      <c r="CX93">
        <v>0</v>
      </c>
      <c r="CY93">
        <v>1657207056</v>
      </c>
      <c r="CZ93">
        <v>0</v>
      </c>
      <c r="DA93">
        <v>0</v>
      </c>
      <c r="DB93" t="s">
        <v>356</v>
      </c>
      <c r="DC93">
        <v>1656081770.5</v>
      </c>
      <c r="DD93">
        <v>1655399214.6</v>
      </c>
      <c r="DE93">
        <v>0</v>
      </c>
      <c r="DF93">
        <v>0.134</v>
      </c>
      <c r="DG93">
        <v>-0.06</v>
      </c>
      <c r="DH93">
        <v>9.331</v>
      </c>
      <c r="DI93">
        <v>0.511</v>
      </c>
      <c r="DJ93">
        <v>421</v>
      </c>
      <c r="DK93">
        <v>25</v>
      </c>
      <c r="DL93">
        <v>1.93</v>
      </c>
      <c r="DM93">
        <v>0.15</v>
      </c>
      <c r="DN93">
        <v>-41.84041</v>
      </c>
      <c r="DO93">
        <v>-2.73217260787979</v>
      </c>
      <c r="DP93">
        <v>0.694266516836293</v>
      </c>
      <c r="DQ93">
        <v>0</v>
      </c>
      <c r="DR93">
        <v>2.17460875</v>
      </c>
      <c r="DS93">
        <v>-0.383344953095688</v>
      </c>
      <c r="DT93">
        <v>0.0392548316890736</v>
      </c>
      <c r="DU93">
        <v>0</v>
      </c>
      <c r="DV93">
        <v>0</v>
      </c>
      <c r="DW93">
        <v>2</v>
      </c>
      <c r="DX93" t="s">
        <v>365</v>
      </c>
      <c r="DY93">
        <v>2.97661</v>
      </c>
      <c r="DZ93">
        <v>2.69694</v>
      </c>
      <c r="EA93">
        <v>0.161893</v>
      </c>
      <c r="EB93">
        <v>0.16634</v>
      </c>
      <c r="EC93">
        <v>0.0785946</v>
      </c>
      <c r="ED93">
        <v>0.0732171</v>
      </c>
      <c r="EE93">
        <v>32960.4</v>
      </c>
      <c r="EF93">
        <v>36035.9</v>
      </c>
      <c r="EG93">
        <v>35619.8</v>
      </c>
      <c r="EH93">
        <v>39181.6</v>
      </c>
      <c r="EI93">
        <v>46474.9</v>
      </c>
      <c r="EJ93">
        <v>52356</v>
      </c>
      <c r="EK93">
        <v>55585.4</v>
      </c>
      <c r="EL93">
        <v>62730.4</v>
      </c>
      <c r="EM93">
        <v>2.0296</v>
      </c>
      <c r="EN93">
        <v>2.2964</v>
      </c>
      <c r="EO93">
        <v>0.0885129</v>
      </c>
      <c r="EP93">
        <v>0</v>
      </c>
      <c r="EQ93">
        <v>23.5622</v>
      </c>
      <c r="ER93">
        <v>999.9</v>
      </c>
      <c r="ES93">
        <v>59.285</v>
      </c>
      <c r="ET93">
        <v>25.478</v>
      </c>
      <c r="EU93">
        <v>26.008</v>
      </c>
      <c r="EV93">
        <v>54.2864</v>
      </c>
      <c r="EW93">
        <v>33.6058</v>
      </c>
      <c r="EX93">
        <v>2</v>
      </c>
      <c r="EY93">
        <v>-0.297236</v>
      </c>
      <c r="EZ93">
        <v>1.56566</v>
      </c>
      <c r="FA93">
        <v>20.1394</v>
      </c>
      <c r="FB93">
        <v>5.20172</v>
      </c>
      <c r="FC93">
        <v>12.004</v>
      </c>
      <c r="FD93">
        <v>4.976</v>
      </c>
      <c r="FE93">
        <v>3.293</v>
      </c>
      <c r="FF93">
        <v>9999</v>
      </c>
      <c r="FG93">
        <v>9999</v>
      </c>
      <c r="FH93">
        <v>9999</v>
      </c>
      <c r="FI93">
        <v>556.1</v>
      </c>
      <c r="FJ93">
        <v>1.86295</v>
      </c>
      <c r="FK93">
        <v>1.86783</v>
      </c>
      <c r="FL93">
        <v>1.86762</v>
      </c>
      <c r="FM93">
        <v>1.86874</v>
      </c>
      <c r="FN93">
        <v>1.86963</v>
      </c>
      <c r="FO93">
        <v>1.86569</v>
      </c>
      <c r="FP93">
        <v>1.86676</v>
      </c>
      <c r="FQ93">
        <v>1.86813</v>
      </c>
      <c r="FR93">
        <v>5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15.84</v>
      </c>
      <c r="GF93">
        <v>0.2134</v>
      </c>
      <c r="GG93">
        <v>5.35645936475052</v>
      </c>
      <c r="GH93">
        <v>0.00956702611335773</v>
      </c>
      <c r="GI93">
        <v>-9.19467254998099e-07</v>
      </c>
      <c r="GJ93">
        <v>-2.13729184259075e-11</v>
      </c>
      <c r="GK93">
        <v>0.213310654532375</v>
      </c>
      <c r="GL93">
        <v>0</v>
      </c>
      <c r="GM93">
        <v>0</v>
      </c>
      <c r="GN93">
        <v>0</v>
      </c>
      <c r="GO93">
        <v>-4</v>
      </c>
      <c r="GP93">
        <v>1866</v>
      </c>
      <c r="GQ93">
        <v>1</v>
      </c>
      <c r="GR93">
        <v>18</v>
      </c>
      <c r="GS93">
        <v>18755.1</v>
      </c>
      <c r="GT93">
        <v>30131</v>
      </c>
      <c r="GU93">
        <v>3.22998</v>
      </c>
      <c r="GV93">
        <v>2.56104</v>
      </c>
      <c r="GW93">
        <v>2.24854</v>
      </c>
      <c r="GX93">
        <v>2.76001</v>
      </c>
      <c r="GY93">
        <v>1.99585</v>
      </c>
      <c r="GZ93">
        <v>2.34497</v>
      </c>
      <c r="HA93">
        <v>31.7173</v>
      </c>
      <c r="HB93">
        <v>15.9095</v>
      </c>
      <c r="HC93">
        <v>18</v>
      </c>
      <c r="HD93">
        <v>495.96</v>
      </c>
      <c r="HE93">
        <v>685.859</v>
      </c>
      <c r="HF93">
        <v>20.2107</v>
      </c>
      <c r="HG93">
        <v>23.4237</v>
      </c>
      <c r="HH93">
        <v>30.0009</v>
      </c>
      <c r="HI93">
        <v>23.0656</v>
      </c>
      <c r="HJ93">
        <v>22.9576</v>
      </c>
      <c r="HK93">
        <v>64.6348</v>
      </c>
      <c r="HL93">
        <v>33.5577</v>
      </c>
      <c r="HM93">
        <v>93.2344</v>
      </c>
      <c r="HN93">
        <v>20.185</v>
      </c>
      <c r="HO93">
        <v>1321.36</v>
      </c>
      <c r="HP93">
        <v>18.5455</v>
      </c>
      <c r="HQ93">
        <v>103.181</v>
      </c>
      <c r="HR93">
        <v>104.49</v>
      </c>
    </row>
    <row r="94" spans="1:226">
      <c r="A94">
        <v>78</v>
      </c>
      <c r="B94">
        <v>1657207082</v>
      </c>
      <c r="C94">
        <v>477</v>
      </c>
      <c r="D94" t="s">
        <v>514</v>
      </c>
      <c r="E94" t="s">
        <v>515</v>
      </c>
      <c r="F94">
        <v>5</v>
      </c>
      <c r="G94" t="s">
        <v>353</v>
      </c>
      <c r="H94" t="s">
        <v>354</v>
      </c>
      <c r="I94">
        <v>1657207074.21429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1340.38340365428</v>
      </c>
      <c r="AK94">
        <v>1308.42436363636</v>
      </c>
      <c r="AL94">
        <v>3.35941659940774</v>
      </c>
      <c r="AM94">
        <v>66.1810148789065</v>
      </c>
      <c r="AN94">
        <f>(AP94 - AO94 + BO94*1E3/(8.314*(BQ94+273.15)) * AR94/BN94 * AQ94) * BN94/(100*BB94) * 1000/(1000 - AP94)</f>
        <v>0</v>
      </c>
      <c r="AO94">
        <v>18.6342165470603</v>
      </c>
      <c r="AP94">
        <v>20.7720733333333</v>
      </c>
      <c r="AQ94">
        <v>-0.00509684531613485</v>
      </c>
      <c r="AR94">
        <v>77.4084475312345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6</v>
      </c>
      <c r="BC94">
        <v>0.5</v>
      </c>
      <c r="BD94" t="s">
        <v>355</v>
      </c>
      <c r="BE94">
        <v>2</v>
      </c>
      <c r="BF94" t="b">
        <v>1</v>
      </c>
      <c r="BG94">
        <v>1657207074.21429</v>
      </c>
      <c r="BH94">
        <v>1256.81571428571</v>
      </c>
      <c r="BI94">
        <v>1298.72214285714</v>
      </c>
      <c r="BJ94">
        <v>20.7763928571429</v>
      </c>
      <c r="BK94">
        <v>18.63915</v>
      </c>
      <c r="BL94">
        <v>1241.04285714286</v>
      </c>
      <c r="BM94">
        <v>20.5630857142857</v>
      </c>
      <c r="BN94">
        <v>499.986535714286</v>
      </c>
      <c r="BO94">
        <v>74.5726571428571</v>
      </c>
      <c r="BP94">
        <v>0.0435221107142857</v>
      </c>
      <c r="BQ94">
        <v>24.6177571428571</v>
      </c>
      <c r="BR94">
        <v>25.0363535714286</v>
      </c>
      <c r="BS94">
        <v>999.9</v>
      </c>
      <c r="BT94">
        <v>0</v>
      </c>
      <c r="BU94">
        <v>0</v>
      </c>
      <c r="BV94">
        <v>9990.89285714286</v>
      </c>
      <c r="BW94">
        <v>0</v>
      </c>
      <c r="BX94">
        <v>407.566071428571</v>
      </c>
      <c r="BY94">
        <v>-41.9079785714286</v>
      </c>
      <c r="BZ94">
        <v>1283.48035714286</v>
      </c>
      <c r="CA94">
        <v>1323.39</v>
      </c>
      <c r="CB94">
        <v>2.13724678571429</v>
      </c>
      <c r="CC94">
        <v>1298.72214285714</v>
      </c>
      <c r="CD94">
        <v>18.63915</v>
      </c>
      <c r="CE94">
        <v>1.54935107142857</v>
      </c>
      <c r="CF94">
        <v>1.38997142857143</v>
      </c>
      <c r="CG94">
        <v>13.4640785714286</v>
      </c>
      <c r="CH94">
        <v>11.8086571428571</v>
      </c>
      <c r="CI94">
        <v>1999.99321428571</v>
      </c>
      <c r="CJ94">
        <v>0.980001857142857</v>
      </c>
      <c r="CK94">
        <v>0.0199979857142857</v>
      </c>
      <c r="CL94">
        <v>0</v>
      </c>
      <c r="CM94">
        <v>2.26943214285714</v>
      </c>
      <c r="CN94">
        <v>0</v>
      </c>
      <c r="CO94">
        <v>6045.2525</v>
      </c>
      <c r="CP94">
        <v>17300.1071428571</v>
      </c>
      <c r="CQ94">
        <v>41.5644642857143</v>
      </c>
      <c r="CR94">
        <v>40.5331785714286</v>
      </c>
      <c r="CS94">
        <v>40.7496785714286</v>
      </c>
      <c r="CT94">
        <v>40.7787857142857</v>
      </c>
      <c r="CU94">
        <v>40.5979285714286</v>
      </c>
      <c r="CV94">
        <v>1959.99642857143</v>
      </c>
      <c r="CW94">
        <v>39.9960714285714</v>
      </c>
      <c r="CX94">
        <v>0</v>
      </c>
      <c r="CY94">
        <v>1657207060.8</v>
      </c>
      <c r="CZ94">
        <v>0</v>
      </c>
      <c r="DA94">
        <v>0</v>
      </c>
      <c r="DB94" t="s">
        <v>356</v>
      </c>
      <c r="DC94">
        <v>1656081770.5</v>
      </c>
      <c r="DD94">
        <v>1655399214.6</v>
      </c>
      <c r="DE94">
        <v>0</v>
      </c>
      <c r="DF94">
        <v>0.134</v>
      </c>
      <c r="DG94">
        <v>-0.06</v>
      </c>
      <c r="DH94">
        <v>9.331</v>
      </c>
      <c r="DI94">
        <v>0.511</v>
      </c>
      <c r="DJ94">
        <v>421</v>
      </c>
      <c r="DK94">
        <v>25</v>
      </c>
      <c r="DL94">
        <v>1.93</v>
      </c>
      <c r="DM94">
        <v>0.15</v>
      </c>
      <c r="DN94">
        <v>-41.984785</v>
      </c>
      <c r="DO94">
        <v>1.30736510318957</v>
      </c>
      <c r="DP94">
        <v>0.64670579962994</v>
      </c>
      <c r="DQ94">
        <v>0</v>
      </c>
      <c r="DR94">
        <v>2.14641875</v>
      </c>
      <c r="DS94">
        <v>-0.176020300187624</v>
      </c>
      <c r="DT94">
        <v>0.0204716159825623</v>
      </c>
      <c r="DU94">
        <v>0</v>
      </c>
      <c r="DV94">
        <v>0</v>
      </c>
      <c r="DW94">
        <v>2</v>
      </c>
      <c r="DX94" t="s">
        <v>365</v>
      </c>
      <c r="DY94">
        <v>2.97608</v>
      </c>
      <c r="DZ94">
        <v>2.69719</v>
      </c>
      <c r="EA94">
        <v>0.163203</v>
      </c>
      <c r="EB94">
        <v>0.167668</v>
      </c>
      <c r="EC94">
        <v>0.0785935</v>
      </c>
      <c r="ED94">
        <v>0.0732889</v>
      </c>
      <c r="EE94">
        <v>32907.4</v>
      </c>
      <c r="EF94">
        <v>35977.7</v>
      </c>
      <c r="EG94">
        <v>35618.3</v>
      </c>
      <c r="EH94">
        <v>39180.7</v>
      </c>
      <c r="EI94">
        <v>46473.5</v>
      </c>
      <c r="EJ94">
        <v>52350.2</v>
      </c>
      <c r="EK94">
        <v>55583.7</v>
      </c>
      <c r="EL94">
        <v>62728.3</v>
      </c>
      <c r="EM94">
        <v>2.029</v>
      </c>
      <c r="EN94">
        <v>2.2954</v>
      </c>
      <c r="EO94">
        <v>0.0889599</v>
      </c>
      <c r="EP94">
        <v>0</v>
      </c>
      <c r="EQ94">
        <v>23.5583</v>
      </c>
      <c r="ER94">
        <v>999.9</v>
      </c>
      <c r="ES94">
        <v>59.309</v>
      </c>
      <c r="ET94">
        <v>25.488</v>
      </c>
      <c r="EU94">
        <v>26.0333</v>
      </c>
      <c r="EV94">
        <v>54.1764</v>
      </c>
      <c r="EW94">
        <v>33.5938</v>
      </c>
      <c r="EX94">
        <v>2</v>
      </c>
      <c r="EY94">
        <v>-0.296179</v>
      </c>
      <c r="EZ94">
        <v>1.39318</v>
      </c>
      <c r="FA94">
        <v>20.1402</v>
      </c>
      <c r="FB94">
        <v>5.20052</v>
      </c>
      <c r="FC94">
        <v>12.004</v>
      </c>
      <c r="FD94">
        <v>4.9756</v>
      </c>
      <c r="FE94">
        <v>3.293</v>
      </c>
      <c r="FF94">
        <v>9999</v>
      </c>
      <c r="FG94">
        <v>9999</v>
      </c>
      <c r="FH94">
        <v>9999</v>
      </c>
      <c r="FI94">
        <v>556.1</v>
      </c>
      <c r="FJ94">
        <v>1.86289</v>
      </c>
      <c r="FK94">
        <v>1.86783</v>
      </c>
      <c r="FL94">
        <v>1.86762</v>
      </c>
      <c r="FM94">
        <v>1.86874</v>
      </c>
      <c r="FN94">
        <v>1.86966</v>
      </c>
      <c r="FO94">
        <v>1.86566</v>
      </c>
      <c r="FP94">
        <v>1.86676</v>
      </c>
      <c r="FQ94">
        <v>1.86813</v>
      </c>
      <c r="FR94">
        <v>5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15.96</v>
      </c>
      <c r="GF94">
        <v>0.2133</v>
      </c>
      <c r="GG94">
        <v>5.35645936475052</v>
      </c>
      <c r="GH94">
        <v>0.00956702611335773</v>
      </c>
      <c r="GI94">
        <v>-9.19467254998099e-07</v>
      </c>
      <c r="GJ94">
        <v>-2.13729184259075e-11</v>
      </c>
      <c r="GK94">
        <v>0.213310654532375</v>
      </c>
      <c r="GL94">
        <v>0</v>
      </c>
      <c r="GM94">
        <v>0</v>
      </c>
      <c r="GN94">
        <v>0</v>
      </c>
      <c r="GO94">
        <v>-4</v>
      </c>
      <c r="GP94">
        <v>1866</v>
      </c>
      <c r="GQ94">
        <v>1</v>
      </c>
      <c r="GR94">
        <v>18</v>
      </c>
      <c r="GS94">
        <v>18755.2</v>
      </c>
      <c r="GT94">
        <v>30131.1</v>
      </c>
      <c r="GU94">
        <v>3.26172</v>
      </c>
      <c r="GV94">
        <v>2.57202</v>
      </c>
      <c r="GW94">
        <v>2.24854</v>
      </c>
      <c r="GX94">
        <v>2.76001</v>
      </c>
      <c r="GY94">
        <v>1.99585</v>
      </c>
      <c r="GZ94">
        <v>2.32544</v>
      </c>
      <c r="HA94">
        <v>31.7173</v>
      </c>
      <c r="HB94">
        <v>15.9182</v>
      </c>
      <c r="HC94">
        <v>18</v>
      </c>
      <c r="HD94">
        <v>495.687</v>
      </c>
      <c r="HE94">
        <v>685.153</v>
      </c>
      <c r="HF94">
        <v>20.1643</v>
      </c>
      <c r="HG94">
        <v>23.4336</v>
      </c>
      <c r="HH94">
        <v>30.0008</v>
      </c>
      <c r="HI94">
        <v>23.0772</v>
      </c>
      <c r="HJ94">
        <v>22.9672</v>
      </c>
      <c r="HK94">
        <v>65.2573</v>
      </c>
      <c r="HL94">
        <v>33.8551</v>
      </c>
      <c r="HM94">
        <v>93.2344</v>
      </c>
      <c r="HN94">
        <v>20.1735</v>
      </c>
      <c r="HO94">
        <v>1341.55</v>
      </c>
      <c r="HP94">
        <v>18.5455</v>
      </c>
      <c r="HQ94">
        <v>103.177</v>
      </c>
      <c r="HR94">
        <v>104.487</v>
      </c>
    </row>
    <row r="95" spans="1:226">
      <c r="A95">
        <v>79</v>
      </c>
      <c r="B95">
        <v>1657207087</v>
      </c>
      <c r="C95">
        <v>482</v>
      </c>
      <c r="D95" t="s">
        <v>516</v>
      </c>
      <c r="E95" t="s">
        <v>517</v>
      </c>
      <c r="F95">
        <v>5</v>
      </c>
      <c r="G95" t="s">
        <v>353</v>
      </c>
      <c r="H95" t="s">
        <v>354</v>
      </c>
      <c r="I95">
        <v>1657207079.5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1357.70268805066</v>
      </c>
      <c r="AK95">
        <v>1325.20775757576</v>
      </c>
      <c r="AL95">
        <v>3.34670752381877</v>
      </c>
      <c r="AM95">
        <v>66.1810148789065</v>
      </c>
      <c r="AN95">
        <f>(AP95 - AO95 + BO95*1E3/(8.314*(BQ95+273.15)) * AR95/BN95 * AQ95) * BN95/(100*BB95) * 1000/(1000 - AP95)</f>
        <v>0</v>
      </c>
      <c r="AO95">
        <v>18.6179769228428</v>
      </c>
      <c r="AP95">
        <v>20.7568503030303</v>
      </c>
      <c r="AQ95">
        <v>-0.000185018860676978</v>
      </c>
      <c r="AR95">
        <v>77.4084475312345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6</v>
      </c>
      <c r="BC95">
        <v>0.5</v>
      </c>
      <c r="BD95" t="s">
        <v>355</v>
      </c>
      <c r="BE95">
        <v>2</v>
      </c>
      <c r="BF95" t="b">
        <v>1</v>
      </c>
      <c r="BG95">
        <v>1657207079.5</v>
      </c>
      <c r="BH95">
        <v>1274.49333333333</v>
      </c>
      <c r="BI95">
        <v>1316.46037037037</v>
      </c>
      <c r="BJ95">
        <v>20.7717037037037</v>
      </c>
      <c r="BK95">
        <v>18.6261296296296</v>
      </c>
      <c r="BL95">
        <v>1258.59555555556</v>
      </c>
      <c r="BM95">
        <v>20.5583962962963</v>
      </c>
      <c r="BN95">
        <v>499.970111111111</v>
      </c>
      <c r="BO95">
        <v>74.5725703703704</v>
      </c>
      <c r="BP95">
        <v>0.0435277962962963</v>
      </c>
      <c r="BQ95">
        <v>24.6066814814815</v>
      </c>
      <c r="BR95">
        <v>25.0237814814815</v>
      </c>
      <c r="BS95">
        <v>999.9</v>
      </c>
      <c r="BT95">
        <v>0</v>
      </c>
      <c r="BU95">
        <v>0</v>
      </c>
      <c r="BV95">
        <v>9993.7037037037</v>
      </c>
      <c r="BW95">
        <v>0</v>
      </c>
      <c r="BX95">
        <v>408.027481481482</v>
      </c>
      <c r="BY95">
        <v>-41.9680740740741</v>
      </c>
      <c r="BZ95">
        <v>1301.52703703704</v>
      </c>
      <c r="CA95">
        <v>1341.44592592593</v>
      </c>
      <c r="CB95">
        <v>2.14558148148148</v>
      </c>
      <c r="CC95">
        <v>1316.46037037037</v>
      </c>
      <c r="CD95">
        <v>18.6261296296296</v>
      </c>
      <c r="CE95">
        <v>1.54899962962963</v>
      </c>
      <c r="CF95">
        <v>1.38899851851852</v>
      </c>
      <c r="CG95">
        <v>13.4606</v>
      </c>
      <c r="CH95">
        <v>11.798037037037</v>
      </c>
      <c r="CI95">
        <v>2000.00259259259</v>
      </c>
      <c r="CJ95">
        <v>0.980001222222222</v>
      </c>
      <c r="CK95">
        <v>0.019998662962963</v>
      </c>
      <c r="CL95">
        <v>0</v>
      </c>
      <c r="CM95">
        <v>2.25711111111111</v>
      </c>
      <c r="CN95">
        <v>0</v>
      </c>
      <c r="CO95">
        <v>6040.62851851852</v>
      </c>
      <c r="CP95">
        <v>17300.1851851852</v>
      </c>
      <c r="CQ95">
        <v>41.4857777777778</v>
      </c>
      <c r="CR95">
        <v>40.4534444444444</v>
      </c>
      <c r="CS95">
        <v>40.6919259259259</v>
      </c>
      <c r="CT95">
        <v>40.6131851851852</v>
      </c>
      <c r="CU95">
        <v>40.5321851851852</v>
      </c>
      <c r="CV95">
        <v>1960.00259259259</v>
      </c>
      <c r="CW95">
        <v>39.9996296296296</v>
      </c>
      <c r="CX95">
        <v>0</v>
      </c>
      <c r="CY95">
        <v>1657207066.2</v>
      </c>
      <c r="CZ95">
        <v>0</v>
      </c>
      <c r="DA95">
        <v>0</v>
      </c>
      <c r="DB95" t="s">
        <v>356</v>
      </c>
      <c r="DC95">
        <v>1656081770.5</v>
      </c>
      <c r="DD95">
        <v>1655399214.6</v>
      </c>
      <c r="DE95">
        <v>0</v>
      </c>
      <c r="DF95">
        <v>0.134</v>
      </c>
      <c r="DG95">
        <v>-0.06</v>
      </c>
      <c r="DH95">
        <v>9.331</v>
      </c>
      <c r="DI95">
        <v>0.511</v>
      </c>
      <c r="DJ95">
        <v>421</v>
      </c>
      <c r="DK95">
        <v>25</v>
      </c>
      <c r="DL95">
        <v>1.93</v>
      </c>
      <c r="DM95">
        <v>0.15</v>
      </c>
      <c r="DN95">
        <v>-41.980625</v>
      </c>
      <c r="DO95">
        <v>1.2411151969982</v>
      </c>
      <c r="DP95">
        <v>0.664113014008158</v>
      </c>
      <c r="DQ95">
        <v>0</v>
      </c>
      <c r="DR95">
        <v>2.143338</v>
      </c>
      <c r="DS95">
        <v>0.0232279924953006</v>
      </c>
      <c r="DT95">
        <v>0.0193830172057913</v>
      </c>
      <c r="DU95">
        <v>1</v>
      </c>
      <c r="DV95">
        <v>1</v>
      </c>
      <c r="DW95">
        <v>2</v>
      </c>
      <c r="DX95" t="s">
        <v>357</v>
      </c>
      <c r="DY95">
        <v>2.97664</v>
      </c>
      <c r="DZ95">
        <v>2.69784</v>
      </c>
      <c r="EA95">
        <v>0.164512</v>
      </c>
      <c r="EB95">
        <v>0.168866</v>
      </c>
      <c r="EC95">
        <v>0.0785406</v>
      </c>
      <c r="ED95">
        <v>0.0731062</v>
      </c>
      <c r="EE95">
        <v>32855.8</v>
      </c>
      <c r="EF95">
        <v>35924.6</v>
      </c>
      <c r="EG95">
        <v>35618.1</v>
      </c>
      <c r="EH95">
        <v>39179.3</v>
      </c>
      <c r="EI95">
        <v>46475.7</v>
      </c>
      <c r="EJ95">
        <v>52359.7</v>
      </c>
      <c r="EK95">
        <v>55583</v>
      </c>
      <c r="EL95">
        <v>62727.3</v>
      </c>
      <c r="EM95">
        <v>2.0296</v>
      </c>
      <c r="EN95">
        <v>2.2952</v>
      </c>
      <c r="EO95">
        <v>0.0889599</v>
      </c>
      <c r="EP95">
        <v>0</v>
      </c>
      <c r="EQ95">
        <v>23.5563</v>
      </c>
      <c r="ER95">
        <v>999.9</v>
      </c>
      <c r="ES95">
        <v>59.333</v>
      </c>
      <c r="ET95">
        <v>25.508</v>
      </c>
      <c r="EU95">
        <v>26.0749</v>
      </c>
      <c r="EV95">
        <v>54.0364</v>
      </c>
      <c r="EW95">
        <v>33.6378</v>
      </c>
      <c r="EX95">
        <v>2</v>
      </c>
      <c r="EY95">
        <v>-0.29565</v>
      </c>
      <c r="EZ95">
        <v>1.36619</v>
      </c>
      <c r="FA95">
        <v>20.1414</v>
      </c>
      <c r="FB95">
        <v>5.19932</v>
      </c>
      <c r="FC95">
        <v>12.004</v>
      </c>
      <c r="FD95">
        <v>4.976</v>
      </c>
      <c r="FE95">
        <v>3.293</v>
      </c>
      <c r="FF95">
        <v>9999</v>
      </c>
      <c r="FG95">
        <v>9999</v>
      </c>
      <c r="FH95">
        <v>9999</v>
      </c>
      <c r="FI95">
        <v>556.1</v>
      </c>
      <c r="FJ95">
        <v>1.86295</v>
      </c>
      <c r="FK95">
        <v>1.86783</v>
      </c>
      <c r="FL95">
        <v>1.86762</v>
      </c>
      <c r="FM95">
        <v>1.86874</v>
      </c>
      <c r="FN95">
        <v>1.86963</v>
      </c>
      <c r="FO95">
        <v>1.86569</v>
      </c>
      <c r="FP95">
        <v>1.86676</v>
      </c>
      <c r="FQ95">
        <v>1.86813</v>
      </c>
      <c r="FR95">
        <v>5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16.07</v>
      </c>
      <c r="GF95">
        <v>0.2133</v>
      </c>
      <c r="GG95">
        <v>5.35645936475052</v>
      </c>
      <c r="GH95">
        <v>0.00956702611335773</v>
      </c>
      <c r="GI95">
        <v>-9.19467254998099e-07</v>
      </c>
      <c r="GJ95">
        <v>-2.13729184259075e-11</v>
      </c>
      <c r="GK95">
        <v>0.213310654532375</v>
      </c>
      <c r="GL95">
        <v>0</v>
      </c>
      <c r="GM95">
        <v>0</v>
      </c>
      <c r="GN95">
        <v>0</v>
      </c>
      <c r="GO95">
        <v>-4</v>
      </c>
      <c r="GP95">
        <v>1866</v>
      </c>
      <c r="GQ95">
        <v>1</v>
      </c>
      <c r="GR95">
        <v>18</v>
      </c>
      <c r="GS95">
        <v>18755.3</v>
      </c>
      <c r="GT95">
        <v>30131.2</v>
      </c>
      <c r="GU95">
        <v>3.29102</v>
      </c>
      <c r="GV95">
        <v>2.56104</v>
      </c>
      <c r="GW95">
        <v>2.24854</v>
      </c>
      <c r="GX95">
        <v>2.76001</v>
      </c>
      <c r="GY95">
        <v>1.99585</v>
      </c>
      <c r="GZ95">
        <v>2.3291</v>
      </c>
      <c r="HA95">
        <v>31.7392</v>
      </c>
      <c r="HB95">
        <v>15.9182</v>
      </c>
      <c r="HC95">
        <v>18</v>
      </c>
      <c r="HD95">
        <v>496.166</v>
      </c>
      <c r="HE95">
        <v>685.116</v>
      </c>
      <c r="HF95">
        <v>20.1549</v>
      </c>
      <c r="HG95">
        <v>23.4434</v>
      </c>
      <c r="HH95">
        <v>30.0007</v>
      </c>
      <c r="HI95">
        <v>23.0869</v>
      </c>
      <c r="HJ95">
        <v>22.9768</v>
      </c>
      <c r="HK95">
        <v>65.8441</v>
      </c>
      <c r="HL95">
        <v>33.8551</v>
      </c>
      <c r="HM95">
        <v>93.2344</v>
      </c>
      <c r="HN95">
        <v>20.1562</v>
      </c>
      <c r="HO95">
        <v>1355.01</v>
      </c>
      <c r="HP95">
        <v>18.553</v>
      </c>
      <c r="HQ95">
        <v>103.176</v>
      </c>
      <c r="HR95">
        <v>104.484</v>
      </c>
    </row>
    <row r="96" spans="1:226">
      <c r="A96">
        <v>80</v>
      </c>
      <c r="B96">
        <v>1657207091.5</v>
      </c>
      <c r="C96">
        <v>486.5</v>
      </c>
      <c r="D96" t="s">
        <v>518</v>
      </c>
      <c r="E96" t="s">
        <v>519</v>
      </c>
      <c r="F96">
        <v>5</v>
      </c>
      <c r="G96" t="s">
        <v>353</v>
      </c>
      <c r="H96" t="s">
        <v>354</v>
      </c>
      <c r="I96">
        <v>1657207083.94444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1372.52491495729</v>
      </c>
      <c r="AK96">
        <v>1340.41890909091</v>
      </c>
      <c r="AL96">
        <v>3.39218731423516</v>
      </c>
      <c r="AM96">
        <v>66.1810148789065</v>
      </c>
      <c r="AN96">
        <f>(AP96 - AO96 + BO96*1E3/(8.314*(BQ96+273.15)) * AR96/BN96 * AQ96) * BN96/(100*BB96) * 1000/(1000 - AP96)</f>
        <v>0</v>
      </c>
      <c r="AO96">
        <v>18.5917289878743</v>
      </c>
      <c r="AP96">
        <v>20.7480018181818</v>
      </c>
      <c r="AQ96">
        <v>-0.00390177310717894</v>
      </c>
      <c r="AR96">
        <v>77.4084475312345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6</v>
      </c>
      <c r="BC96">
        <v>0.5</v>
      </c>
      <c r="BD96" t="s">
        <v>355</v>
      </c>
      <c r="BE96">
        <v>2</v>
      </c>
      <c r="BF96" t="b">
        <v>1</v>
      </c>
      <c r="BG96">
        <v>1657207083.94444</v>
      </c>
      <c r="BH96">
        <v>1289.30444444444</v>
      </c>
      <c r="BI96">
        <v>1330.96666666667</v>
      </c>
      <c r="BJ96">
        <v>20.7619481481481</v>
      </c>
      <c r="BK96">
        <v>18.6146037037037</v>
      </c>
      <c r="BL96">
        <v>1273.30185185185</v>
      </c>
      <c r="BM96">
        <v>20.548637037037</v>
      </c>
      <c r="BN96">
        <v>499.978518518519</v>
      </c>
      <c r="BO96">
        <v>74.5724111111111</v>
      </c>
      <c r="BP96">
        <v>0.0435377222222222</v>
      </c>
      <c r="BQ96">
        <v>24.603737037037</v>
      </c>
      <c r="BR96">
        <v>25.0194</v>
      </c>
      <c r="BS96">
        <v>999.9</v>
      </c>
      <c r="BT96">
        <v>0</v>
      </c>
      <c r="BU96">
        <v>0</v>
      </c>
      <c r="BV96">
        <v>9985.92592592593</v>
      </c>
      <c r="BW96">
        <v>0</v>
      </c>
      <c r="BX96">
        <v>408.483962962963</v>
      </c>
      <c r="BY96">
        <v>-41.6623111111111</v>
      </c>
      <c r="BZ96">
        <v>1316.64037037037</v>
      </c>
      <c r="CA96">
        <v>1356.21185185185</v>
      </c>
      <c r="CB96">
        <v>2.14734592592593</v>
      </c>
      <c r="CC96">
        <v>1330.96666666667</v>
      </c>
      <c r="CD96">
        <v>18.6146037037037</v>
      </c>
      <c r="CE96">
        <v>1.54826851851852</v>
      </c>
      <c r="CF96">
        <v>1.38813592592593</v>
      </c>
      <c r="CG96">
        <v>13.4533555555556</v>
      </c>
      <c r="CH96">
        <v>11.7886333333333</v>
      </c>
      <c r="CI96">
        <v>2000.01</v>
      </c>
      <c r="CJ96">
        <v>0.980000888888889</v>
      </c>
      <c r="CK96">
        <v>0.0199990185185185</v>
      </c>
      <c r="CL96">
        <v>0</v>
      </c>
      <c r="CM96">
        <v>2.23054074074074</v>
      </c>
      <c r="CN96">
        <v>0</v>
      </c>
      <c r="CO96">
        <v>6037.01592592593</v>
      </c>
      <c r="CP96">
        <v>17300.2481481482</v>
      </c>
      <c r="CQ96">
        <v>41.4257037037037</v>
      </c>
      <c r="CR96">
        <v>40.3862962962963</v>
      </c>
      <c r="CS96">
        <v>40.6362222222222</v>
      </c>
      <c r="CT96">
        <v>40.4835555555555</v>
      </c>
      <c r="CU96">
        <v>40.4766296296296</v>
      </c>
      <c r="CV96">
        <v>1960.01</v>
      </c>
      <c r="CW96">
        <v>40</v>
      </c>
      <c r="CX96">
        <v>0</v>
      </c>
      <c r="CY96">
        <v>1657207070.4</v>
      </c>
      <c r="CZ96">
        <v>0</v>
      </c>
      <c r="DA96">
        <v>0</v>
      </c>
      <c r="DB96" t="s">
        <v>356</v>
      </c>
      <c r="DC96">
        <v>1656081770.5</v>
      </c>
      <c r="DD96">
        <v>1655399214.6</v>
      </c>
      <c r="DE96">
        <v>0</v>
      </c>
      <c r="DF96">
        <v>0.134</v>
      </c>
      <c r="DG96">
        <v>-0.06</v>
      </c>
      <c r="DH96">
        <v>9.331</v>
      </c>
      <c r="DI96">
        <v>0.511</v>
      </c>
      <c r="DJ96">
        <v>421</v>
      </c>
      <c r="DK96">
        <v>25</v>
      </c>
      <c r="DL96">
        <v>1.93</v>
      </c>
      <c r="DM96">
        <v>0.15</v>
      </c>
      <c r="DN96">
        <v>-41.8490463414634</v>
      </c>
      <c r="DO96">
        <v>1.31625365853657</v>
      </c>
      <c r="DP96">
        <v>0.641692935493468</v>
      </c>
      <c r="DQ96">
        <v>0</v>
      </c>
      <c r="DR96">
        <v>2.1440343902439</v>
      </c>
      <c r="DS96">
        <v>0.0906221602787454</v>
      </c>
      <c r="DT96">
        <v>0.0199540062667027</v>
      </c>
      <c r="DU96">
        <v>1</v>
      </c>
      <c r="DV96">
        <v>1</v>
      </c>
      <c r="DW96">
        <v>2</v>
      </c>
      <c r="DX96" t="s">
        <v>357</v>
      </c>
      <c r="DY96">
        <v>2.97618</v>
      </c>
      <c r="DZ96">
        <v>2.69752</v>
      </c>
      <c r="EA96">
        <v>0.165651</v>
      </c>
      <c r="EB96">
        <v>0.169961</v>
      </c>
      <c r="EC96">
        <v>0.0785248</v>
      </c>
      <c r="ED96">
        <v>0.0731818</v>
      </c>
      <c r="EE96">
        <v>32810.2</v>
      </c>
      <c r="EF96">
        <v>35876.4</v>
      </c>
      <c r="EG96">
        <v>35617.2</v>
      </c>
      <c r="EH96">
        <v>39178.3</v>
      </c>
      <c r="EI96">
        <v>46476.3</v>
      </c>
      <c r="EJ96">
        <v>52353.2</v>
      </c>
      <c r="EK96">
        <v>55582.8</v>
      </c>
      <c r="EL96">
        <v>62724.6</v>
      </c>
      <c r="EM96">
        <v>2.0288</v>
      </c>
      <c r="EN96">
        <v>2.2954</v>
      </c>
      <c r="EO96">
        <v>0.0907779</v>
      </c>
      <c r="EP96">
        <v>0</v>
      </c>
      <c r="EQ96">
        <v>23.5602</v>
      </c>
      <c r="ER96">
        <v>999.9</v>
      </c>
      <c r="ES96">
        <v>59.358</v>
      </c>
      <c r="ET96">
        <v>25.539</v>
      </c>
      <c r="EU96">
        <v>26.1345</v>
      </c>
      <c r="EV96">
        <v>54.3864</v>
      </c>
      <c r="EW96">
        <v>33.6659</v>
      </c>
      <c r="EX96">
        <v>2</v>
      </c>
      <c r="EY96">
        <v>-0.29439</v>
      </c>
      <c r="EZ96">
        <v>1.3983</v>
      </c>
      <c r="FA96">
        <v>20.1406</v>
      </c>
      <c r="FB96">
        <v>5.20172</v>
      </c>
      <c r="FC96">
        <v>12.004</v>
      </c>
      <c r="FD96">
        <v>4.976</v>
      </c>
      <c r="FE96">
        <v>3.293</v>
      </c>
      <c r="FF96">
        <v>9999</v>
      </c>
      <c r="FG96">
        <v>9999</v>
      </c>
      <c r="FH96">
        <v>9999</v>
      </c>
      <c r="FI96">
        <v>556.1</v>
      </c>
      <c r="FJ96">
        <v>1.86295</v>
      </c>
      <c r="FK96">
        <v>1.86783</v>
      </c>
      <c r="FL96">
        <v>1.86758</v>
      </c>
      <c r="FM96">
        <v>1.86874</v>
      </c>
      <c r="FN96">
        <v>1.86966</v>
      </c>
      <c r="FO96">
        <v>1.86569</v>
      </c>
      <c r="FP96">
        <v>1.86676</v>
      </c>
      <c r="FQ96">
        <v>1.86813</v>
      </c>
      <c r="FR96">
        <v>5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16.18</v>
      </c>
      <c r="GF96">
        <v>0.2133</v>
      </c>
      <c r="GG96">
        <v>5.35645936475052</v>
      </c>
      <c r="GH96">
        <v>0.00956702611335773</v>
      </c>
      <c r="GI96">
        <v>-9.19467254998099e-07</v>
      </c>
      <c r="GJ96">
        <v>-2.13729184259075e-11</v>
      </c>
      <c r="GK96">
        <v>0.213310654532375</v>
      </c>
      <c r="GL96">
        <v>0</v>
      </c>
      <c r="GM96">
        <v>0</v>
      </c>
      <c r="GN96">
        <v>0</v>
      </c>
      <c r="GO96">
        <v>-4</v>
      </c>
      <c r="GP96">
        <v>1866</v>
      </c>
      <c r="GQ96">
        <v>1</v>
      </c>
      <c r="GR96">
        <v>18</v>
      </c>
      <c r="GS96">
        <v>18755.3</v>
      </c>
      <c r="GT96">
        <v>30131.3</v>
      </c>
      <c r="GU96">
        <v>3.31665</v>
      </c>
      <c r="GV96">
        <v>2.55981</v>
      </c>
      <c r="GW96">
        <v>2.24854</v>
      </c>
      <c r="GX96">
        <v>2.76001</v>
      </c>
      <c r="GY96">
        <v>1.99585</v>
      </c>
      <c r="GZ96">
        <v>2.32178</v>
      </c>
      <c r="HA96">
        <v>31.7392</v>
      </c>
      <c r="HB96">
        <v>15.9095</v>
      </c>
      <c r="HC96">
        <v>18</v>
      </c>
      <c r="HD96">
        <v>495.746</v>
      </c>
      <c r="HE96">
        <v>685.418</v>
      </c>
      <c r="HF96">
        <v>20.146</v>
      </c>
      <c r="HG96">
        <v>23.4545</v>
      </c>
      <c r="HH96">
        <v>30.001</v>
      </c>
      <c r="HI96">
        <v>23.097</v>
      </c>
      <c r="HJ96">
        <v>22.9863</v>
      </c>
      <c r="HK96">
        <v>66.3726</v>
      </c>
      <c r="HL96">
        <v>33.8551</v>
      </c>
      <c r="HM96">
        <v>92.8631</v>
      </c>
      <c r="HN96">
        <v>20.1273</v>
      </c>
      <c r="HO96">
        <v>1375.1</v>
      </c>
      <c r="HP96">
        <v>18.5572</v>
      </c>
      <c r="HQ96">
        <v>103.175</v>
      </c>
      <c r="HR96">
        <v>104.48</v>
      </c>
    </row>
    <row r="97" spans="1:226">
      <c r="A97">
        <v>81</v>
      </c>
      <c r="B97">
        <v>1657207097</v>
      </c>
      <c r="C97">
        <v>492</v>
      </c>
      <c r="D97" t="s">
        <v>520</v>
      </c>
      <c r="E97" t="s">
        <v>521</v>
      </c>
      <c r="F97">
        <v>5</v>
      </c>
      <c r="G97" t="s">
        <v>353</v>
      </c>
      <c r="H97" t="s">
        <v>354</v>
      </c>
      <c r="I97">
        <v>1657207089.23214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1391.55668248331</v>
      </c>
      <c r="AK97">
        <v>1359.04878787879</v>
      </c>
      <c r="AL97">
        <v>3.47184763823351</v>
      </c>
      <c r="AM97">
        <v>66.1810148789065</v>
      </c>
      <c r="AN97">
        <f>(AP97 - AO97 + BO97*1E3/(8.314*(BQ97+273.15)) * AR97/BN97 * AQ97) * BN97/(100*BB97) * 1000/(1000 - AP97)</f>
        <v>0</v>
      </c>
      <c r="AO97">
        <v>18.6283821361682</v>
      </c>
      <c r="AP97">
        <v>20.7514818181818</v>
      </c>
      <c r="AQ97">
        <v>0.000658260219225136</v>
      </c>
      <c r="AR97">
        <v>77.4084475312345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6</v>
      </c>
      <c r="BC97">
        <v>0.5</v>
      </c>
      <c r="BD97" t="s">
        <v>355</v>
      </c>
      <c r="BE97">
        <v>2</v>
      </c>
      <c r="BF97" t="b">
        <v>1</v>
      </c>
      <c r="BG97">
        <v>1657207089.23214</v>
      </c>
      <c r="BH97">
        <v>1306.71428571429</v>
      </c>
      <c r="BI97">
        <v>1348.54214285714</v>
      </c>
      <c r="BJ97">
        <v>20.7545357142857</v>
      </c>
      <c r="BK97">
        <v>18.6140964285714</v>
      </c>
      <c r="BL97">
        <v>1290.58785714286</v>
      </c>
      <c r="BM97">
        <v>20.5412214285714</v>
      </c>
      <c r="BN97">
        <v>499.979178571428</v>
      </c>
      <c r="BO97">
        <v>74.5724821428571</v>
      </c>
      <c r="BP97">
        <v>0.0435460892857143</v>
      </c>
      <c r="BQ97">
        <v>24.6089714285714</v>
      </c>
      <c r="BR97">
        <v>25.0299678571429</v>
      </c>
      <c r="BS97">
        <v>999.9</v>
      </c>
      <c r="BT97">
        <v>0</v>
      </c>
      <c r="BU97">
        <v>0</v>
      </c>
      <c r="BV97">
        <v>9985.53571428571</v>
      </c>
      <c r="BW97">
        <v>0</v>
      </c>
      <c r="BX97">
        <v>408.977</v>
      </c>
      <c r="BY97">
        <v>-41.8275785714286</v>
      </c>
      <c r="BZ97">
        <v>1334.40857142857</v>
      </c>
      <c r="CA97">
        <v>1374.11964285714</v>
      </c>
      <c r="CB97">
        <v>2.14043142857143</v>
      </c>
      <c r="CC97">
        <v>1348.54214285714</v>
      </c>
      <c r="CD97">
        <v>18.6140964285714</v>
      </c>
      <c r="CE97">
        <v>1.54771714285714</v>
      </c>
      <c r="CF97">
        <v>1.3881</v>
      </c>
      <c r="CG97">
        <v>13.4478857142857</v>
      </c>
      <c r="CH97">
        <v>11.7882428571429</v>
      </c>
      <c r="CI97">
        <v>2000.0125</v>
      </c>
      <c r="CJ97">
        <v>0.980000357142857</v>
      </c>
      <c r="CK97">
        <v>0.0199995857142857</v>
      </c>
      <c r="CL97">
        <v>0</v>
      </c>
      <c r="CM97">
        <v>2.25818571428571</v>
      </c>
      <c r="CN97">
        <v>0</v>
      </c>
      <c r="CO97">
        <v>6031.99285714286</v>
      </c>
      <c r="CP97">
        <v>17300.2714285714</v>
      </c>
      <c r="CQ97">
        <v>41.3612857142857</v>
      </c>
      <c r="CR97">
        <v>40.3234642857143</v>
      </c>
      <c r="CS97">
        <v>40.5845</v>
      </c>
      <c r="CT97">
        <v>40.3323571428571</v>
      </c>
      <c r="CU97">
        <v>40.415</v>
      </c>
      <c r="CV97">
        <v>1960.01214285714</v>
      </c>
      <c r="CW97">
        <v>40.0003571428571</v>
      </c>
      <c r="CX97">
        <v>0</v>
      </c>
      <c r="CY97">
        <v>1657207075.8</v>
      </c>
      <c r="CZ97">
        <v>0</v>
      </c>
      <c r="DA97">
        <v>0</v>
      </c>
      <c r="DB97" t="s">
        <v>356</v>
      </c>
      <c r="DC97">
        <v>1656081770.5</v>
      </c>
      <c r="DD97">
        <v>1655399214.6</v>
      </c>
      <c r="DE97">
        <v>0</v>
      </c>
      <c r="DF97">
        <v>0.134</v>
      </c>
      <c r="DG97">
        <v>-0.06</v>
      </c>
      <c r="DH97">
        <v>9.331</v>
      </c>
      <c r="DI97">
        <v>0.511</v>
      </c>
      <c r="DJ97">
        <v>421</v>
      </c>
      <c r="DK97">
        <v>25</v>
      </c>
      <c r="DL97">
        <v>1.93</v>
      </c>
      <c r="DM97">
        <v>0.15</v>
      </c>
      <c r="DN97">
        <v>-41.79315</v>
      </c>
      <c r="DO97">
        <v>-0.144675422138798</v>
      </c>
      <c r="DP97">
        <v>0.552427476688117</v>
      </c>
      <c r="DQ97">
        <v>0</v>
      </c>
      <c r="DR97">
        <v>2.1376685</v>
      </c>
      <c r="DS97">
        <v>-0.0822758724202701</v>
      </c>
      <c r="DT97">
        <v>0.0239159914649174</v>
      </c>
      <c r="DU97">
        <v>1</v>
      </c>
      <c r="DV97">
        <v>1</v>
      </c>
      <c r="DW97">
        <v>2</v>
      </c>
      <c r="DX97" t="s">
        <v>357</v>
      </c>
      <c r="DY97">
        <v>2.9754</v>
      </c>
      <c r="DZ97">
        <v>2.69727</v>
      </c>
      <c r="EA97">
        <v>0.167078</v>
      </c>
      <c r="EB97">
        <v>0.171362</v>
      </c>
      <c r="EC97">
        <v>0.0785441</v>
      </c>
      <c r="ED97">
        <v>0.0732791</v>
      </c>
      <c r="EE97">
        <v>32754</v>
      </c>
      <c r="EF97">
        <v>35814.2</v>
      </c>
      <c r="EG97">
        <v>35617.1</v>
      </c>
      <c r="EH97">
        <v>39176.5</v>
      </c>
      <c r="EI97">
        <v>46474.9</v>
      </c>
      <c r="EJ97">
        <v>52346.8</v>
      </c>
      <c r="EK97">
        <v>55582.2</v>
      </c>
      <c r="EL97">
        <v>62723.5</v>
      </c>
      <c r="EM97">
        <v>2.0278</v>
      </c>
      <c r="EN97">
        <v>2.2956</v>
      </c>
      <c r="EO97">
        <v>0.0886619</v>
      </c>
      <c r="EP97">
        <v>0</v>
      </c>
      <c r="EQ97">
        <v>23.5701</v>
      </c>
      <c r="ER97">
        <v>999.9</v>
      </c>
      <c r="ES97">
        <v>59.407</v>
      </c>
      <c r="ET97">
        <v>25.549</v>
      </c>
      <c r="EU97">
        <v>26.1713</v>
      </c>
      <c r="EV97">
        <v>54.5064</v>
      </c>
      <c r="EW97">
        <v>33.7059</v>
      </c>
      <c r="EX97">
        <v>2</v>
      </c>
      <c r="EY97">
        <v>-0.293516</v>
      </c>
      <c r="EZ97">
        <v>1.56904</v>
      </c>
      <c r="FA97">
        <v>20.139</v>
      </c>
      <c r="FB97">
        <v>5.19812</v>
      </c>
      <c r="FC97">
        <v>12.004</v>
      </c>
      <c r="FD97">
        <v>4.9756</v>
      </c>
      <c r="FE97">
        <v>3.293</v>
      </c>
      <c r="FF97">
        <v>9999</v>
      </c>
      <c r="FG97">
        <v>9999</v>
      </c>
      <c r="FH97">
        <v>9999</v>
      </c>
      <c r="FI97">
        <v>556.1</v>
      </c>
      <c r="FJ97">
        <v>1.86292</v>
      </c>
      <c r="FK97">
        <v>1.86783</v>
      </c>
      <c r="FL97">
        <v>1.86762</v>
      </c>
      <c r="FM97">
        <v>1.86874</v>
      </c>
      <c r="FN97">
        <v>1.86966</v>
      </c>
      <c r="FO97">
        <v>1.86569</v>
      </c>
      <c r="FP97">
        <v>1.86676</v>
      </c>
      <c r="FQ97">
        <v>1.86813</v>
      </c>
      <c r="FR97">
        <v>5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16.31</v>
      </c>
      <c r="GF97">
        <v>0.2133</v>
      </c>
      <c r="GG97">
        <v>5.35645936475052</v>
      </c>
      <c r="GH97">
        <v>0.00956702611335773</v>
      </c>
      <c r="GI97">
        <v>-9.19467254998099e-07</v>
      </c>
      <c r="GJ97">
        <v>-2.13729184259075e-11</v>
      </c>
      <c r="GK97">
        <v>0.213310654532375</v>
      </c>
      <c r="GL97">
        <v>0</v>
      </c>
      <c r="GM97">
        <v>0</v>
      </c>
      <c r="GN97">
        <v>0</v>
      </c>
      <c r="GO97">
        <v>-4</v>
      </c>
      <c r="GP97">
        <v>1866</v>
      </c>
      <c r="GQ97">
        <v>1</v>
      </c>
      <c r="GR97">
        <v>18</v>
      </c>
      <c r="GS97">
        <v>18755.4</v>
      </c>
      <c r="GT97">
        <v>30131.4</v>
      </c>
      <c r="GU97">
        <v>3.35205</v>
      </c>
      <c r="GV97">
        <v>2.56592</v>
      </c>
      <c r="GW97">
        <v>2.24854</v>
      </c>
      <c r="GX97">
        <v>2.75879</v>
      </c>
      <c r="GY97">
        <v>1.99585</v>
      </c>
      <c r="GZ97">
        <v>2.26685</v>
      </c>
      <c r="HA97">
        <v>31.7611</v>
      </c>
      <c r="HB97">
        <v>15.9095</v>
      </c>
      <c r="HC97">
        <v>18</v>
      </c>
      <c r="HD97">
        <v>495.216</v>
      </c>
      <c r="HE97">
        <v>685.756</v>
      </c>
      <c r="HF97">
        <v>20.1189</v>
      </c>
      <c r="HG97">
        <v>23.4671</v>
      </c>
      <c r="HH97">
        <v>30.001</v>
      </c>
      <c r="HI97">
        <v>23.1082</v>
      </c>
      <c r="HJ97">
        <v>22.9998</v>
      </c>
      <c r="HK97">
        <v>67.0749</v>
      </c>
      <c r="HL97">
        <v>33.8551</v>
      </c>
      <c r="HM97">
        <v>92.8631</v>
      </c>
      <c r="HN97">
        <v>20.0831</v>
      </c>
      <c r="HO97">
        <v>1388.51</v>
      </c>
      <c r="HP97">
        <v>18.5615</v>
      </c>
      <c r="HQ97">
        <v>103.174</v>
      </c>
      <c r="HR97">
        <v>104.477</v>
      </c>
    </row>
    <row r="98" spans="1:226">
      <c r="A98">
        <v>82</v>
      </c>
      <c r="B98">
        <v>1657207101.5</v>
      </c>
      <c r="C98">
        <v>496.5</v>
      </c>
      <c r="D98" t="s">
        <v>522</v>
      </c>
      <c r="E98" t="s">
        <v>523</v>
      </c>
      <c r="F98">
        <v>5</v>
      </c>
      <c r="G98" t="s">
        <v>353</v>
      </c>
      <c r="H98" t="s">
        <v>354</v>
      </c>
      <c r="I98">
        <v>1657207093.67857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1406.58182924704</v>
      </c>
      <c r="AK98">
        <v>1374.30545454545</v>
      </c>
      <c r="AL98">
        <v>3.40951238186885</v>
      </c>
      <c r="AM98">
        <v>66.1810148789065</v>
      </c>
      <c r="AN98">
        <f>(AP98 - AO98 + BO98*1E3/(8.314*(BQ98+273.15)) * AR98/BN98 * AQ98) * BN98/(100*BB98) * 1000/(1000 - AP98)</f>
        <v>0</v>
      </c>
      <c r="AO98">
        <v>18.6566474224331</v>
      </c>
      <c r="AP98">
        <v>20.766583030303</v>
      </c>
      <c r="AQ98">
        <v>0.0003928181078097</v>
      </c>
      <c r="AR98">
        <v>77.4084475312345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6</v>
      </c>
      <c r="BC98">
        <v>0.5</v>
      </c>
      <c r="BD98" t="s">
        <v>355</v>
      </c>
      <c r="BE98">
        <v>2</v>
      </c>
      <c r="BF98" t="b">
        <v>1</v>
      </c>
      <c r="BG98">
        <v>1657207093.67857</v>
      </c>
      <c r="BH98">
        <v>1321.41642857143</v>
      </c>
      <c r="BI98">
        <v>1363.20107142857</v>
      </c>
      <c r="BJ98">
        <v>20.7533607142857</v>
      </c>
      <c r="BK98">
        <v>18.6322071428571</v>
      </c>
      <c r="BL98">
        <v>1305.18607142857</v>
      </c>
      <c r="BM98">
        <v>20.5400428571429</v>
      </c>
      <c r="BN98">
        <v>499.971071428571</v>
      </c>
      <c r="BO98">
        <v>74.57255</v>
      </c>
      <c r="BP98">
        <v>0.0434970535714286</v>
      </c>
      <c r="BQ98">
        <v>24.6147964285714</v>
      </c>
      <c r="BR98">
        <v>25.0385464285714</v>
      </c>
      <c r="BS98">
        <v>999.9</v>
      </c>
      <c r="BT98">
        <v>0</v>
      </c>
      <c r="BU98">
        <v>0</v>
      </c>
      <c r="BV98">
        <v>9991.60714285714</v>
      </c>
      <c r="BW98">
        <v>0</v>
      </c>
      <c r="BX98">
        <v>409.480214285714</v>
      </c>
      <c r="BY98">
        <v>-41.7847107142857</v>
      </c>
      <c r="BZ98">
        <v>1349.42107142857</v>
      </c>
      <c r="CA98">
        <v>1389.0825</v>
      </c>
      <c r="CB98">
        <v>2.12114607142857</v>
      </c>
      <c r="CC98">
        <v>1363.20107142857</v>
      </c>
      <c r="CD98">
        <v>18.6322071428571</v>
      </c>
      <c r="CE98">
        <v>1.54763107142857</v>
      </c>
      <c r="CF98">
        <v>1.38945142857143</v>
      </c>
      <c r="CG98">
        <v>13.447025</v>
      </c>
      <c r="CH98">
        <v>11.8029821428571</v>
      </c>
      <c r="CI98">
        <v>1999.99535714286</v>
      </c>
      <c r="CJ98">
        <v>0.979999821428571</v>
      </c>
      <c r="CK98">
        <v>0.0200001571428571</v>
      </c>
      <c r="CL98">
        <v>0</v>
      </c>
      <c r="CM98">
        <v>2.29860714285714</v>
      </c>
      <c r="CN98">
        <v>0</v>
      </c>
      <c r="CO98">
        <v>6026.21607142857</v>
      </c>
      <c r="CP98">
        <v>17300.125</v>
      </c>
      <c r="CQ98">
        <v>41.3010714285714</v>
      </c>
      <c r="CR98">
        <v>40.2765357142857</v>
      </c>
      <c r="CS98">
        <v>40.5421428571428</v>
      </c>
      <c r="CT98">
        <v>40.2095714285714</v>
      </c>
      <c r="CU98">
        <v>40.3613571428571</v>
      </c>
      <c r="CV98">
        <v>1959.995</v>
      </c>
      <c r="CW98">
        <v>40.0003571428571</v>
      </c>
      <c r="CX98">
        <v>0</v>
      </c>
      <c r="CY98">
        <v>1657207080.6</v>
      </c>
      <c r="CZ98">
        <v>0</v>
      </c>
      <c r="DA98">
        <v>0</v>
      </c>
      <c r="DB98" t="s">
        <v>356</v>
      </c>
      <c r="DC98">
        <v>1656081770.5</v>
      </c>
      <c r="DD98">
        <v>1655399214.6</v>
      </c>
      <c r="DE98">
        <v>0</v>
      </c>
      <c r="DF98">
        <v>0.134</v>
      </c>
      <c r="DG98">
        <v>-0.06</v>
      </c>
      <c r="DH98">
        <v>9.331</v>
      </c>
      <c r="DI98">
        <v>0.511</v>
      </c>
      <c r="DJ98">
        <v>421</v>
      </c>
      <c r="DK98">
        <v>25</v>
      </c>
      <c r="DL98">
        <v>1.93</v>
      </c>
      <c r="DM98">
        <v>0.15</v>
      </c>
      <c r="DN98">
        <v>-41.7905625</v>
      </c>
      <c r="DO98">
        <v>0.190729080675488</v>
      </c>
      <c r="DP98">
        <v>0.475518318620587</v>
      </c>
      <c r="DQ98">
        <v>0</v>
      </c>
      <c r="DR98">
        <v>2.130519</v>
      </c>
      <c r="DS98">
        <v>-0.229395872420268</v>
      </c>
      <c r="DT98">
        <v>0.0293024390452399</v>
      </c>
      <c r="DU98">
        <v>0</v>
      </c>
      <c r="DV98">
        <v>0</v>
      </c>
      <c r="DW98">
        <v>2</v>
      </c>
      <c r="DX98" t="s">
        <v>365</v>
      </c>
      <c r="DY98">
        <v>2.9765</v>
      </c>
      <c r="DZ98">
        <v>2.69776</v>
      </c>
      <c r="EA98">
        <v>0.168228</v>
      </c>
      <c r="EB98">
        <v>0.172544</v>
      </c>
      <c r="EC98">
        <v>0.0785746</v>
      </c>
      <c r="ED98">
        <v>0.0732524</v>
      </c>
      <c r="EE98">
        <v>32708.2</v>
      </c>
      <c r="EF98">
        <v>35762.5</v>
      </c>
      <c r="EG98">
        <v>35616.5</v>
      </c>
      <c r="EH98">
        <v>39175.8</v>
      </c>
      <c r="EI98">
        <v>46472.2</v>
      </c>
      <c r="EJ98">
        <v>52346.1</v>
      </c>
      <c r="EK98">
        <v>55580.8</v>
      </c>
      <c r="EL98">
        <v>62720.9</v>
      </c>
      <c r="EM98">
        <v>2.029</v>
      </c>
      <c r="EN98">
        <v>2.2948</v>
      </c>
      <c r="EO98">
        <v>0.0891685</v>
      </c>
      <c r="EP98">
        <v>0</v>
      </c>
      <c r="EQ98">
        <v>23.5789</v>
      </c>
      <c r="ER98">
        <v>999.9</v>
      </c>
      <c r="ES98">
        <v>59.431</v>
      </c>
      <c r="ET98">
        <v>25.559</v>
      </c>
      <c r="EU98">
        <v>26.1954</v>
      </c>
      <c r="EV98">
        <v>54.2864</v>
      </c>
      <c r="EW98">
        <v>33.6418</v>
      </c>
      <c r="EX98">
        <v>2</v>
      </c>
      <c r="EY98">
        <v>-0.292154</v>
      </c>
      <c r="EZ98">
        <v>1.62688</v>
      </c>
      <c r="FA98">
        <v>20.1387</v>
      </c>
      <c r="FB98">
        <v>5.19812</v>
      </c>
      <c r="FC98">
        <v>12.004</v>
      </c>
      <c r="FD98">
        <v>4.9756</v>
      </c>
      <c r="FE98">
        <v>3.293</v>
      </c>
      <c r="FF98">
        <v>9999</v>
      </c>
      <c r="FG98">
        <v>9999</v>
      </c>
      <c r="FH98">
        <v>9999</v>
      </c>
      <c r="FI98">
        <v>556.1</v>
      </c>
      <c r="FJ98">
        <v>1.86295</v>
      </c>
      <c r="FK98">
        <v>1.86783</v>
      </c>
      <c r="FL98">
        <v>1.86762</v>
      </c>
      <c r="FM98">
        <v>1.86874</v>
      </c>
      <c r="FN98">
        <v>1.86966</v>
      </c>
      <c r="FO98">
        <v>1.86569</v>
      </c>
      <c r="FP98">
        <v>1.86676</v>
      </c>
      <c r="FQ98">
        <v>1.86813</v>
      </c>
      <c r="FR98">
        <v>5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16.41</v>
      </c>
      <c r="GF98">
        <v>0.2133</v>
      </c>
      <c r="GG98">
        <v>5.35645936475052</v>
      </c>
      <c r="GH98">
        <v>0.00956702611335773</v>
      </c>
      <c r="GI98">
        <v>-9.19467254998099e-07</v>
      </c>
      <c r="GJ98">
        <v>-2.13729184259075e-11</v>
      </c>
      <c r="GK98">
        <v>0.213310654532375</v>
      </c>
      <c r="GL98">
        <v>0</v>
      </c>
      <c r="GM98">
        <v>0</v>
      </c>
      <c r="GN98">
        <v>0</v>
      </c>
      <c r="GO98">
        <v>-4</v>
      </c>
      <c r="GP98">
        <v>1866</v>
      </c>
      <c r="GQ98">
        <v>1</v>
      </c>
      <c r="GR98">
        <v>18</v>
      </c>
      <c r="GS98">
        <v>18755.5</v>
      </c>
      <c r="GT98">
        <v>30131.4</v>
      </c>
      <c r="GU98">
        <v>3.37769</v>
      </c>
      <c r="GV98">
        <v>2.56104</v>
      </c>
      <c r="GW98">
        <v>2.24854</v>
      </c>
      <c r="GX98">
        <v>2.75879</v>
      </c>
      <c r="GY98">
        <v>1.99585</v>
      </c>
      <c r="GZ98">
        <v>2.27417</v>
      </c>
      <c r="HA98">
        <v>31.7611</v>
      </c>
      <c r="HB98">
        <v>15.9095</v>
      </c>
      <c r="HC98">
        <v>18</v>
      </c>
      <c r="HD98">
        <v>496.084</v>
      </c>
      <c r="HE98">
        <v>685.202</v>
      </c>
      <c r="HF98">
        <v>20.0775</v>
      </c>
      <c r="HG98">
        <v>23.4765</v>
      </c>
      <c r="HH98">
        <v>30.0012</v>
      </c>
      <c r="HI98">
        <v>23.1187</v>
      </c>
      <c r="HJ98">
        <v>23.0075</v>
      </c>
      <c r="HK98">
        <v>67.5958</v>
      </c>
      <c r="HL98">
        <v>34.1573</v>
      </c>
      <c r="HM98">
        <v>92.4847</v>
      </c>
      <c r="HN98">
        <v>20.0397</v>
      </c>
      <c r="HO98">
        <v>1408.63</v>
      </c>
      <c r="HP98">
        <v>18.5551</v>
      </c>
      <c r="HQ98">
        <v>103.172</v>
      </c>
      <c r="HR98">
        <v>104.474</v>
      </c>
    </row>
    <row r="99" spans="1:226">
      <c r="A99">
        <v>83</v>
      </c>
      <c r="B99">
        <v>1657207107</v>
      </c>
      <c r="C99">
        <v>502</v>
      </c>
      <c r="D99" t="s">
        <v>524</v>
      </c>
      <c r="E99" t="s">
        <v>525</v>
      </c>
      <c r="F99">
        <v>5</v>
      </c>
      <c r="G99" t="s">
        <v>353</v>
      </c>
      <c r="H99" t="s">
        <v>354</v>
      </c>
      <c r="I99">
        <v>1657207099.25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1425.87080428445</v>
      </c>
      <c r="AK99">
        <v>1393.08321212121</v>
      </c>
      <c r="AL99">
        <v>3.45010651140393</v>
      </c>
      <c r="AM99">
        <v>66.1810148789065</v>
      </c>
      <c r="AN99">
        <f>(AP99 - AO99 + BO99*1E3/(8.314*(BQ99+273.15)) * AR99/BN99 * AQ99) * BN99/(100*BB99) * 1000/(1000 - AP99)</f>
        <v>0</v>
      </c>
      <c r="AO99">
        <v>18.6304166663862</v>
      </c>
      <c r="AP99">
        <v>20.762323030303</v>
      </c>
      <c r="AQ99">
        <v>-0.00893420617688227</v>
      </c>
      <c r="AR99">
        <v>77.4084475312345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6</v>
      </c>
      <c r="BC99">
        <v>0.5</v>
      </c>
      <c r="BD99" t="s">
        <v>355</v>
      </c>
      <c r="BE99">
        <v>2</v>
      </c>
      <c r="BF99" t="b">
        <v>1</v>
      </c>
      <c r="BG99">
        <v>1657207099.25</v>
      </c>
      <c r="BH99">
        <v>1339.9025</v>
      </c>
      <c r="BI99">
        <v>1381.96428571429</v>
      </c>
      <c r="BJ99">
        <v>20.7590321428571</v>
      </c>
      <c r="BK99">
        <v>18.645</v>
      </c>
      <c r="BL99">
        <v>1323.54285714286</v>
      </c>
      <c r="BM99">
        <v>20.545725</v>
      </c>
      <c r="BN99">
        <v>499.981857142857</v>
      </c>
      <c r="BO99">
        <v>74.5720857142857</v>
      </c>
      <c r="BP99">
        <v>0.0434608928571429</v>
      </c>
      <c r="BQ99">
        <v>24.6236392857143</v>
      </c>
      <c r="BR99">
        <v>25.0475321428571</v>
      </c>
      <c r="BS99">
        <v>999.9</v>
      </c>
      <c r="BT99">
        <v>0</v>
      </c>
      <c r="BU99">
        <v>0</v>
      </c>
      <c r="BV99">
        <v>9990</v>
      </c>
      <c r="BW99">
        <v>0</v>
      </c>
      <c r="BX99">
        <v>409.927035714286</v>
      </c>
      <c r="BY99">
        <v>-42.0621142857143</v>
      </c>
      <c r="BZ99">
        <v>1368.30642857143</v>
      </c>
      <c r="CA99">
        <v>1408.22</v>
      </c>
      <c r="CB99">
        <v>2.11404178571429</v>
      </c>
      <c r="CC99">
        <v>1381.96428571429</v>
      </c>
      <c r="CD99">
        <v>18.645</v>
      </c>
      <c r="CE99">
        <v>1.54804464285714</v>
      </c>
      <c r="CF99">
        <v>1.39039642857143</v>
      </c>
      <c r="CG99">
        <v>13.4511285714286</v>
      </c>
      <c r="CH99">
        <v>11.8132892857143</v>
      </c>
      <c r="CI99">
        <v>1999.98642857143</v>
      </c>
      <c r="CJ99">
        <v>0.979999285714286</v>
      </c>
      <c r="CK99">
        <v>0.0200007285714286</v>
      </c>
      <c r="CL99">
        <v>0</v>
      </c>
      <c r="CM99">
        <v>2.25215357142857</v>
      </c>
      <c r="CN99">
        <v>0</v>
      </c>
      <c r="CO99">
        <v>6018.6525</v>
      </c>
      <c r="CP99">
        <v>17300.0464285714</v>
      </c>
      <c r="CQ99">
        <v>41.2317857142857</v>
      </c>
      <c r="CR99">
        <v>40.2185</v>
      </c>
      <c r="CS99">
        <v>40.49975</v>
      </c>
      <c r="CT99">
        <v>40.0644642857143</v>
      </c>
      <c r="CU99">
        <v>40.2989285714286</v>
      </c>
      <c r="CV99">
        <v>1959.98607142857</v>
      </c>
      <c r="CW99">
        <v>40.0003571428571</v>
      </c>
      <c r="CX99">
        <v>0</v>
      </c>
      <c r="CY99">
        <v>1657207086</v>
      </c>
      <c r="CZ99">
        <v>0</v>
      </c>
      <c r="DA99">
        <v>0</v>
      </c>
      <c r="DB99" t="s">
        <v>356</v>
      </c>
      <c r="DC99">
        <v>1656081770.5</v>
      </c>
      <c r="DD99">
        <v>1655399214.6</v>
      </c>
      <c r="DE99">
        <v>0</v>
      </c>
      <c r="DF99">
        <v>0.134</v>
      </c>
      <c r="DG99">
        <v>-0.06</v>
      </c>
      <c r="DH99">
        <v>9.331</v>
      </c>
      <c r="DI99">
        <v>0.511</v>
      </c>
      <c r="DJ99">
        <v>421</v>
      </c>
      <c r="DK99">
        <v>25</v>
      </c>
      <c r="DL99">
        <v>1.93</v>
      </c>
      <c r="DM99">
        <v>0.15</v>
      </c>
      <c r="DN99">
        <v>-41.88913</v>
      </c>
      <c r="DO99">
        <v>-2.24309718574104</v>
      </c>
      <c r="DP99">
        <v>0.462233111211215</v>
      </c>
      <c r="DQ99">
        <v>0</v>
      </c>
      <c r="DR99">
        <v>2.12147875</v>
      </c>
      <c r="DS99">
        <v>-0.0808046904315206</v>
      </c>
      <c r="DT99">
        <v>0.0195361145302104</v>
      </c>
      <c r="DU99">
        <v>1</v>
      </c>
      <c r="DV99">
        <v>1</v>
      </c>
      <c r="DW99">
        <v>2</v>
      </c>
      <c r="DX99" t="s">
        <v>357</v>
      </c>
      <c r="DY99">
        <v>2.97581</v>
      </c>
      <c r="DZ99">
        <v>2.69812</v>
      </c>
      <c r="EA99">
        <v>0.169653</v>
      </c>
      <c r="EB99">
        <v>0.173911</v>
      </c>
      <c r="EC99">
        <v>0.0785477</v>
      </c>
      <c r="ED99">
        <v>0.0732576</v>
      </c>
      <c r="EE99">
        <v>32651.4</v>
      </c>
      <c r="EF99">
        <v>35702</v>
      </c>
      <c r="EG99">
        <v>35615.6</v>
      </c>
      <c r="EH99">
        <v>39174.2</v>
      </c>
      <c r="EI99">
        <v>46472.5</v>
      </c>
      <c r="EJ99">
        <v>52345.3</v>
      </c>
      <c r="EK99">
        <v>55579.5</v>
      </c>
      <c r="EL99">
        <v>62720.2</v>
      </c>
      <c r="EM99">
        <v>2.0282</v>
      </c>
      <c r="EN99">
        <v>2.2948</v>
      </c>
      <c r="EO99">
        <v>0.0905991</v>
      </c>
      <c r="EP99">
        <v>0</v>
      </c>
      <c r="EQ99">
        <v>23.5939</v>
      </c>
      <c r="ER99">
        <v>999.9</v>
      </c>
      <c r="ES99">
        <v>59.474</v>
      </c>
      <c r="ET99">
        <v>25.579</v>
      </c>
      <c r="EU99">
        <v>26.248</v>
      </c>
      <c r="EV99">
        <v>54.4364</v>
      </c>
      <c r="EW99">
        <v>33.7099</v>
      </c>
      <c r="EX99">
        <v>2</v>
      </c>
      <c r="EY99">
        <v>-0.291016</v>
      </c>
      <c r="EZ99">
        <v>1.72449</v>
      </c>
      <c r="FA99">
        <v>20.1378</v>
      </c>
      <c r="FB99">
        <v>5.19932</v>
      </c>
      <c r="FC99">
        <v>12.004</v>
      </c>
      <c r="FD99">
        <v>4.9756</v>
      </c>
      <c r="FE99">
        <v>3.293</v>
      </c>
      <c r="FF99">
        <v>9999</v>
      </c>
      <c r="FG99">
        <v>9999</v>
      </c>
      <c r="FH99">
        <v>9999</v>
      </c>
      <c r="FI99">
        <v>556.1</v>
      </c>
      <c r="FJ99">
        <v>1.86295</v>
      </c>
      <c r="FK99">
        <v>1.86783</v>
      </c>
      <c r="FL99">
        <v>1.86762</v>
      </c>
      <c r="FM99">
        <v>1.86874</v>
      </c>
      <c r="FN99">
        <v>1.86966</v>
      </c>
      <c r="FO99">
        <v>1.86569</v>
      </c>
      <c r="FP99">
        <v>1.86676</v>
      </c>
      <c r="FQ99">
        <v>1.86813</v>
      </c>
      <c r="FR99">
        <v>5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16.54</v>
      </c>
      <c r="GF99">
        <v>0.2133</v>
      </c>
      <c r="GG99">
        <v>5.35645936475052</v>
      </c>
      <c r="GH99">
        <v>0.00956702611335773</v>
      </c>
      <c r="GI99">
        <v>-9.19467254998099e-07</v>
      </c>
      <c r="GJ99">
        <v>-2.13729184259075e-11</v>
      </c>
      <c r="GK99">
        <v>0.213310654532375</v>
      </c>
      <c r="GL99">
        <v>0</v>
      </c>
      <c r="GM99">
        <v>0</v>
      </c>
      <c r="GN99">
        <v>0</v>
      </c>
      <c r="GO99">
        <v>-4</v>
      </c>
      <c r="GP99">
        <v>1866</v>
      </c>
      <c r="GQ99">
        <v>1</v>
      </c>
      <c r="GR99">
        <v>18</v>
      </c>
      <c r="GS99">
        <v>18755.6</v>
      </c>
      <c r="GT99">
        <v>30131.5</v>
      </c>
      <c r="GU99">
        <v>3.41309</v>
      </c>
      <c r="GV99">
        <v>2.55981</v>
      </c>
      <c r="GW99">
        <v>2.24854</v>
      </c>
      <c r="GX99">
        <v>2.75879</v>
      </c>
      <c r="GY99">
        <v>1.99585</v>
      </c>
      <c r="GZ99">
        <v>2.30469</v>
      </c>
      <c r="HA99">
        <v>31.7611</v>
      </c>
      <c r="HB99">
        <v>15.9007</v>
      </c>
      <c r="HC99">
        <v>18</v>
      </c>
      <c r="HD99">
        <v>495.698</v>
      </c>
      <c r="HE99">
        <v>685.379</v>
      </c>
      <c r="HF99">
        <v>20.0275</v>
      </c>
      <c r="HG99">
        <v>23.4888</v>
      </c>
      <c r="HH99">
        <v>30.0012</v>
      </c>
      <c r="HI99">
        <v>23.1315</v>
      </c>
      <c r="HJ99">
        <v>23.0209</v>
      </c>
      <c r="HK99">
        <v>68.3054</v>
      </c>
      <c r="HL99">
        <v>34.1573</v>
      </c>
      <c r="HM99">
        <v>92.4847</v>
      </c>
      <c r="HN99">
        <v>19.99</v>
      </c>
      <c r="HO99">
        <v>1422.11</v>
      </c>
      <c r="HP99">
        <v>18.5577</v>
      </c>
      <c r="HQ99">
        <v>103.169</v>
      </c>
      <c r="HR99">
        <v>104.472</v>
      </c>
    </row>
    <row r="100" spans="1:226">
      <c r="A100">
        <v>84</v>
      </c>
      <c r="B100">
        <v>1657207111.5</v>
      </c>
      <c r="C100">
        <v>506.5</v>
      </c>
      <c r="D100" t="s">
        <v>526</v>
      </c>
      <c r="E100" t="s">
        <v>527</v>
      </c>
      <c r="F100">
        <v>5</v>
      </c>
      <c r="G100" t="s">
        <v>353</v>
      </c>
      <c r="H100" t="s">
        <v>354</v>
      </c>
      <c r="I100">
        <v>1657207103.67857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1440.78604708974</v>
      </c>
      <c r="AK100">
        <v>1408.52981818182</v>
      </c>
      <c r="AL100">
        <v>3.40288697697771</v>
      </c>
      <c r="AM100">
        <v>66.1810148789065</v>
      </c>
      <c r="AN100">
        <f>(AP100 - AO100 + BO100*1E3/(8.314*(BQ100+273.15)) * AR100/BN100 * AQ100) * BN100/(100*BB100) * 1000/(1000 - AP100)</f>
        <v>0</v>
      </c>
      <c r="AO100">
        <v>18.6493424943019</v>
      </c>
      <c r="AP100">
        <v>20.762776969697</v>
      </c>
      <c r="AQ100">
        <v>-0.000260315979757022</v>
      </c>
      <c r="AR100">
        <v>77.4084475312345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6</v>
      </c>
      <c r="BC100">
        <v>0.5</v>
      </c>
      <c r="BD100" t="s">
        <v>355</v>
      </c>
      <c r="BE100">
        <v>2</v>
      </c>
      <c r="BF100" t="b">
        <v>1</v>
      </c>
      <c r="BG100">
        <v>1657207103.67857</v>
      </c>
      <c r="BH100">
        <v>1354.72964285714</v>
      </c>
      <c r="BI100">
        <v>1396.74714285714</v>
      </c>
      <c r="BJ100">
        <v>20.7622464285714</v>
      </c>
      <c r="BK100">
        <v>18.6501464285714</v>
      </c>
      <c r="BL100">
        <v>1338.26714285714</v>
      </c>
      <c r="BM100">
        <v>20.5489392857143</v>
      </c>
      <c r="BN100">
        <v>499.977321428571</v>
      </c>
      <c r="BO100">
        <v>74.5718821428571</v>
      </c>
      <c r="BP100">
        <v>0.043475025</v>
      </c>
      <c r="BQ100">
        <v>24.6309321428571</v>
      </c>
      <c r="BR100">
        <v>25.0551964285714</v>
      </c>
      <c r="BS100">
        <v>999.9</v>
      </c>
      <c r="BT100">
        <v>0</v>
      </c>
      <c r="BU100">
        <v>0</v>
      </c>
      <c r="BV100">
        <v>10003.3928571429</v>
      </c>
      <c r="BW100">
        <v>0</v>
      </c>
      <c r="BX100">
        <v>410.277</v>
      </c>
      <c r="BY100">
        <v>-42.0177892857143</v>
      </c>
      <c r="BZ100">
        <v>1383.45285714286</v>
      </c>
      <c r="CA100">
        <v>1423.29214285714</v>
      </c>
      <c r="CB100">
        <v>2.11211392857143</v>
      </c>
      <c r="CC100">
        <v>1396.74714285714</v>
      </c>
      <c r="CD100">
        <v>18.6501464285714</v>
      </c>
      <c r="CE100">
        <v>1.54828071428571</v>
      </c>
      <c r="CF100">
        <v>1.39077607142857</v>
      </c>
      <c r="CG100">
        <v>13.4534678571429</v>
      </c>
      <c r="CH100">
        <v>11.817425</v>
      </c>
      <c r="CI100">
        <v>1999.98535714286</v>
      </c>
      <c r="CJ100">
        <v>0.979998964285714</v>
      </c>
      <c r="CK100">
        <v>0.0200010714285714</v>
      </c>
      <c r="CL100">
        <v>0</v>
      </c>
      <c r="CM100">
        <v>2.23196071428571</v>
      </c>
      <c r="CN100">
        <v>0</v>
      </c>
      <c r="CO100">
        <v>6013.57678571429</v>
      </c>
      <c r="CP100">
        <v>17300.0285714286</v>
      </c>
      <c r="CQ100">
        <v>41.1648571428571</v>
      </c>
      <c r="CR100">
        <v>40.1671428571428</v>
      </c>
      <c r="CS100">
        <v>40.4618214285714</v>
      </c>
      <c r="CT100">
        <v>39.9617857142857</v>
      </c>
      <c r="CU100">
        <v>40.2474642857143</v>
      </c>
      <c r="CV100">
        <v>1959.98535714286</v>
      </c>
      <c r="CW100">
        <v>40</v>
      </c>
      <c r="CX100">
        <v>0</v>
      </c>
      <c r="CY100">
        <v>1657207090.8</v>
      </c>
      <c r="CZ100">
        <v>0</v>
      </c>
      <c r="DA100">
        <v>0</v>
      </c>
      <c r="DB100" t="s">
        <v>356</v>
      </c>
      <c r="DC100">
        <v>1656081770.5</v>
      </c>
      <c r="DD100">
        <v>1655399214.6</v>
      </c>
      <c r="DE100">
        <v>0</v>
      </c>
      <c r="DF100">
        <v>0.134</v>
      </c>
      <c r="DG100">
        <v>-0.06</v>
      </c>
      <c r="DH100">
        <v>9.331</v>
      </c>
      <c r="DI100">
        <v>0.511</v>
      </c>
      <c r="DJ100">
        <v>421</v>
      </c>
      <c r="DK100">
        <v>25</v>
      </c>
      <c r="DL100">
        <v>1.93</v>
      </c>
      <c r="DM100">
        <v>0.15</v>
      </c>
      <c r="DN100">
        <v>-41.9729625</v>
      </c>
      <c r="DO100">
        <v>-0.843655159474621</v>
      </c>
      <c r="DP100">
        <v>0.458303093862293</v>
      </c>
      <c r="DQ100">
        <v>0</v>
      </c>
      <c r="DR100">
        <v>2.112864</v>
      </c>
      <c r="DS100">
        <v>-0.0153381613508479</v>
      </c>
      <c r="DT100">
        <v>0.0147900472953943</v>
      </c>
      <c r="DU100">
        <v>1</v>
      </c>
      <c r="DV100">
        <v>1</v>
      </c>
      <c r="DW100">
        <v>2</v>
      </c>
      <c r="DX100" t="s">
        <v>357</v>
      </c>
      <c r="DY100">
        <v>2.97684</v>
      </c>
      <c r="DZ100">
        <v>2.69786</v>
      </c>
      <c r="EA100">
        <v>0.17078</v>
      </c>
      <c r="EB100">
        <v>0.175066</v>
      </c>
      <c r="EC100">
        <v>0.0785552</v>
      </c>
      <c r="ED100">
        <v>0.0731147</v>
      </c>
      <c r="EE100">
        <v>32605.9</v>
      </c>
      <c r="EF100">
        <v>35651.2</v>
      </c>
      <c r="EG100">
        <v>35614.4</v>
      </c>
      <c r="EH100">
        <v>39173.2</v>
      </c>
      <c r="EI100">
        <v>46471.5</v>
      </c>
      <c r="EJ100">
        <v>52351.3</v>
      </c>
      <c r="EK100">
        <v>55578.7</v>
      </c>
      <c r="EL100">
        <v>62717.6</v>
      </c>
      <c r="EM100">
        <v>2.029</v>
      </c>
      <c r="EN100">
        <v>2.2938</v>
      </c>
      <c r="EO100">
        <v>0.0908971</v>
      </c>
      <c r="EP100">
        <v>0</v>
      </c>
      <c r="EQ100">
        <v>23.6067</v>
      </c>
      <c r="ER100">
        <v>999.9</v>
      </c>
      <c r="ES100">
        <v>59.498</v>
      </c>
      <c r="ET100">
        <v>25.589</v>
      </c>
      <c r="EU100">
        <v>26.2735</v>
      </c>
      <c r="EV100">
        <v>54.2764</v>
      </c>
      <c r="EW100">
        <v>33.742</v>
      </c>
      <c r="EX100">
        <v>2</v>
      </c>
      <c r="EY100">
        <v>-0.289878</v>
      </c>
      <c r="EZ100">
        <v>1.89381</v>
      </c>
      <c r="FA100">
        <v>20.1356</v>
      </c>
      <c r="FB100">
        <v>5.19812</v>
      </c>
      <c r="FC100">
        <v>12.004</v>
      </c>
      <c r="FD100">
        <v>4.9752</v>
      </c>
      <c r="FE100">
        <v>3.293</v>
      </c>
      <c r="FF100">
        <v>9999</v>
      </c>
      <c r="FG100">
        <v>9999</v>
      </c>
      <c r="FH100">
        <v>9999</v>
      </c>
      <c r="FI100">
        <v>556.1</v>
      </c>
      <c r="FJ100">
        <v>1.86289</v>
      </c>
      <c r="FK100">
        <v>1.86783</v>
      </c>
      <c r="FL100">
        <v>1.86762</v>
      </c>
      <c r="FM100">
        <v>1.86874</v>
      </c>
      <c r="FN100">
        <v>1.86963</v>
      </c>
      <c r="FO100">
        <v>1.86569</v>
      </c>
      <c r="FP100">
        <v>1.86676</v>
      </c>
      <c r="FQ100">
        <v>1.86813</v>
      </c>
      <c r="FR100">
        <v>5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16.64</v>
      </c>
      <c r="GF100">
        <v>0.2133</v>
      </c>
      <c r="GG100">
        <v>5.35645936475052</v>
      </c>
      <c r="GH100">
        <v>0.00956702611335773</v>
      </c>
      <c r="GI100">
        <v>-9.19467254998099e-07</v>
      </c>
      <c r="GJ100">
        <v>-2.13729184259075e-11</v>
      </c>
      <c r="GK100">
        <v>0.213310654532375</v>
      </c>
      <c r="GL100">
        <v>0</v>
      </c>
      <c r="GM100">
        <v>0</v>
      </c>
      <c r="GN100">
        <v>0</v>
      </c>
      <c r="GO100">
        <v>-4</v>
      </c>
      <c r="GP100">
        <v>1866</v>
      </c>
      <c r="GQ100">
        <v>1</v>
      </c>
      <c r="GR100">
        <v>18</v>
      </c>
      <c r="GS100">
        <v>18755.7</v>
      </c>
      <c r="GT100">
        <v>30131.6</v>
      </c>
      <c r="GU100">
        <v>3.43872</v>
      </c>
      <c r="GV100">
        <v>2.55737</v>
      </c>
      <c r="GW100">
        <v>2.24854</v>
      </c>
      <c r="GX100">
        <v>2.76001</v>
      </c>
      <c r="GY100">
        <v>1.99585</v>
      </c>
      <c r="GZ100">
        <v>2.32056</v>
      </c>
      <c r="HA100">
        <v>31.7611</v>
      </c>
      <c r="HB100">
        <v>15.9007</v>
      </c>
      <c r="HC100">
        <v>18</v>
      </c>
      <c r="HD100">
        <v>496.291</v>
      </c>
      <c r="HE100">
        <v>684.679</v>
      </c>
      <c r="HF100">
        <v>19.9782</v>
      </c>
      <c r="HG100">
        <v>23.5002</v>
      </c>
      <c r="HH100">
        <v>30.0011</v>
      </c>
      <c r="HI100">
        <v>23.14</v>
      </c>
      <c r="HJ100">
        <v>23.0305</v>
      </c>
      <c r="HK100">
        <v>68.8158</v>
      </c>
      <c r="HL100">
        <v>34.431</v>
      </c>
      <c r="HM100">
        <v>92.4847</v>
      </c>
      <c r="HN100">
        <v>19.9145</v>
      </c>
      <c r="HO100">
        <v>1442.21</v>
      </c>
      <c r="HP100">
        <v>18.5559</v>
      </c>
      <c r="HQ100">
        <v>103.167</v>
      </c>
      <c r="HR100">
        <v>104.468</v>
      </c>
    </row>
    <row r="101" spans="1:226">
      <c r="A101">
        <v>85</v>
      </c>
      <c r="B101">
        <v>1657207117</v>
      </c>
      <c r="C101">
        <v>512</v>
      </c>
      <c r="D101" t="s">
        <v>528</v>
      </c>
      <c r="E101" t="s">
        <v>529</v>
      </c>
      <c r="F101">
        <v>5</v>
      </c>
      <c r="G101" t="s">
        <v>353</v>
      </c>
      <c r="H101" t="s">
        <v>354</v>
      </c>
      <c r="I101">
        <v>1657207109.25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1460.18412936671</v>
      </c>
      <c r="AK101">
        <v>1427.44721212121</v>
      </c>
      <c r="AL101">
        <v>3.4427833334402</v>
      </c>
      <c r="AM101">
        <v>66.1810148789065</v>
      </c>
      <c r="AN101">
        <f>(AP101 - AO101 + BO101*1E3/(8.314*(BQ101+273.15)) * AR101/BN101 * AQ101) * BN101/(100*BB101) * 1000/(1000 - AP101)</f>
        <v>0</v>
      </c>
      <c r="AO101">
        <v>18.5908488883677</v>
      </c>
      <c r="AP101">
        <v>20.7297872727273</v>
      </c>
      <c r="AQ101">
        <v>-0.00606827003766016</v>
      </c>
      <c r="AR101">
        <v>77.4084475312345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6</v>
      </c>
      <c r="BC101">
        <v>0.5</v>
      </c>
      <c r="BD101" t="s">
        <v>355</v>
      </c>
      <c r="BE101">
        <v>2</v>
      </c>
      <c r="BF101" t="b">
        <v>1</v>
      </c>
      <c r="BG101">
        <v>1657207109.25</v>
      </c>
      <c r="BH101">
        <v>1373.41214285714</v>
      </c>
      <c r="BI101">
        <v>1415.64214285714</v>
      </c>
      <c r="BJ101">
        <v>20.7566464285714</v>
      </c>
      <c r="BK101">
        <v>18.6257642857143</v>
      </c>
      <c r="BL101">
        <v>1356.82071428571</v>
      </c>
      <c r="BM101">
        <v>20.5433428571429</v>
      </c>
      <c r="BN101">
        <v>499.994285714286</v>
      </c>
      <c r="BO101">
        <v>74.5710071428572</v>
      </c>
      <c r="BP101">
        <v>0.0437125428571429</v>
      </c>
      <c r="BQ101">
        <v>24.6408392857143</v>
      </c>
      <c r="BR101">
        <v>25.0787892857143</v>
      </c>
      <c r="BS101">
        <v>999.9</v>
      </c>
      <c r="BT101">
        <v>0</v>
      </c>
      <c r="BU101">
        <v>0</v>
      </c>
      <c r="BV101">
        <v>9991.25</v>
      </c>
      <c r="BW101">
        <v>0</v>
      </c>
      <c r="BX101">
        <v>410.666678571429</v>
      </c>
      <c r="BY101">
        <v>-42.2291892857143</v>
      </c>
      <c r="BZ101">
        <v>1402.52428571429</v>
      </c>
      <c r="CA101">
        <v>1442.50964285714</v>
      </c>
      <c r="CB101">
        <v>2.13089464285714</v>
      </c>
      <c r="CC101">
        <v>1415.64214285714</v>
      </c>
      <c r="CD101">
        <v>18.6257642857143</v>
      </c>
      <c r="CE101">
        <v>1.547845</v>
      </c>
      <c r="CF101">
        <v>1.38894178571429</v>
      </c>
      <c r="CG101">
        <v>13.4491428571429</v>
      </c>
      <c r="CH101">
        <v>11.797425</v>
      </c>
      <c r="CI101">
        <v>2000.02142857143</v>
      </c>
      <c r="CJ101">
        <v>0.97999875</v>
      </c>
      <c r="CK101">
        <v>0.0200013</v>
      </c>
      <c r="CL101">
        <v>0</v>
      </c>
      <c r="CM101">
        <v>2.22703928571429</v>
      </c>
      <c r="CN101">
        <v>0</v>
      </c>
      <c r="CO101">
        <v>6007.74821428571</v>
      </c>
      <c r="CP101">
        <v>17300.3428571429</v>
      </c>
      <c r="CQ101">
        <v>41.0934285714286</v>
      </c>
      <c r="CR101">
        <v>40.1023571428571</v>
      </c>
      <c r="CS101">
        <v>40.4149285714286</v>
      </c>
      <c r="CT101">
        <v>39.8412857142857</v>
      </c>
      <c r="CU101">
        <v>40.1828571428571</v>
      </c>
      <c r="CV101">
        <v>1960.02142857143</v>
      </c>
      <c r="CW101">
        <v>40</v>
      </c>
      <c r="CX101">
        <v>0</v>
      </c>
      <c r="CY101">
        <v>1657207096.2</v>
      </c>
      <c r="CZ101">
        <v>0</v>
      </c>
      <c r="DA101">
        <v>0</v>
      </c>
      <c r="DB101" t="s">
        <v>356</v>
      </c>
      <c r="DC101">
        <v>1656081770.5</v>
      </c>
      <c r="DD101">
        <v>1655399214.6</v>
      </c>
      <c r="DE101">
        <v>0</v>
      </c>
      <c r="DF101">
        <v>0.134</v>
      </c>
      <c r="DG101">
        <v>-0.06</v>
      </c>
      <c r="DH101">
        <v>9.331</v>
      </c>
      <c r="DI101">
        <v>0.511</v>
      </c>
      <c r="DJ101">
        <v>421</v>
      </c>
      <c r="DK101">
        <v>25</v>
      </c>
      <c r="DL101">
        <v>1.93</v>
      </c>
      <c r="DM101">
        <v>0.15</v>
      </c>
      <c r="DN101">
        <v>-42.083525</v>
      </c>
      <c r="DO101">
        <v>-1.75516322701686</v>
      </c>
      <c r="DP101">
        <v>0.43179351937587</v>
      </c>
      <c r="DQ101">
        <v>0</v>
      </c>
      <c r="DR101">
        <v>2.12183425</v>
      </c>
      <c r="DS101">
        <v>0.159696472795491</v>
      </c>
      <c r="DT101">
        <v>0.0239510289849413</v>
      </c>
      <c r="DU101">
        <v>0</v>
      </c>
      <c r="DV101">
        <v>0</v>
      </c>
      <c r="DW101">
        <v>2</v>
      </c>
      <c r="DX101" t="s">
        <v>365</v>
      </c>
      <c r="DY101">
        <v>2.97582</v>
      </c>
      <c r="DZ101">
        <v>2.69802</v>
      </c>
      <c r="EA101">
        <v>0.172186</v>
      </c>
      <c r="EB101">
        <v>0.176468</v>
      </c>
      <c r="EC101">
        <v>0.0784586</v>
      </c>
      <c r="ED101">
        <v>0.0731362</v>
      </c>
      <c r="EE101">
        <v>32550.2</v>
      </c>
      <c r="EF101">
        <v>35589.5</v>
      </c>
      <c r="EG101">
        <v>35613.9</v>
      </c>
      <c r="EH101">
        <v>39172</v>
      </c>
      <c r="EI101">
        <v>46475.7</v>
      </c>
      <c r="EJ101">
        <v>52348.8</v>
      </c>
      <c r="EK101">
        <v>55577.7</v>
      </c>
      <c r="EL101">
        <v>62716.1</v>
      </c>
      <c r="EM101">
        <v>2.0274</v>
      </c>
      <c r="EN101">
        <v>2.2938</v>
      </c>
      <c r="EO101">
        <v>0.0908971</v>
      </c>
      <c r="EP101">
        <v>0</v>
      </c>
      <c r="EQ101">
        <v>23.6257</v>
      </c>
      <c r="ER101">
        <v>999.9</v>
      </c>
      <c r="ES101">
        <v>59.523</v>
      </c>
      <c r="ET101">
        <v>25.609</v>
      </c>
      <c r="EU101">
        <v>26.3175</v>
      </c>
      <c r="EV101">
        <v>53.9764</v>
      </c>
      <c r="EW101">
        <v>33.7059</v>
      </c>
      <c r="EX101">
        <v>2</v>
      </c>
      <c r="EY101">
        <v>-0.288537</v>
      </c>
      <c r="EZ101">
        <v>2.18423</v>
      </c>
      <c r="FA101">
        <v>20.1321</v>
      </c>
      <c r="FB101">
        <v>5.19932</v>
      </c>
      <c r="FC101">
        <v>12.004</v>
      </c>
      <c r="FD101">
        <v>4.976</v>
      </c>
      <c r="FE101">
        <v>3.293</v>
      </c>
      <c r="FF101">
        <v>9999</v>
      </c>
      <c r="FG101">
        <v>9999</v>
      </c>
      <c r="FH101">
        <v>9999</v>
      </c>
      <c r="FI101">
        <v>556.1</v>
      </c>
      <c r="FJ101">
        <v>1.86292</v>
      </c>
      <c r="FK101">
        <v>1.86783</v>
      </c>
      <c r="FL101">
        <v>1.86765</v>
      </c>
      <c r="FM101">
        <v>1.86874</v>
      </c>
      <c r="FN101">
        <v>1.8696</v>
      </c>
      <c r="FO101">
        <v>1.86563</v>
      </c>
      <c r="FP101">
        <v>1.86676</v>
      </c>
      <c r="FQ101">
        <v>1.86813</v>
      </c>
      <c r="FR101">
        <v>5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16.77</v>
      </c>
      <c r="GF101">
        <v>0.2133</v>
      </c>
      <c r="GG101">
        <v>5.35645936475052</v>
      </c>
      <c r="GH101">
        <v>0.00956702611335773</v>
      </c>
      <c r="GI101">
        <v>-9.19467254998099e-07</v>
      </c>
      <c r="GJ101">
        <v>-2.13729184259075e-11</v>
      </c>
      <c r="GK101">
        <v>0.213310654532375</v>
      </c>
      <c r="GL101">
        <v>0</v>
      </c>
      <c r="GM101">
        <v>0</v>
      </c>
      <c r="GN101">
        <v>0</v>
      </c>
      <c r="GO101">
        <v>-4</v>
      </c>
      <c r="GP101">
        <v>1866</v>
      </c>
      <c r="GQ101">
        <v>1</v>
      </c>
      <c r="GR101">
        <v>18</v>
      </c>
      <c r="GS101">
        <v>18755.8</v>
      </c>
      <c r="GT101">
        <v>30131.7</v>
      </c>
      <c r="GU101">
        <v>3.47412</v>
      </c>
      <c r="GV101">
        <v>2.55859</v>
      </c>
      <c r="GW101">
        <v>2.24854</v>
      </c>
      <c r="GX101">
        <v>2.75879</v>
      </c>
      <c r="GY101">
        <v>1.99585</v>
      </c>
      <c r="GZ101">
        <v>2.33643</v>
      </c>
      <c r="HA101">
        <v>31.783</v>
      </c>
      <c r="HB101">
        <v>15.9095</v>
      </c>
      <c r="HC101">
        <v>18</v>
      </c>
      <c r="HD101">
        <v>495.39</v>
      </c>
      <c r="HE101">
        <v>684.829</v>
      </c>
      <c r="HF101">
        <v>19.8943</v>
      </c>
      <c r="HG101">
        <v>23.5144</v>
      </c>
      <c r="HH101">
        <v>30.0012</v>
      </c>
      <c r="HI101">
        <v>23.1528</v>
      </c>
      <c r="HJ101">
        <v>23.0421</v>
      </c>
      <c r="HK101">
        <v>69.5088</v>
      </c>
      <c r="HL101">
        <v>34.431</v>
      </c>
      <c r="HM101">
        <v>92.1033</v>
      </c>
      <c r="HN101">
        <v>19.8084</v>
      </c>
      <c r="HO101">
        <v>1455.61</v>
      </c>
      <c r="HP101">
        <v>18.5859</v>
      </c>
      <c r="HQ101">
        <v>103.165</v>
      </c>
      <c r="HR101">
        <v>104.465</v>
      </c>
    </row>
    <row r="102" spans="1:226">
      <c r="A102">
        <v>86</v>
      </c>
      <c r="B102">
        <v>1657207122</v>
      </c>
      <c r="C102">
        <v>517</v>
      </c>
      <c r="D102" t="s">
        <v>530</v>
      </c>
      <c r="E102" t="s">
        <v>531</v>
      </c>
      <c r="F102">
        <v>5</v>
      </c>
      <c r="G102" t="s">
        <v>353</v>
      </c>
      <c r="H102" t="s">
        <v>354</v>
      </c>
      <c r="I102">
        <v>1657207114.51852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1476.53701237504</v>
      </c>
      <c r="AK102">
        <v>1444.27466666667</v>
      </c>
      <c r="AL102">
        <v>3.32346457511296</v>
      </c>
      <c r="AM102">
        <v>66.1810148789065</v>
      </c>
      <c r="AN102">
        <f>(AP102 - AO102 + BO102*1E3/(8.314*(BQ102+273.15)) * AR102/BN102 * AQ102) * BN102/(100*BB102) * 1000/(1000 - AP102)</f>
        <v>0</v>
      </c>
      <c r="AO102">
        <v>18.6084811594415</v>
      </c>
      <c r="AP102">
        <v>20.7168666666667</v>
      </c>
      <c r="AQ102">
        <v>-0.000778973301379284</v>
      </c>
      <c r="AR102">
        <v>77.4084475312345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6</v>
      </c>
      <c r="BC102">
        <v>0.5</v>
      </c>
      <c r="BD102" t="s">
        <v>355</v>
      </c>
      <c r="BE102">
        <v>2</v>
      </c>
      <c r="BF102" t="b">
        <v>1</v>
      </c>
      <c r="BG102">
        <v>1657207114.51852</v>
      </c>
      <c r="BH102">
        <v>1391.12592592593</v>
      </c>
      <c r="BI102">
        <v>1433.24518518519</v>
      </c>
      <c r="BJ102">
        <v>20.7414185185185</v>
      </c>
      <c r="BK102">
        <v>18.6199333333333</v>
      </c>
      <c r="BL102">
        <v>1374.4137037037</v>
      </c>
      <c r="BM102">
        <v>20.5281074074074</v>
      </c>
      <c r="BN102">
        <v>499.99562962963</v>
      </c>
      <c r="BO102">
        <v>74.5708888888889</v>
      </c>
      <c r="BP102">
        <v>0.0438132703703704</v>
      </c>
      <c r="BQ102">
        <v>24.6460962962963</v>
      </c>
      <c r="BR102">
        <v>25.0992888888889</v>
      </c>
      <c r="BS102">
        <v>999.9</v>
      </c>
      <c r="BT102">
        <v>0</v>
      </c>
      <c r="BU102">
        <v>0</v>
      </c>
      <c r="BV102">
        <v>9985.74074074074</v>
      </c>
      <c r="BW102">
        <v>0</v>
      </c>
      <c r="BX102">
        <v>411.078703703704</v>
      </c>
      <c r="BY102">
        <v>-42.1181962962963</v>
      </c>
      <c r="BZ102">
        <v>1420.59222222222</v>
      </c>
      <c r="CA102">
        <v>1460.43814814815</v>
      </c>
      <c r="CB102">
        <v>2.12149592592593</v>
      </c>
      <c r="CC102">
        <v>1433.24518518519</v>
      </c>
      <c r="CD102">
        <v>18.6199333333333</v>
      </c>
      <c r="CE102">
        <v>1.54670703703704</v>
      </c>
      <c r="CF102">
        <v>1.38850481481481</v>
      </c>
      <c r="CG102">
        <v>13.4378555555556</v>
      </c>
      <c r="CH102">
        <v>11.7926518518519</v>
      </c>
      <c r="CI102">
        <v>2000.03259259259</v>
      </c>
      <c r="CJ102">
        <v>0.979998333333333</v>
      </c>
      <c r="CK102">
        <v>0.0200017444444444</v>
      </c>
      <c r="CL102">
        <v>0</v>
      </c>
      <c r="CM102">
        <v>2.23618518518519</v>
      </c>
      <c r="CN102">
        <v>0</v>
      </c>
      <c r="CO102">
        <v>6002.96</v>
      </c>
      <c r="CP102">
        <v>17300.4333333333</v>
      </c>
      <c r="CQ102">
        <v>41.0228518518518</v>
      </c>
      <c r="CR102">
        <v>40.0437777777778</v>
      </c>
      <c r="CS102">
        <v>40.3654444444444</v>
      </c>
      <c r="CT102">
        <v>39.722037037037</v>
      </c>
      <c r="CU102">
        <v>40.1177407407407</v>
      </c>
      <c r="CV102">
        <v>1960.03074074074</v>
      </c>
      <c r="CW102">
        <v>40.0022222222222</v>
      </c>
      <c r="CX102">
        <v>0</v>
      </c>
      <c r="CY102">
        <v>1657207101</v>
      </c>
      <c r="CZ102">
        <v>0</v>
      </c>
      <c r="DA102">
        <v>0</v>
      </c>
      <c r="DB102" t="s">
        <v>356</v>
      </c>
      <c r="DC102">
        <v>1656081770.5</v>
      </c>
      <c r="DD102">
        <v>1655399214.6</v>
      </c>
      <c r="DE102">
        <v>0</v>
      </c>
      <c r="DF102">
        <v>0.134</v>
      </c>
      <c r="DG102">
        <v>-0.06</v>
      </c>
      <c r="DH102">
        <v>9.331</v>
      </c>
      <c r="DI102">
        <v>0.511</v>
      </c>
      <c r="DJ102">
        <v>421</v>
      </c>
      <c r="DK102">
        <v>25</v>
      </c>
      <c r="DL102">
        <v>1.93</v>
      </c>
      <c r="DM102">
        <v>0.15</v>
      </c>
      <c r="DN102">
        <v>-42.167495</v>
      </c>
      <c r="DO102">
        <v>0.646221388367776</v>
      </c>
      <c r="DP102">
        <v>0.459424501931492</v>
      </c>
      <c r="DQ102">
        <v>0</v>
      </c>
      <c r="DR102">
        <v>2.1243585</v>
      </c>
      <c r="DS102">
        <v>-0.0623313320825491</v>
      </c>
      <c r="DT102">
        <v>0.0228740152301689</v>
      </c>
      <c r="DU102">
        <v>1</v>
      </c>
      <c r="DV102">
        <v>1</v>
      </c>
      <c r="DW102">
        <v>2</v>
      </c>
      <c r="DX102" t="s">
        <v>357</v>
      </c>
      <c r="DY102">
        <v>2.97606</v>
      </c>
      <c r="DZ102">
        <v>2.69793</v>
      </c>
      <c r="EA102">
        <v>0.173428</v>
      </c>
      <c r="EB102">
        <v>0.17769</v>
      </c>
      <c r="EC102">
        <v>0.0784351</v>
      </c>
      <c r="ED102">
        <v>0.0732226</v>
      </c>
      <c r="EE102">
        <v>32500.6</v>
      </c>
      <c r="EF102">
        <v>35535.7</v>
      </c>
      <c r="EG102">
        <v>35613.1</v>
      </c>
      <c r="EH102">
        <v>39170.9</v>
      </c>
      <c r="EI102">
        <v>46476.3</v>
      </c>
      <c r="EJ102">
        <v>52342.4</v>
      </c>
      <c r="EK102">
        <v>55577.1</v>
      </c>
      <c r="EL102">
        <v>62714.2</v>
      </c>
      <c r="EM102">
        <v>2.0274</v>
      </c>
      <c r="EN102">
        <v>2.294</v>
      </c>
      <c r="EO102">
        <v>0.089854</v>
      </c>
      <c r="EP102">
        <v>0</v>
      </c>
      <c r="EQ102">
        <v>23.6417</v>
      </c>
      <c r="ER102">
        <v>999.9</v>
      </c>
      <c r="ES102">
        <v>59.571</v>
      </c>
      <c r="ET102">
        <v>25.629</v>
      </c>
      <c r="EU102">
        <v>26.3693</v>
      </c>
      <c r="EV102">
        <v>54.0464</v>
      </c>
      <c r="EW102">
        <v>33.734</v>
      </c>
      <c r="EX102">
        <v>2</v>
      </c>
      <c r="EY102">
        <v>-0.287195</v>
      </c>
      <c r="EZ102">
        <v>2.36852</v>
      </c>
      <c r="FA102">
        <v>20.1297</v>
      </c>
      <c r="FB102">
        <v>5.19932</v>
      </c>
      <c r="FC102">
        <v>12.004</v>
      </c>
      <c r="FD102">
        <v>4.976</v>
      </c>
      <c r="FE102">
        <v>3.293</v>
      </c>
      <c r="FF102">
        <v>9999</v>
      </c>
      <c r="FG102">
        <v>9999</v>
      </c>
      <c r="FH102">
        <v>9999</v>
      </c>
      <c r="FI102">
        <v>556.1</v>
      </c>
      <c r="FJ102">
        <v>1.86295</v>
      </c>
      <c r="FK102">
        <v>1.86783</v>
      </c>
      <c r="FL102">
        <v>1.86765</v>
      </c>
      <c r="FM102">
        <v>1.86874</v>
      </c>
      <c r="FN102">
        <v>1.86963</v>
      </c>
      <c r="FO102">
        <v>1.86569</v>
      </c>
      <c r="FP102">
        <v>1.86676</v>
      </c>
      <c r="FQ102">
        <v>1.86813</v>
      </c>
      <c r="FR102">
        <v>5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16.88</v>
      </c>
      <c r="GF102">
        <v>0.2133</v>
      </c>
      <c r="GG102">
        <v>5.35645936475052</v>
      </c>
      <c r="GH102">
        <v>0.00956702611335773</v>
      </c>
      <c r="GI102">
        <v>-9.19467254998099e-07</v>
      </c>
      <c r="GJ102">
        <v>-2.13729184259075e-11</v>
      </c>
      <c r="GK102">
        <v>0.213310654532375</v>
      </c>
      <c r="GL102">
        <v>0</v>
      </c>
      <c r="GM102">
        <v>0</v>
      </c>
      <c r="GN102">
        <v>0</v>
      </c>
      <c r="GO102">
        <v>-4</v>
      </c>
      <c r="GP102">
        <v>1866</v>
      </c>
      <c r="GQ102">
        <v>1</v>
      </c>
      <c r="GR102">
        <v>18</v>
      </c>
      <c r="GS102">
        <v>18755.9</v>
      </c>
      <c r="GT102">
        <v>30131.8</v>
      </c>
      <c r="GU102">
        <v>3.49976</v>
      </c>
      <c r="GV102">
        <v>2.56104</v>
      </c>
      <c r="GW102">
        <v>2.24854</v>
      </c>
      <c r="GX102">
        <v>2.76001</v>
      </c>
      <c r="GY102">
        <v>1.99585</v>
      </c>
      <c r="GZ102">
        <v>2.29004</v>
      </c>
      <c r="HA102">
        <v>31.783</v>
      </c>
      <c r="HB102">
        <v>15.892</v>
      </c>
      <c r="HC102">
        <v>18</v>
      </c>
      <c r="HD102">
        <v>495.495</v>
      </c>
      <c r="HE102">
        <v>685.141</v>
      </c>
      <c r="HF102">
        <v>19.7866</v>
      </c>
      <c r="HG102">
        <v>23.5263</v>
      </c>
      <c r="HH102">
        <v>30.0013</v>
      </c>
      <c r="HI102">
        <v>23.1645</v>
      </c>
      <c r="HJ102">
        <v>23.0528</v>
      </c>
      <c r="HK102">
        <v>70.1408</v>
      </c>
      <c r="HL102">
        <v>34.431</v>
      </c>
      <c r="HM102">
        <v>92.1033</v>
      </c>
      <c r="HN102">
        <v>19.6957</v>
      </c>
      <c r="HO102">
        <v>1475.76</v>
      </c>
      <c r="HP102">
        <v>18.6055</v>
      </c>
      <c r="HQ102">
        <v>103.164</v>
      </c>
      <c r="HR102">
        <v>104.462</v>
      </c>
    </row>
    <row r="103" spans="1:226">
      <c r="A103">
        <v>87</v>
      </c>
      <c r="B103">
        <v>1657207127</v>
      </c>
      <c r="C103">
        <v>522</v>
      </c>
      <c r="D103" t="s">
        <v>532</v>
      </c>
      <c r="E103" t="s">
        <v>533</v>
      </c>
      <c r="F103">
        <v>5</v>
      </c>
      <c r="G103" t="s">
        <v>353</v>
      </c>
      <c r="H103" t="s">
        <v>354</v>
      </c>
      <c r="I103">
        <v>1657207119.23214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1494.13188119814</v>
      </c>
      <c r="AK103">
        <v>1461.35787878788</v>
      </c>
      <c r="AL103">
        <v>3.36136076262568</v>
      </c>
      <c r="AM103">
        <v>66.1810148789065</v>
      </c>
      <c r="AN103">
        <f>(AP103 - AO103 + BO103*1E3/(8.314*(BQ103+273.15)) * AR103/BN103 * AQ103) * BN103/(100*BB103) * 1000/(1000 - AP103)</f>
        <v>0</v>
      </c>
      <c r="AO103">
        <v>18.6419696961968</v>
      </c>
      <c r="AP103">
        <v>20.7196284848485</v>
      </c>
      <c r="AQ103">
        <v>-5.18762281469198e-05</v>
      </c>
      <c r="AR103">
        <v>77.4084475312345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6</v>
      </c>
      <c r="BC103">
        <v>0.5</v>
      </c>
      <c r="BD103" t="s">
        <v>355</v>
      </c>
      <c r="BE103">
        <v>2</v>
      </c>
      <c r="BF103" t="b">
        <v>1</v>
      </c>
      <c r="BG103">
        <v>1657207119.23214</v>
      </c>
      <c r="BH103">
        <v>1406.90571428571</v>
      </c>
      <c r="BI103">
        <v>1449.18857142857</v>
      </c>
      <c r="BJ103">
        <v>20.7285</v>
      </c>
      <c r="BK103">
        <v>18.620875</v>
      </c>
      <c r="BL103">
        <v>1390.08535714286</v>
      </c>
      <c r="BM103">
        <v>20.5151928571429</v>
      </c>
      <c r="BN103">
        <v>500.012535714286</v>
      </c>
      <c r="BO103">
        <v>74.5707464285714</v>
      </c>
      <c r="BP103">
        <v>0.0437489142857143</v>
      </c>
      <c r="BQ103">
        <v>24.6469607142857</v>
      </c>
      <c r="BR103">
        <v>25.1120357142857</v>
      </c>
      <c r="BS103">
        <v>999.9</v>
      </c>
      <c r="BT103">
        <v>0</v>
      </c>
      <c r="BU103">
        <v>0</v>
      </c>
      <c r="BV103">
        <v>9978.03571428571</v>
      </c>
      <c r="BW103">
        <v>0</v>
      </c>
      <c r="BX103">
        <v>411.524142857143</v>
      </c>
      <c r="BY103">
        <v>-42.2822714285714</v>
      </c>
      <c r="BZ103">
        <v>1436.68714285714</v>
      </c>
      <c r="CA103">
        <v>1476.68642857143</v>
      </c>
      <c r="CB103">
        <v>2.10763428571429</v>
      </c>
      <c r="CC103">
        <v>1449.18857142857</v>
      </c>
      <c r="CD103">
        <v>18.620875</v>
      </c>
      <c r="CE103">
        <v>1.54574071428571</v>
      </c>
      <c r="CF103">
        <v>1.3885725</v>
      </c>
      <c r="CG103">
        <v>13.4282607142857</v>
      </c>
      <c r="CH103">
        <v>11.7933964285714</v>
      </c>
      <c r="CI103">
        <v>2000.00571428571</v>
      </c>
      <c r="CJ103">
        <v>0.979997464285714</v>
      </c>
      <c r="CK103">
        <v>0.0200026714285714</v>
      </c>
      <c r="CL103">
        <v>0</v>
      </c>
      <c r="CM103">
        <v>2.21809285714286</v>
      </c>
      <c r="CN103">
        <v>0</v>
      </c>
      <c r="CO103">
        <v>5997.7525</v>
      </c>
      <c r="CP103">
        <v>17300.2</v>
      </c>
      <c r="CQ103">
        <v>40.9685</v>
      </c>
      <c r="CR103">
        <v>39.99975</v>
      </c>
      <c r="CS103">
        <v>40.3123214285714</v>
      </c>
      <c r="CT103">
        <v>39.6248214285714</v>
      </c>
      <c r="CU103">
        <v>40.0601071428571</v>
      </c>
      <c r="CV103">
        <v>1960.00107142857</v>
      </c>
      <c r="CW103">
        <v>40.0053571428571</v>
      </c>
      <c r="CX103">
        <v>0</v>
      </c>
      <c r="CY103">
        <v>1657207105.8</v>
      </c>
      <c r="CZ103">
        <v>0</v>
      </c>
      <c r="DA103">
        <v>0</v>
      </c>
      <c r="DB103" t="s">
        <v>356</v>
      </c>
      <c r="DC103">
        <v>1656081770.5</v>
      </c>
      <c r="DD103">
        <v>1655399214.6</v>
      </c>
      <c r="DE103">
        <v>0</v>
      </c>
      <c r="DF103">
        <v>0.134</v>
      </c>
      <c r="DG103">
        <v>-0.06</v>
      </c>
      <c r="DH103">
        <v>9.331</v>
      </c>
      <c r="DI103">
        <v>0.511</v>
      </c>
      <c r="DJ103">
        <v>421</v>
      </c>
      <c r="DK103">
        <v>25</v>
      </c>
      <c r="DL103">
        <v>1.93</v>
      </c>
      <c r="DM103">
        <v>0.15</v>
      </c>
      <c r="DN103">
        <v>-42.21918</v>
      </c>
      <c r="DO103">
        <v>-0.655240525328288</v>
      </c>
      <c r="DP103">
        <v>0.487048517193103</v>
      </c>
      <c r="DQ103">
        <v>0</v>
      </c>
      <c r="DR103">
        <v>2.11194425</v>
      </c>
      <c r="DS103">
        <v>-0.182383677298309</v>
      </c>
      <c r="DT103">
        <v>0.0305584205160787</v>
      </c>
      <c r="DU103">
        <v>0</v>
      </c>
      <c r="DV103">
        <v>0</v>
      </c>
      <c r="DW103">
        <v>2</v>
      </c>
      <c r="DX103" t="s">
        <v>365</v>
      </c>
      <c r="DY103">
        <v>2.97691</v>
      </c>
      <c r="DZ103">
        <v>2.69741</v>
      </c>
      <c r="EA103">
        <v>0.174673</v>
      </c>
      <c r="EB103">
        <v>0.178881</v>
      </c>
      <c r="EC103">
        <v>0.0784246</v>
      </c>
      <c r="ED103">
        <v>0.0732974</v>
      </c>
      <c r="EE103">
        <v>32450.5</v>
      </c>
      <c r="EF103">
        <v>35482.7</v>
      </c>
      <c r="EG103">
        <v>35611.8</v>
      </c>
      <c r="EH103">
        <v>39169.3</v>
      </c>
      <c r="EI103">
        <v>46475.1</v>
      </c>
      <c r="EJ103">
        <v>52336</v>
      </c>
      <c r="EK103">
        <v>55574.9</v>
      </c>
      <c r="EL103">
        <v>62711.6</v>
      </c>
      <c r="EM103">
        <v>2.0278</v>
      </c>
      <c r="EN103">
        <v>2.293</v>
      </c>
      <c r="EO103">
        <v>0.089258</v>
      </c>
      <c r="EP103">
        <v>0</v>
      </c>
      <c r="EQ103">
        <v>23.6576</v>
      </c>
      <c r="ER103">
        <v>999.9</v>
      </c>
      <c r="ES103">
        <v>59.596</v>
      </c>
      <c r="ET103">
        <v>25.649</v>
      </c>
      <c r="EU103">
        <v>26.4105</v>
      </c>
      <c r="EV103">
        <v>54.6264</v>
      </c>
      <c r="EW103">
        <v>33.6178</v>
      </c>
      <c r="EX103">
        <v>2</v>
      </c>
      <c r="EY103">
        <v>-0.285366</v>
      </c>
      <c r="EZ103">
        <v>2.49427</v>
      </c>
      <c r="FA103">
        <v>20.1279</v>
      </c>
      <c r="FB103">
        <v>5.19812</v>
      </c>
      <c r="FC103">
        <v>12.004</v>
      </c>
      <c r="FD103">
        <v>4.9756</v>
      </c>
      <c r="FE103">
        <v>3.293</v>
      </c>
      <c r="FF103">
        <v>9999</v>
      </c>
      <c r="FG103">
        <v>9999</v>
      </c>
      <c r="FH103">
        <v>9999</v>
      </c>
      <c r="FI103">
        <v>556.1</v>
      </c>
      <c r="FJ103">
        <v>1.86289</v>
      </c>
      <c r="FK103">
        <v>1.86783</v>
      </c>
      <c r="FL103">
        <v>1.86755</v>
      </c>
      <c r="FM103">
        <v>1.86874</v>
      </c>
      <c r="FN103">
        <v>1.8696</v>
      </c>
      <c r="FO103">
        <v>1.86563</v>
      </c>
      <c r="FP103">
        <v>1.86676</v>
      </c>
      <c r="FQ103">
        <v>1.8681</v>
      </c>
      <c r="FR103">
        <v>5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17</v>
      </c>
      <c r="GF103">
        <v>0.2133</v>
      </c>
      <c r="GG103">
        <v>5.35645936475052</v>
      </c>
      <c r="GH103">
        <v>0.00956702611335773</v>
      </c>
      <c r="GI103">
        <v>-9.19467254998099e-07</v>
      </c>
      <c r="GJ103">
        <v>-2.13729184259075e-11</v>
      </c>
      <c r="GK103">
        <v>0.213310654532375</v>
      </c>
      <c r="GL103">
        <v>0</v>
      </c>
      <c r="GM103">
        <v>0</v>
      </c>
      <c r="GN103">
        <v>0</v>
      </c>
      <c r="GO103">
        <v>-4</v>
      </c>
      <c r="GP103">
        <v>1866</v>
      </c>
      <c r="GQ103">
        <v>1</v>
      </c>
      <c r="GR103">
        <v>18</v>
      </c>
      <c r="GS103">
        <v>18755.9</v>
      </c>
      <c r="GT103">
        <v>30131.9</v>
      </c>
      <c r="GU103">
        <v>3.53516</v>
      </c>
      <c r="GV103">
        <v>2.55615</v>
      </c>
      <c r="GW103">
        <v>2.24854</v>
      </c>
      <c r="GX103">
        <v>2.75879</v>
      </c>
      <c r="GY103">
        <v>1.99585</v>
      </c>
      <c r="GZ103">
        <v>2.27905</v>
      </c>
      <c r="HA103">
        <v>31.783</v>
      </c>
      <c r="HB103">
        <v>15.8832</v>
      </c>
      <c r="HC103">
        <v>18</v>
      </c>
      <c r="HD103">
        <v>495.853</v>
      </c>
      <c r="HE103">
        <v>684.467</v>
      </c>
      <c r="HF103">
        <v>19.6618</v>
      </c>
      <c r="HG103">
        <v>23.5382</v>
      </c>
      <c r="HH103">
        <v>30.0013</v>
      </c>
      <c r="HI103">
        <v>23.1742</v>
      </c>
      <c r="HJ103">
        <v>23.0651</v>
      </c>
      <c r="HK103">
        <v>70.7204</v>
      </c>
      <c r="HL103">
        <v>34.431</v>
      </c>
      <c r="HM103">
        <v>91.7258</v>
      </c>
      <c r="HN103">
        <v>19.5797</v>
      </c>
      <c r="HO103">
        <v>1489.28</v>
      </c>
      <c r="HP103">
        <v>18.6196</v>
      </c>
      <c r="HQ103">
        <v>103.16</v>
      </c>
      <c r="HR103">
        <v>104.458</v>
      </c>
    </row>
    <row r="104" spans="1:226">
      <c r="A104">
        <v>88</v>
      </c>
      <c r="B104">
        <v>1657207132</v>
      </c>
      <c r="C104">
        <v>527</v>
      </c>
      <c r="D104" t="s">
        <v>534</v>
      </c>
      <c r="E104" t="s">
        <v>535</v>
      </c>
      <c r="F104">
        <v>5</v>
      </c>
      <c r="G104" t="s">
        <v>353</v>
      </c>
      <c r="H104" t="s">
        <v>354</v>
      </c>
      <c r="I104">
        <v>1657207124.5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1511.88279173008</v>
      </c>
      <c r="AK104">
        <v>1478.94903030303</v>
      </c>
      <c r="AL104">
        <v>3.52899733444499</v>
      </c>
      <c r="AM104">
        <v>66.1810148789065</v>
      </c>
      <c r="AN104">
        <f>(AP104 - AO104 + BO104*1E3/(8.314*(BQ104+273.15)) * AR104/BN104 * AQ104) * BN104/(100*BB104) * 1000/(1000 - AP104)</f>
        <v>0</v>
      </c>
      <c r="AO104">
        <v>18.6719591859992</v>
      </c>
      <c r="AP104">
        <v>20.7267478787879</v>
      </c>
      <c r="AQ104">
        <v>-0.000329956526333788</v>
      </c>
      <c r="AR104">
        <v>77.4084475312345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6</v>
      </c>
      <c r="BC104">
        <v>0.5</v>
      </c>
      <c r="BD104" t="s">
        <v>355</v>
      </c>
      <c r="BE104">
        <v>2</v>
      </c>
      <c r="BF104" t="b">
        <v>1</v>
      </c>
      <c r="BG104">
        <v>1657207124.5</v>
      </c>
      <c r="BH104">
        <v>1424.57444444444</v>
      </c>
      <c r="BI104">
        <v>1466.88814814815</v>
      </c>
      <c r="BJ104">
        <v>20.7206333333333</v>
      </c>
      <c r="BK104">
        <v>18.6509740740741</v>
      </c>
      <c r="BL104">
        <v>1407.6337037037</v>
      </c>
      <c r="BM104">
        <v>20.5073185185185</v>
      </c>
      <c r="BN104">
        <v>499.986481481481</v>
      </c>
      <c r="BO104">
        <v>74.5702777777778</v>
      </c>
      <c r="BP104">
        <v>0.0436673407407407</v>
      </c>
      <c r="BQ104">
        <v>24.641237037037</v>
      </c>
      <c r="BR104">
        <v>25.1144111111111</v>
      </c>
      <c r="BS104">
        <v>999.9</v>
      </c>
      <c r="BT104">
        <v>0</v>
      </c>
      <c r="BU104">
        <v>0</v>
      </c>
      <c r="BV104">
        <v>9986.2962962963</v>
      </c>
      <c r="BW104">
        <v>0</v>
      </c>
      <c r="BX104">
        <v>412.14</v>
      </c>
      <c r="BY104">
        <v>-42.3139703703704</v>
      </c>
      <c r="BZ104">
        <v>1454.71777777778</v>
      </c>
      <c r="CA104">
        <v>1494.76851851852</v>
      </c>
      <c r="CB104">
        <v>2.06966703703704</v>
      </c>
      <c r="CC104">
        <v>1466.88814814815</v>
      </c>
      <c r="CD104">
        <v>18.6509740740741</v>
      </c>
      <c r="CE104">
        <v>1.54514444444444</v>
      </c>
      <c r="CF104">
        <v>1.39080814814815</v>
      </c>
      <c r="CG104">
        <v>13.4223481481482</v>
      </c>
      <c r="CH104">
        <v>11.8177703703704</v>
      </c>
      <c r="CI104">
        <v>1999.98925925926</v>
      </c>
      <c r="CJ104">
        <v>0.979996888888889</v>
      </c>
      <c r="CK104">
        <v>0.0200032851851852</v>
      </c>
      <c r="CL104">
        <v>0</v>
      </c>
      <c r="CM104">
        <v>2.23888148148148</v>
      </c>
      <c r="CN104">
        <v>0</v>
      </c>
      <c r="CO104">
        <v>5992.87074074074</v>
      </c>
      <c r="CP104">
        <v>17300.0481481481</v>
      </c>
      <c r="CQ104">
        <v>40.9025185185185</v>
      </c>
      <c r="CR104">
        <v>39.9442962962963</v>
      </c>
      <c r="CS104">
        <v>40.259</v>
      </c>
      <c r="CT104">
        <v>39.5205555555555</v>
      </c>
      <c r="CU104">
        <v>39.9997037037037</v>
      </c>
      <c r="CV104">
        <v>1959.98111111111</v>
      </c>
      <c r="CW104">
        <v>40.0088888888889</v>
      </c>
      <c r="CX104">
        <v>0</v>
      </c>
      <c r="CY104">
        <v>1657207111.2</v>
      </c>
      <c r="CZ104">
        <v>0</v>
      </c>
      <c r="DA104">
        <v>0</v>
      </c>
      <c r="DB104" t="s">
        <v>356</v>
      </c>
      <c r="DC104">
        <v>1656081770.5</v>
      </c>
      <c r="DD104">
        <v>1655399214.6</v>
      </c>
      <c r="DE104">
        <v>0</v>
      </c>
      <c r="DF104">
        <v>0.134</v>
      </c>
      <c r="DG104">
        <v>-0.06</v>
      </c>
      <c r="DH104">
        <v>9.331</v>
      </c>
      <c r="DI104">
        <v>0.511</v>
      </c>
      <c r="DJ104">
        <v>421</v>
      </c>
      <c r="DK104">
        <v>25</v>
      </c>
      <c r="DL104">
        <v>1.93</v>
      </c>
      <c r="DM104">
        <v>0.15</v>
      </c>
      <c r="DN104">
        <v>-42.37893</v>
      </c>
      <c r="DO104">
        <v>-1.02555872420256</v>
      </c>
      <c r="DP104">
        <v>0.492828291700061</v>
      </c>
      <c r="DQ104">
        <v>0</v>
      </c>
      <c r="DR104">
        <v>2.097166</v>
      </c>
      <c r="DS104">
        <v>-0.426115046904318</v>
      </c>
      <c r="DT104">
        <v>0.0415737642510273</v>
      </c>
      <c r="DU104">
        <v>0</v>
      </c>
      <c r="DV104">
        <v>0</v>
      </c>
      <c r="DW104">
        <v>2</v>
      </c>
      <c r="DX104" t="s">
        <v>365</v>
      </c>
      <c r="DY104">
        <v>2.97611</v>
      </c>
      <c r="DZ104">
        <v>2.69751</v>
      </c>
      <c r="EA104">
        <v>0.175921</v>
      </c>
      <c r="EB104">
        <v>0.180142</v>
      </c>
      <c r="EC104">
        <v>0.0784563</v>
      </c>
      <c r="ED104">
        <v>0.0734028</v>
      </c>
      <c r="EE104">
        <v>32400.6</v>
      </c>
      <c r="EF104">
        <v>35427.2</v>
      </c>
      <c r="EG104">
        <v>35611</v>
      </c>
      <c r="EH104">
        <v>39168.1</v>
      </c>
      <c r="EI104">
        <v>46472.3</v>
      </c>
      <c r="EJ104">
        <v>52329.9</v>
      </c>
      <c r="EK104">
        <v>55573.5</v>
      </c>
      <c r="EL104">
        <v>62711.4</v>
      </c>
      <c r="EM104">
        <v>2.0266</v>
      </c>
      <c r="EN104">
        <v>2.293</v>
      </c>
      <c r="EO104">
        <v>0.0876188</v>
      </c>
      <c r="EP104">
        <v>0</v>
      </c>
      <c r="EQ104">
        <v>23.6755</v>
      </c>
      <c r="ER104">
        <v>999.9</v>
      </c>
      <c r="ES104">
        <v>59.645</v>
      </c>
      <c r="ET104">
        <v>25.66</v>
      </c>
      <c r="EU104">
        <v>26.4515</v>
      </c>
      <c r="EV104">
        <v>54.3364</v>
      </c>
      <c r="EW104">
        <v>33.6779</v>
      </c>
      <c r="EX104">
        <v>2</v>
      </c>
      <c r="EY104">
        <v>-0.284146</v>
      </c>
      <c r="EZ104">
        <v>2.5939</v>
      </c>
      <c r="FA104">
        <v>20.1263</v>
      </c>
      <c r="FB104">
        <v>5.20052</v>
      </c>
      <c r="FC104">
        <v>12.0052</v>
      </c>
      <c r="FD104">
        <v>4.9756</v>
      </c>
      <c r="FE104">
        <v>3.293</v>
      </c>
      <c r="FF104">
        <v>9999</v>
      </c>
      <c r="FG104">
        <v>9999</v>
      </c>
      <c r="FH104">
        <v>9999</v>
      </c>
      <c r="FI104">
        <v>556.1</v>
      </c>
      <c r="FJ104">
        <v>1.86295</v>
      </c>
      <c r="FK104">
        <v>1.86783</v>
      </c>
      <c r="FL104">
        <v>1.86758</v>
      </c>
      <c r="FM104">
        <v>1.86874</v>
      </c>
      <c r="FN104">
        <v>1.8696</v>
      </c>
      <c r="FO104">
        <v>1.86566</v>
      </c>
      <c r="FP104">
        <v>1.86676</v>
      </c>
      <c r="FQ104">
        <v>1.86813</v>
      </c>
      <c r="FR104">
        <v>5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17.12</v>
      </c>
      <c r="GF104">
        <v>0.2133</v>
      </c>
      <c r="GG104">
        <v>5.35645936475052</v>
      </c>
      <c r="GH104">
        <v>0.00956702611335773</v>
      </c>
      <c r="GI104">
        <v>-9.19467254998099e-07</v>
      </c>
      <c r="GJ104">
        <v>-2.13729184259075e-11</v>
      </c>
      <c r="GK104">
        <v>0.213310654532375</v>
      </c>
      <c r="GL104">
        <v>0</v>
      </c>
      <c r="GM104">
        <v>0</v>
      </c>
      <c r="GN104">
        <v>0</v>
      </c>
      <c r="GO104">
        <v>-4</v>
      </c>
      <c r="GP104">
        <v>1866</v>
      </c>
      <c r="GQ104">
        <v>1</v>
      </c>
      <c r="GR104">
        <v>18</v>
      </c>
      <c r="GS104">
        <v>18756</v>
      </c>
      <c r="GT104">
        <v>30132</v>
      </c>
      <c r="GU104">
        <v>3.56079</v>
      </c>
      <c r="GV104">
        <v>2.55127</v>
      </c>
      <c r="GW104">
        <v>2.24854</v>
      </c>
      <c r="GX104">
        <v>2.75879</v>
      </c>
      <c r="GY104">
        <v>1.99585</v>
      </c>
      <c r="GZ104">
        <v>2.323</v>
      </c>
      <c r="HA104">
        <v>31.8049</v>
      </c>
      <c r="HB104">
        <v>15.892</v>
      </c>
      <c r="HC104">
        <v>18</v>
      </c>
      <c r="HD104">
        <v>495.192</v>
      </c>
      <c r="HE104">
        <v>684.592</v>
      </c>
      <c r="HF104">
        <v>19.5429</v>
      </c>
      <c r="HG104">
        <v>23.55</v>
      </c>
      <c r="HH104">
        <v>30.0013</v>
      </c>
      <c r="HI104">
        <v>23.1858</v>
      </c>
      <c r="HJ104">
        <v>23.074</v>
      </c>
      <c r="HK104">
        <v>71.338</v>
      </c>
      <c r="HL104">
        <v>34.431</v>
      </c>
      <c r="HM104">
        <v>91.7258</v>
      </c>
      <c r="HN104">
        <v>19.4631</v>
      </c>
      <c r="HO104">
        <v>1509.51</v>
      </c>
      <c r="HP104">
        <v>18.6287</v>
      </c>
      <c r="HQ104">
        <v>103.157</v>
      </c>
      <c r="HR104">
        <v>104.456</v>
      </c>
    </row>
    <row r="105" spans="1:226">
      <c r="A105">
        <v>89</v>
      </c>
      <c r="B105">
        <v>1657207137</v>
      </c>
      <c r="C105">
        <v>532</v>
      </c>
      <c r="D105" t="s">
        <v>536</v>
      </c>
      <c r="E105" t="s">
        <v>537</v>
      </c>
      <c r="F105">
        <v>5</v>
      </c>
      <c r="G105" t="s">
        <v>353</v>
      </c>
      <c r="H105" t="s">
        <v>354</v>
      </c>
      <c r="I105">
        <v>1657207129.21429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1528.60743756262</v>
      </c>
      <c r="AK105">
        <v>1495.88</v>
      </c>
      <c r="AL105">
        <v>3.44463481773754</v>
      </c>
      <c r="AM105">
        <v>66.1810148789065</v>
      </c>
      <c r="AN105">
        <f>(AP105 - AO105 + BO105*1E3/(8.314*(BQ105+273.15)) * AR105/BN105 * AQ105) * BN105/(100*BB105) * 1000/(1000 - AP105)</f>
        <v>0</v>
      </c>
      <c r="AO105">
        <v>18.7061605995652</v>
      </c>
      <c r="AP105">
        <v>20.7359460606061</v>
      </c>
      <c r="AQ105">
        <v>6.22174309436428e-05</v>
      </c>
      <c r="AR105">
        <v>77.4084475312345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6</v>
      </c>
      <c r="BC105">
        <v>0.5</v>
      </c>
      <c r="BD105" t="s">
        <v>355</v>
      </c>
      <c r="BE105">
        <v>2</v>
      </c>
      <c r="BF105" t="b">
        <v>1</v>
      </c>
      <c r="BG105">
        <v>1657207129.21429</v>
      </c>
      <c r="BH105">
        <v>1440.37071428571</v>
      </c>
      <c r="BI105">
        <v>1482.93142857143</v>
      </c>
      <c r="BJ105">
        <v>20.7245464285714</v>
      </c>
      <c r="BK105">
        <v>18.6817464285714</v>
      </c>
      <c r="BL105">
        <v>1423.32285714286</v>
      </c>
      <c r="BM105">
        <v>20.5112357142857</v>
      </c>
      <c r="BN105">
        <v>500.008535714286</v>
      </c>
      <c r="BO105">
        <v>74.57035</v>
      </c>
      <c r="BP105">
        <v>0.0435832285714286</v>
      </c>
      <c r="BQ105">
        <v>24.6349321428571</v>
      </c>
      <c r="BR105">
        <v>25.1111785714286</v>
      </c>
      <c r="BS105">
        <v>999.9</v>
      </c>
      <c r="BT105">
        <v>0</v>
      </c>
      <c r="BU105">
        <v>0</v>
      </c>
      <c r="BV105">
        <v>10007.1428571429</v>
      </c>
      <c r="BW105">
        <v>0</v>
      </c>
      <c r="BX105">
        <v>412.605392857143</v>
      </c>
      <c r="BY105">
        <v>-42.5601964285714</v>
      </c>
      <c r="BZ105">
        <v>1470.85357142857</v>
      </c>
      <c r="CA105">
        <v>1511.16357142857</v>
      </c>
      <c r="CB105">
        <v>2.04279928571429</v>
      </c>
      <c r="CC105">
        <v>1482.93142857143</v>
      </c>
      <c r="CD105">
        <v>18.6817464285714</v>
      </c>
      <c r="CE105">
        <v>1.54543714285714</v>
      </c>
      <c r="CF105">
        <v>1.39310357142857</v>
      </c>
      <c r="CG105">
        <v>13.4252607142857</v>
      </c>
      <c r="CH105">
        <v>11.842775</v>
      </c>
      <c r="CI105">
        <v>1999.97071428571</v>
      </c>
      <c r="CJ105">
        <v>0.979996285714286</v>
      </c>
      <c r="CK105">
        <v>0.0200039285714286</v>
      </c>
      <c r="CL105">
        <v>0</v>
      </c>
      <c r="CM105">
        <v>2.23613928571429</v>
      </c>
      <c r="CN105">
        <v>0</v>
      </c>
      <c r="CO105">
        <v>5989.04678571429</v>
      </c>
      <c r="CP105">
        <v>17299.8821428571</v>
      </c>
      <c r="CQ105">
        <v>40.8479285714286</v>
      </c>
      <c r="CR105">
        <v>39.8993571428571</v>
      </c>
      <c r="CS105">
        <v>40.2185</v>
      </c>
      <c r="CT105">
        <v>39.4371785714286</v>
      </c>
      <c r="CU105">
        <v>39.94625</v>
      </c>
      <c r="CV105">
        <v>1959.96107142857</v>
      </c>
      <c r="CW105">
        <v>40.01</v>
      </c>
      <c r="CX105">
        <v>0</v>
      </c>
      <c r="CY105">
        <v>1657207116</v>
      </c>
      <c r="CZ105">
        <v>0</v>
      </c>
      <c r="DA105">
        <v>0</v>
      </c>
      <c r="DB105" t="s">
        <v>356</v>
      </c>
      <c r="DC105">
        <v>1656081770.5</v>
      </c>
      <c r="DD105">
        <v>1655399214.6</v>
      </c>
      <c r="DE105">
        <v>0</v>
      </c>
      <c r="DF105">
        <v>0.134</v>
      </c>
      <c r="DG105">
        <v>-0.06</v>
      </c>
      <c r="DH105">
        <v>9.331</v>
      </c>
      <c r="DI105">
        <v>0.511</v>
      </c>
      <c r="DJ105">
        <v>421</v>
      </c>
      <c r="DK105">
        <v>25</v>
      </c>
      <c r="DL105">
        <v>1.93</v>
      </c>
      <c r="DM105">
        <v>0.15</v>
      </c>
      <c r="DN105">
        <v>-42.410095</v>
      </c>
      <c r="DO105">
        <v>-1.49927279549707</v>
      </c>
      <c r="DP105">
        <v>0.538698695909876</v>
      </c>
      <c r="DQ105">
        <v>0</v>
      </c>
      <c r="DR105">
        <v>2.0638975</v>
      </c>
      <c r="DS105">
        <v>-0.358095984990622</v>
      </c>
      <c r="DT105">
        <v>0.0348025741684433</v>
      </c>
      <c r="DU105">
        <v>0</v>
      </c>
      <c r="DV105">
        <v>0</v>
      </c>
      <c r="DW105">
        <v>2</v>
      </c>
      <c r="DX105" t="s">
        <v>365</v>
      </c>
      <c r="DY105">
        <v>2.97534</v>
      </c>
      <c r="DZ105">
        <v>2.69736</v>
      </c>
      <c r="EA105">
        <v>0.177157</v>
      </c>
      <c r="EB105">
        <v>0.181309</v>
      </c>
      <c r="EC105">
        <v>0.0784839</v>
      </c>
      <c r="ED105">
        <v>0.0734802</v>
      </c>
      <c r="EE105">
        <v>32351.4</v>
      </c>
      <c r="EF105">
        <v>35375.5</v>
      </c>
      <c r="EG105">
        <v>35610.2</v>
      </c>
      <c r="EH105">
        <v>39166.7</v>
      </c>
      <c r="EI105">
        <v>46470.7</v>
      </c>
      <c r="EJ105">
        <v>52322.9</v>
      </c>
      <c r="EK105">
        <v>55573.2</v>
      </c>
      <c r="EL105">
        <v>62708.2</v>
      </c>
      <c r="EM105">
        <v>2.0262</v>
      </c>
      <c r="EN105">
        <v>2.293</v>
      </c>
      <c r="EO105">
        <v>0.0861287</v>
      </c>
      <c r="EP105">
        <v>0</v>
      </c>
      <c r="EQ105">
        <v>23.6914</v>
      </c>
      <c r="ER105">
        <v>999.9</v>
      </c>
      <c r="ES105">
        <v>59.669</v>
      </c>
      <c r="ET105">
        <v>25.69</v>
      </c>
      <c r="EU105">
        <v>26.5072</v>
      </c>
      <c r="EV105">
        <v>54.2264</v>
      </c>
      <c r="EW105">
        <v>33.6699</v>
      </c>
      <c r="EX105">
        <v>2</v>
      </c>
      <c r="EY105">
        <v>-0.283089</v>
      </c>
      <c r="EZ105">
        <v>2.60767</v>
      </c>
      <c r="FA105">
        <v>20.126</v>
      </c>
      <c r="FB105">
        <v>5.19932</v>
      </c>
      <c r="FC105">
        <v>12.004</v>
      </c>
      <c r="FD105">
        <v>4.9752</v>
      </c>
      <c r="FE105">
        <v>3.293</v>
      </c>
      <c r="FF105">
        <v>9999</v>
      </c>
      <c r="FG105">
        <v>9999</v>
      </c>
      <c r="FH105">
        <v>9999</v>
      </c>
      <c r="FI105">
        <v>556.1</v>
      </c>
      <c r="FJ105">
        <v>1.86289</v>
      </c>
      <c r="FK105">
        <v>1.86783</v>
      </c>
      <c r="FL105">
        <v>1.86765</v>
      </c>
      <c r="FM105">
        <v>1.86874</v>
      </c>
      <c r="FN105">
        <v>1.86963</v>
      </c>
      <c r="FO105">
        <v>1.86566</v>
      </c>
      <c r="FP105">
        <v>1.86676</v>
      </c>
      <c r="FQ105">
        <v>1.86813</v>
      </c>
      <c r="FR105">
        <v>5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17.23</v>
      </c>
      <c r="GF105">
        <v>0.2133</v>
      </c>
      <c r="GG105">
        <v>5.35645936475052</v>
      </c>
      <c r="GH105">
        <v>0.00956702611335773</v>
      </c>
      <c r="GI105">
        <v>-9.19467254998099e-07</v>
      </c>
      <c r="GJ105">
        <v>-2.13729184259075e-11</v>
      </c>
      <c r="GK105">
        <v>0.213310654532375</v>
      </c>
      <c r="GL105">
        <v>0</v>
      </c>
      <c r="GM105">
        <v>0</v>
      </c>
      <c r="GN105">
        <v>0</v>
      </c>
      <c r="GO105">
        <v>-4</v>
      </c>
      <c r="GP105">
        <v>1866</v>
      </c>
      <c r="GQ105">
        <v>1</v>
      </c>
      <c r="GR105">
        <v>18</v>
      </c>
      <c r="GS105">
        <v>18756.1</v>
      </c>
      <c r="GT105">
        <v>30132</v>
      </c>
      <c r="GU105">
        <v>3.59497</v>
      </c>
      <c r="GV105">
        <v>2.55493</v>
      </c>
      <c r="GW105">
        <v>2.24854</v>
      </c>
      <c r="GX105">
        <v>2.75879</v>
      </c>
      <c r="GY105">
        <v>1.99585</v>
      </c>
      <c r="GZ105">
        <v>2.31689</v>
      </c>
      <c r="HA105">
        <v>31.8049</v>
      </c>
      <c r="HB105">
        <v>15.892</v>
      </c>
      <c r="HC105">
        <v>18</v>
      </c>
      <c r="HD105">
        <v>495.05</v>
      </c>
      <c r="HE105">
        <v>684.758</v>
      </c>
      <c r="HF105">
        <v>19.4189</v>
      </c>
      <c r="HG105">
        <v>23.5619</v>
      </c>
      <c r="HH105">
        <v>30.0012</v>
      </c>
      <c r="HI105">
        <v>23.1975</v>
      </c>
      <c r="HJ105">
        <v>23.0864</v>
      </c>
      <c r="HK105">
        <v>71.9165</v>
      </c>
      <c r="HL105">
        <v>34.431</v>
      </c>
      <c r="HM105">
        <v>91.3538</v>
      </c>
      <c r="HN105">
        <v>19.3592</v>
      </c>
      <c r="HO105">
        <v>1522.95</v>
      </c>
      <c r="HP105">
        <v>18.6299</v>
      </c>
      <c r="HQ105">
        <v>103.156</v>
      </c>
      <c r="HR105">
        <v>104.452</v>
      </c>
    </row>
    <row r="106" spans="1:226">
      <c r="A106">
        <v>90</v>
      </c>
      <c r="B106">
        <v>1657207142</v>
      </c>
      <c r="C106">
        <v>537</v>
      </c>
      <c r="D106" t="s">
        <v>538</v>
      </c>
      <c r="E106" t="s">
        <v>539</v>
      </c>
      <c r="F106">
        <v>5</v>
      </c>
      <c r="G106" t="s">
        <v>353</v>
      </c>
      <c r="H106" t="s">
        <v>354</v>
      </c>
      <c r="I106">
        <v>1657207134.5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1546.18775880149</v>
      </c>
      <c r="AK106">
        <v>1513.16696969697</v>
      </c>
      <c r="AL106">
        <v>3.41032199745473</v>
      </c>
      <c r="AM106">
        <v>66.1810148789065</v>
      </c>
      <c r="AN106">
        <f>(AP106 - AO106 + BO106*1E3/(8.314*(BQ106+273.15)) * AR106/BN106 * AQ106) * BN106/(100*BB106) * 1000/(1000 - AP106)</f>
        <v>0</v>
      </c>
      <c r="AO106">
        <v>18.7403566231395</v>
      </c>
      <c r="AP106">
        <v>20.74586</v>
      </c>
      <c r="AQ106">
        <v>0.00239073812646072</v>
      </c>
      <c r="AR106">
        <v>77.4084475312345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6</v>
      </c>
      <c r="BC106">
        <v>0.5</v>
      </c>
      <c r="BD106" t="s">
        <v>355</v>
      </c>
      <c r="BE106">
        <v>2</v>
      </c>
      <c r="BF106" t="b">
        <v>1</v>
      </c>
      <c r="BG106">
        <v>1657207134.5</v>
      </c>
      <c r="BH106">
        <v>1458.20111111111</v>
      </c>
      <c r="BI106">
        <v>1500.79259259259</v>
      </c>
      <c r="BJ106">
        <v>20.7340222222222</v>
      </c>
      <c r="BK106">
        <v>18.7058592592593</v>
      </c>
      <c r="BL106">
        <v>1441.03296296296</v>
      </c>
      <c r="BM106">
        <v>20.5207111111111</v>
      </c>
      <c r="BN106">
        <v>499.991037037037</v>
      </c>
      <c r="BO106">
        <v>74.5703296296296</v>
      </c>
      <c r="BP106">
        <v>0.0438086888888889</v>
      </c>
      <c r="BQ106">
        <v>24.6259925925926</v>
      </c>
      <c r="BR106">
        <v>25.1056888888889</v>
      </c>
      <c r="BS106">
        <v>999.9</v>
      </c>
      <c r="BT106">
        <v>0</v>
      </c>
      <c r="BU106">
        <v>0</v>
      </c>
      <c r="BV106">
        <v>9996.11111111111</v>
      </c>
      <c r="BW106">
        <v>0</v>
      </c>
      <c r="BX106">
        <v>413.188444444444</v>
      </c>
      <c r="BY106">
        <v>-42.5912148148148</v>
      </c>
      <c r="BZ106">
        <v>1489.0762962963</v>
      </c>
      <c r="CA106">
        <v>1529.40185185185</v>
      </c>
      <c r="CB106">
        <v>2.02816222222222</v>
      </c>
      <c r="CC106">
        <v>1500.79259259259</v>
      </c>
      <c r="CD106">
        <v>18.7058592592593</v>
      </c>
      <c r="CE106">
        <v>1.54614259259259</v>
      </c>
      <c r="CF106">
        <v>1.39490111111111</v>
      </c>
      <c r="CG106">
        <v>13.4322777777778</v>
      </c>
      <c r="CH106">
        <v>11.8623259259259</v>
      </c>
      <c r="CI106">
        <v>1999.99740740741</v>
      </c>
      <c r="CJ106">
        <v>0.979996222222222</v>
      </c>
      <c r="CK106">
        <v>0.0200039962962963</v>
      </c>
      <c r="CL106">
        <v>0</v>
      </c>
      <c r="CM106">
        <v>2.25212222222222</v>
      </c>
      <c r="CN106">
        <v>0</v>
      </c>
      <c r="CO106">
        <v>5985.47962962963</v>
      </c>
      <c r="CP106">
        <v>17300.1074074074</v>
      </c>
      <c r="CQ106">
        <v>40.7914444444444</v>
      </c>
      <c r="CR106">
        <v>39.8492962962963</v>
      </c>
      <c r="CS106">
        <v>40.171037037037</v>
      </c>
      <c r="CT106">
        <v>39.3446296296296</v>
      </c>
      <c r="CU106">
        <v>39.8862592592593</v>
      </c>
      <c r="CV106">
        <v>1959.98740740741</v>
      </c>
      <c r="CW106">
        <v>40.01</v>
      </c>
      <c r="CX106">
        <v>0</v>
      </c>
      <c r="CY106">
        <v>1657207120.8</v>
      </c>
      <c r="CZ106">
        <v>0</v>
      </c>
      <c r="DA106">
        <v>0</v>
      </c>
      <c r="DB106" t="s">
        <v>356</v>
      </c>
      <c r="DC106">
        <v>1656081770.5</v>
      </c>
      <c r="DD106">
        <v>1655399214.6</v>
      </c>
      <c r="DE106">
        <v>0</v>
      </c>
      <c r="DF106">
        <v>0.134</v>
      </c>
      <c r="DG106">
        <v>-0.06</v>
      </c>
      <c r="DH106">
        <v>9.331</v>
      </c>
      <c r="DI106">
        <v>0.511</v>
      </c>
      <c r="DJ106">
        <v>421</v>
      </c>
      <c r="DK106">
        <v>25</v>
      </c>
      <c r="DL106">
        <v>1.93</v>
      </c>
      <c r="DM106">
        <v>0.15</v>
      </c>
      <c r="DN106">
        <v>-42.55908</v>
      </c>
      <c r="DO106">
        <v>-1.08188893058162</v>
      </c>
      <c r="DP106">
        <v>0.474947142953824</v>
      </c>
      <c r="DQ106">
        <v>0</v>
      </c>
      <c r="DR106">
        <v>2.0401</v>
      </c>
      <c r="DS106">
        <v>-0.22521590994372</v>
      </c>
      <c r="DT106">
        <v>0.0252067335249929</v>
      </c>
      <c r="DU106">
        <v>0</v>
      </c>
      <c r="DV106">
        <v>0</v>
      </c>
      <c r="DW106">
        <v>2</v>
      </c>
      <c r="DX106" t="s">
        <v>365</v>
      </c>
      <c r="DY106">
        <v>2.97589</v>
      </c>
      <c r="DZ106">
        <v>2.69803</v>
      </c>
      <c r="EA106">
        <v>0.178375</v>
      </c>
      <c r="EB106">
        <v>0.18257</v>
      </c>
      <c r="EC106">
        <v>0.0784868</v>
      </c>
      <c r="ED106">
        <v>0.0733946</v>
      </c>
      <c r="EE106">
        <v>32302.6</v>
      </c>
      <c r="EF106">
        <v>35320.6</v>
      </c>
      <c r="EG106">
        <v>35609.2</v>
      </c>
      <c r="EH106">
        <v>39166.2</v>
      </c>
      <c r="EI106">
        <v>46469.6</v>
      </c>
      <c r="EJ106">
        <v>52327.2</v>
      </c>
      <c r="EK106">
        <v>55572</v>
      </c>
      <c r="EL106">
        <v>62707.5</v>
      </c>
      <c r="EM106">
        <v>2.0276</v>
      </c>
      <c r="EN106">
        <v>2.2922</v>
      </c>
      <c r="EO106">
        <v>0.0844896</v>
      </c>
      <c r="EP106">
        <v>0</v>
      </c>
      <c r="EQ106">
        <v>23.7074</v>
      </c>
      <c r="ER106">
        <v>999.9</v>
      </c>
      <c r="ES106">
        <v>59.718</v>
      </c>
      <c r="ET106">
        <v>25.7</v>
      </c>
      <c r="EU106">
        <v>26.5439</v>
      </c>
      <c r="EV106">
        <v>54.2664</v>
      </c>
      <c r="EW106">
        <v>33.75</v>
      </c>
      <c r="EX106">
        <v>2</v>
      </c>
      <c r="EY106">
        <v>-0.282439</v>
      </c>
      <c r="EZ106">
        <v>2.63516</v>
      </c>
      <c r="FA106">
        <v>20.1257</v>
      </c>
      <c r="FB106">
        <v>5.19932</v>
      </c>
      <c r="FC106">
        <v>12.004</v>
      </c>
      <c r="FD106">
        <v>4.9752</v>
      </c>
      <c r="FE106">
        <v>3.293</v>
      </c>
      <c r="FF106">
        <v>9999</v>
      </c>
      <c r="FG106">
        <v>9999</v>
      </c>
      <c r="FH106">
        <v>9999</v>
      </c>
      <c r="FI106">
        <v>556.1</v>
      </c>
      <c r="FJ106">
        <v>1.86292</v>
      </c>
      <c r="FK106">
        <v>1.86783</v>
      </c>
      <c r="FL106">
        <v>1.86765</v>
      </c>
      <c r="FM106">
        <v>1.86874</v>
      </c>
      <c r="FN106">
        <v>1.86957</v>
      </c>
      <c r="FO106">
        <v>1.86569</v>
      </c>
      <c r="FP106">
        <v>1.86676</v>
      </c>
      <c r="FQ106">
        <v>1.86813</v>
      </c>
      <c r="FR106">
        <v>5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17.34</v>
      </c>
      <c r="GF106">
        <v>0.2133</v>
      </c>
      <c r="GG106">
        <v>5.35645936475052</v>
      </c>
      <c r="GH106">
        <v>0.00956702611335773</v>
      </c>
      <c r="GI106">
        <v>-9.19467254998099e-07</v>
      </c>
      <c r="GJ106">
        <v>-2.13729184259075e-11</v>
      </c>
      <c r="GK106">
        <v>0.213310654532375</v>
      </c>
      <c r="GL106">
        <v>0</v>
      </c>
      <c r="GM106">
        <v>0</v>
      </c>
      <c r="GN106">
        <v>0</v>
      </c>
      <c r="GO106">
        <v>-4</v>
      </c>
      <c r="GP106">
        <v>1866</v>
      </c>
      <c r="GQ106">
        <v>1</v>
      </c>
      <c r="GR106">
        <v>18</v>
      </c>
      <c r="GS106">
        <v>18756.2</v>
      </c>
      <c r="GT106">
        <v>30132.1</v>
      </c>
      <c r="GU106">
        <v>3.62061</v>
      </c>
      <c r="GV106">
        <v>2.55493</v>
      </c>
      <c r="GW106">
        <v>2.24854</v>
      </c>
      <c r="GX106">
        <v>2.75879</v>
      </c>
      <c r="GY106">
        <v>1.99585</v>
      </c>
      <c r="GZ106">
        <v>2.30957</v>
      </c>
      <c r="HA106">
        <v>31.8049</v>
      </c>
      <c r="HB106">
        <v>15.892</v>
      </c>
      <c r="HC106">
        <v>18</v>
      </c>
      <c r="HD106">
        <v>496.04</v>
      </c>
      <c r="HE106">
        <v>684.21</v>
      </c>
      <c r="HF106">
        <v>19.3148</v>
      </c>
      <c r="HG106">
        <v>23.5738</v>
      </c>
      <c r="HH106">
        <v>30.0005</v>
      </c>
      <c r="HI106">
        <v>23.2072</v>
      </c>
      <c r="HJ106">
        <v>23.0952</v>
      </c>
      <c r="HK106">
        <v>72.5236</v>
      </c>
      <c r="HL106">
        <v>34.7159</v>
      </c>
      <c r="HM106">
        <v>91.3538</v>
      </c>
      <c r="HN106">
        <v>19.257</v>
      </c>
      <c r="HO106">
        <v>1543.07</v>
      </c>
      <c r="HP106">
        <v>18.6315</v>
      </c>
      <c r="HQ106">
        <v>103.154</v>
      </c>
      <c r="HR106">
        <v>104.45</v>
      </c>
    </row>
    <row r="107" spans="1:226">
      <c r="A107">
        <v>91</v>
      </c>
      <c r="B107">
        <v>1657207147</v>
      </c>
      <c r="C107">
        <v>542</v>
      </c>
      <c r="D107" t="s">
        <v>540</v>
      </c>
      <c r="E107" t="s">
        <v>541</v>
      </c>
      <c r="F107">
        <v>5</v>
      </c>
      <c r="G107" t="s">
        <v>353</v>
      </c>
      <c r="H107" t="s">
        <v>354</v>
      </c>
      <c r="I107">
        <v>1657207139.21429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1563.27218597149</v>
      </c>
      <c r="AK107">
        <v>1530.43781818182</v>
      </c>
      <c r="AL107">
        <v>3.53294821159289</v>
      </c>
      <c r="AM107">
        <v>66.1810148789065</v>
      </c>
      <c r="AN107">
        <f>(AP107 - AO107 + BO107*1E3/(8.314*(BQ107+273.15)) * AR107/BN107 * AQ107) * BN107/(100*BB107) * 1000/(1000 - AP107)</f>
        <v>0</v>
      </c>
      <c r="AO107">
        <v>18.706435012058</v>
      </c>
      <c r="AP107">
        <v>20.7346521212121</v>
      </c>
      <c r="AQ107">
        <v>-0.000773792537944932</v>
      </c>
      <c r="AR107">
        <v>77.4084475312345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6</v>
      </c>
      <c r="BC107">
        <v>0.5</v>
      </c>
      <c r="BD107" t="s">
        <v>355</v>
      </c>
      <c r="BE107">
        <v>2</v>
      </c>
      <c r="BF107" t="b">
        <v>1</v>
      </c>
      <c r="BG107">
        <v>1657207139.21429</v>
      </c>
      <c r="BH107">
        <v>1474.04178571429</v>
      </c>
      <c r="BI107">
        <v>1516.71107142857</v>
      </c>
      <c r="BJ107">
        <v>20.7377964285714</v>
      </c>
      <c r="BK107">
        <v>18.716325</v>
      </c>
      <c r="BL107">
        <v>1456.76714285714</v>
      </c>
      <c r="BM107">
        <v>20.5244892857143</v>
      </c>
      <c r="BN107">
        <v>499.997535714286</v>
      </c>
      <c r="BO107">
        <v>74.5708785714286</v>
      </c>
      <c r="BP107">
        <v>0.0438845857142857</v>
      </c>
      <c r="BQ107">
        <v>24.6161357142857</v>
      </c>
      <c r="BR107">
        <v>25.1010714285714</v>
      </c>
      <c r="BS107">
        <v>999.9</v>
      </c>
      <c r="BT107">
        <v>0</v>
      </c>
      <c r="BU107">
        <v>0</v>
      </c>
      <c r="BV107">
        <v>9996.60714285714</v>
      </c>
      <c r="BW107">
        <v>0</v>
      </c>
      <c r="BX107">
        <v>413.786642857143</v>
      </c>
      <c r="BY107">
        <v>-42.6688</v>
      </c>
      <c r="BZ107">
        <v>1505.25785714286</v>
      </c>
      <c r="CA107">
        <v>1545.64035714286</v>
      </c>
      <c r="CB107">
        <v>2.02147142857143</v>
      </c>
      <c r="CC107">
        <v>1516.71107142857</v>
      </c>
      <c r="CD107">
        <v>18.716325</v>
      </c>
      <c r="CE107">
        <v>1.54643535714286</v>
      </c>
      <c r="CF107">
        <v>1.39569214285714</v>
      </c>
      <c r="CG107">
        <v>13.4351821428571</v>
      </c>
      <c r="CH107">
        <v>11.8709214285714</v>
      </c>
      <c r="CI107">
        <v>2000.00464285714</v>
      </c>
      <c r="CJ107">
        <v>0.979995857142857</v>
      </c>
      <c r="CK107">
        <v>0.0200043857142857</v>
      </c>
      <c r="CL107">
        <v>0</v>
      </c>
      <c r="CM107">
        <v>2.24062857142857</v>
      </c>
      <c r="CN107">
        <v>0</v>
      </c>
      <c r="CO107">
        <v>5981.57071428571</v>
      </c>
      <c r="CP107">
        <v>17300.1607142857</v>
      </c>
      <c r="CQ107">
        <v>40.7319285714286</v>
      </c>
      <c r="CR107">
        <v>39.81225</v>
      </c>
      <c r="CS107">
        <v>40.1224285714286</v>
      </c>
      <c r="CT107">
        <v>39.2609285714286</v>
      </c>
      <c r="CU107">
        <v>39.8345714285714</v>
      </c>
      <c r="CV107">
        <v>1959.99464285714</v>
      </c>
      <c r="CW107">
        <v>40.01</v>
      </c>
      <c r="CX107">
        <v>0</v>
      </c>
      <c r="CY107">
        <v>1657207126.2</v>
      </c>
      <c r="CZ107">
        <v>0</v>
      </c>
      <c r="DA107">
        <v>0</v>
      </c>
      <c r="DB107" t="s">
        <v>356</v>
      </c>
      <c r="DC107">
        <v>1656081770.5</v>
      </c>
      <c r="DD107">
        <v>1655399214.6</v>
      </c>
      <c r="DE107">
        <v>0</v>
      </c>
      <c r="DF107">
        <v>0.134</v>
      </c>
      <c r="DG107">
        <v>-0.06</v>
      </c>
      <c r="DH107">
        <v>9.331</v>
      </c>
      <c r="DI107">
        <v>0.511</v>
      </c>
      <c r="DJ107">
        <v>421</v>
      </c>
      <c r="DK107">
        <v>25</v>
      </c>
      <c r="DL107">
        <v>1.93</v>
      </c>
      <c r="DM107">
        <v>0.15</v>
      </c>
      <c r="DN107">
        <v>-42.632655</v>
      </c>
      <c r="DO107">
        <v>-0.524201876172515</v>
      </c>
      <c r="DP107">
        <v>0.466873840534036</v>
      </c>
      <c r="DQ107">
        <v>0</v>
      </c>
      <c r="DR107">
        <v>2.02915675</v>
      </c>
      <c r="DS107">
        <v>-0.0738473921200746</v>
      </c>
      <c r="DT107">
        <v>0.0167587952113957</v>
      </c>
      <c r="DU107">
        <v>1</v>
      </c>
      <c r="DV107">
        <v>1</v>
      </c>
      <c r="DW107">
        <v>2</v>
      </c>
      <c r="DX107" t="s">
        <v>357</v>
      </c>
      <c r="DY107">
        <v>2.97515</v>
      </c>
      <c r="DZ107">
        <v>2.69855</v>
      </c>
      <c r="EA107">
        <v>0.17961</v>
      </c>
      <c r="EB107">
        <v>0.183729</v>
      </c>
      <c r="EC107">
        <v>0.0784651</v>
      </c>
      <c r="ED107">
        <v>0.0734763</v>
      </c>
      <c r="EE107">
        <v>32253.6</v>
      </c>
      <c r="EF107">
        <v>35269.6</v>
      </c>
      <c r="EG107">
        <v>35608.8</v>
      </c>
      <c r="EH107">
        <v>39165.2</v>
      </c>
      <c r="EI107">
        <v>46469.5</v>
      </c>
      <c r="EJ107">
        <v>52321.2</v>
      </c>
      <c r="EK107">
        <v>55570.5</v>
      </c>
      <c r="EL107">
        <v>62706</v>
      </c>
      <c r="EM107">
        <v>2.027</v>
      </c>
      <c r="EN107">
        <v>2.2922</v>
      </c>
      <c r="EO107">
        <v>0.0835955</v>
      </c>
      <c r="EP107">
        <v>0</v>
      </c>
      <c r="EQ107">
        <v>23.7194</v>
      </c>
      <c r="ER107">
        <v>999.9</v>
      </c>
      <c r="ES107">
        <v>59.742</v>
      </c>
      <c r="ET107">
        <v>25.73</v>
      </c>
      <c r="EU107">
        <v>26.6027</v>
      </c>
      <c r="EV107">
        <v>54.9364</v>
      </c>
      <c r="EW107">
        <v>33.754</v>
      </c>
      <c r="EX107">
        <v>2</v>
      </c>
      <c r="EY107">
        <v>-0.281463</v>
      </c>
      <c r="EZ107">
        <v>2.65991</v>
      </c>
      <c r="FA107">
        <v>20.1255</v>
      </c>
      <c r="FB107">
        <v>5.19932</v>
      </c>
      <c r="FC107">
        <v>12.004</v>
      </c>
      <c r="FD107">
        <v>4.9756</v>
      </c>
      <c r="FE107">
        <v>3.293</v>
      </c>
      <c r="FF107">
        <v>9999</v>
      </c>
      <c r="FG107">
        <v>9999</v>
      </c>
      <c r="FH107">
        <v>9999</v>
      </c>
      <c r="FI107">
        <v>556.1</v>
      </c>
      <c r="FJ107">
        <v>1.86292</v>
      </c>
      <c r="FK107">
        <v>1.86783</v>
      </c>
      <c r="FL107">
        <v>1.86752</v>
      </c>
      <c r="FM107">
        <v>1.86874</v>
      </c>
      <c r="FN107">
        <v>1.86954</v>
      </c>
      <c r="FO107">
        <v>1.86566</v>
      </c>
      <c r="FP107">
        <v>1.86676</v>
      </c>
      <c r="FQ107">
        <v>1.86813</v>
      </c>
      <c r="FR107">
        <v>5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17.45</v>
      </c>
      <c r="GF107">
        <v>0.2133</v>
      </c>
      <c r="GG107">
        <v>5.35645936475052</v>
      </c>
      <c r="GH107">
        <v>0.00956702611335773</v>
      </c>
      <c r="GI107">
        <v>-9.19467254998099e-07</v>
      </c>
      <c r="GJ107">
        <v>-2.13729184259075e-11</v>
      </c>
      <c r="GK107">
        <v>0.213310654532375</v>
      </c>
      <c r="GL107">
        <v>0</v>
      </c>
      <c r="GM107">
        <v>0</v>
      </c>
      <c r="GN107">
        <v>0</v>
      </c>
      <c r="GO107">
        <v>-4</v>
      </c>
      <c r="GP107">
        <v>1866</v>
      </c>
      <c r="GQ107">
        <v>1</v>
      </c>
      <c r="GR107">
        <v>18</v>
      </c>
      <c r="GS107">
        <v>18756.3</v>
      </c>
      <c r="GT107">
        <v>30132.2</v>
      </c>
      <c r="GU107">
        <v>3.65356</v>
      </c>
      <c r="GV107">
        <v>2.55615</v>
      </c>
      <c r="GW107">
        <v>2.24854</v>
      </c>
      <c r="GX107">
        <v>2.75879</v>
      </c>
      <c r="GY107">
        <v>1.99585</v>
      </c>
      <c r="GZ107">
        <v>2.29492</v>
      </c>
      <c r="HA107">
        <v>31.8269</v>
      </c>
      <c r="HB107">
        <v>15.8832</v>
      </c>
      <c r="HC107">
        <v>18</v>
      </c>
      <c r="HD107">
        <v>495.771</v>
      </c>
      <c r="HE107">
        <v>684.35</v>
      </c>
      <c r="HF107">
        <v>19.2116</v>
      </c>
      <c r="HG107">
        <v>23.5857</v>
      </c>
      <c r="HH107">
        <v>30.0006</v>
      </c>
      <c r="HI107">
        <v>23.2189</v>
      </c>
      <c r="HJ107">
        <v>23.1056</v>
      </c>
      <c r="HK107">
        <v>73.0959</v>
      </c>
      <c r="HL107">
        <v>34.7159</v>
      </c>
      <c r="HM107">
        <v>91.3538</v>
      </c>
      <c r="HN107">
        <v>19.1582</v>
      </c>
      <c r="HO107">
        <v>1556.53</v>
      </c>
      <c r="HP107">
        <v>18.6449</v>
      </c>
      <c r="HQ107">
        <v>103.151</v>
      </c>
      <c r="HR107">
        <v>104.448</v>
      </c>
    </row>
    <row r="108" spans="1:226">
      <c r="A108">
        <v>92</v>
      </c>
      <c r="B108">
        <v>1657207152</v>
      </c>
      <c r="C108">
        <v>547</v>
      </c>
      <c r="D108" t="s">
        <v>542</v>
      </c>
      <c r="E108" t="s">
        <v>543</v>
      </c>
      <c r="F108">
        <v>5</v>
      </c>
      <c r="G108" t="s">
        <v>353</v>
      </c>
      <c r="H108" t="s">
        <v>354</v>
      </c>
      <c r="I108">
        <v>1657207144.5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1580.2846018584</v>
      </c>
      <c r="AK108">
        <v>1547.63084848485</v>
      </c>
      <c r="AL108">
        <v>3.45595816465096</v>
      </c>
      <c r="AM108">
        <v>66.1810148789065</v>
      </c>
      <c r="AN108">
        <f>(AP108 - AO108 + BO108*1E3/(8.314*(BQ108+273.15)) * AR108/BN108 * AQ108) * BN108/(100*BB108) * 1000/(1000 - AP108)</f>
        <v>0</v>
      </c>
      <c r="AO108">
        <v>18.7424203103292</v>
      </c>
      <c r="AP108">
        <v>20.7410066666667</v>
      </c>
      <c r="AQ108">
        <v>-8.84834707857467e-06</v>
      </c>
      <c r="AR108">
        <v>77.4084475312345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6</v>
      </c>
      <c r="BC108">
        <v>0.5</v>
      </c>
      <c r="BD108" t="s">
        <v>355</v>
      </c>
      <c r="BE108">
        <v>2</v>
      </c>
      <c r="BF108" t="b">
        <v>1</v>
      </c>
      <c r="BG108">
        <v>1657207144.5</v>
      </c>
      <c r="BH108">
        <v>1491.88259259259</v>
      </c>
      <c r="BI108">
        <v>1534.46222222222</v>
      </c>
      <c r="BJ108">
        <v>20.7398962962963</v>
      </c>
      <c r="BK108">
        <v>18.7217444444444</v>
      </c>
      <c r="BL108">
        <v>1474.48740740741</v>
      </c>
      <c r="BM108">
        <v>20.5265925925926</v>
      </c>
      <c r="BN108">
        <v>500.004481481481</v>
      </c>
      <c r="BO108">
        <v>74.5706185185185</v>
      </c>
      <c r="BP108">
        <v>0.0439962777777778</v>
      </c>
      <c r="BQ108">
        <v>24.6045777777778</v>
      </c>
      <c r="BR108">
        <v>25.092037037037</v>
      </c>
      <c r="BS108">
        <v>999.9</v>
      </c>
      <c r="BT108">
        <v>0</v>
      </c>
      <c r="BU108">
        <v>0</v>
      </c>
      <c r="BV108">
        <v>9995</v>
      </c>
      <c r="BW108">
        <v>0</v>
      </c>
      <c r="BX108">
        <v>414.453185185185</v>
      </c>
      <c r="BY108">
        <v>-42.5794703703704</v>
      </c>
      <c r="BZ108">
        <v>1523.47925925926</v>
      </c>
      <c r="CA108">
        <v>1563.73851851852</v>
      </c>
      <c r="CB108">
        <v>2.01816333333333</v>
      </c>
      <c r="CC108">
        <v>1534.46222222222</v>
      </c>
      <c r="CD108">
        <v>18.7217444444444</v>
      </c>
      <c r="CE108">
        <v>1.54658666666667</v>
      </c>
      <c r="CF108">
        <v>1.39609148148148</v>
      </c>
      <c r="CG108">
        <v>13.4366777777778</v>
      </c>
      <c r="CH108">
        <v>11.8752407407407</v>
      </c>
      <c r="CI108">
        <v>2000.01074074074</v>
      </c>
      <c r="CJ108">
        <v>0.979995444444444</v>
      </c>
      <c r="CK108">
        <v>0.0200048259259259</v>
      </c>
      <c r="CL108">
        <v>0</v>
      </c>
      <c r="CM108">
        <v>2.1978</v>
      </c>
      <c r="CN108">
        <v>0</v>
      </c>
      <c r="CO108">
        <v>5973.64851851852</v>
      </c>
      <c r="CP108">
        <v>17300.2074074074</v>
      </c>
      <c r="CQ108">
        <v>40.6618518518518</v>
      </c>
      <c r="CR108">
        <v>39.7682592592592</v>
      </c>
      <c r="CS108">
        <v>40.0645925925926</v>
      </c>
      <c r="CT108">
        <v>39.1663703703704</v>
      </c>
      <c r="CU108">
        <v>39.7775185185185</v>
      </c>
      <c r="CV108">
        <v>1960.00074074074</v>
      </c>
      <c r="CW108">
        <v>40.01</v>
      </c>
      <c r="CX108">
        <v>0</v>
      </c>
      <c r="CY108">
        <v>1657207131</v>
      </c>
      <c r="CZ108">
        <v>0</v>
      </c>
      <c r="DA108">
        <v>0</v>
      </c>
      <c r="DB108" t="s">
        <v>356</v>
      </c>
      <c r="DC108">
        <v>1656081770.5</v>
      </c>
      <c r="DD108">
        <v>1655399214.6</v>
      </c>
      <c r="DE108">
        <v>0</v>
      </c>
      <c r="DF108">
        <v>0.134</v>
      </c>
      <c r="DG108">
        <v>-0.06</v>
      </c>
      <c r="DH108">
        <v>9.331</v>
      </c>
      <c r="DI108">
        <v>0.511</v>
      </c>
      <c r="DJ108">
        <v>421</v>
      </c>
      <c r="DK108">
        <v>25</v>
      </c>
      <c r="DL108">
        <v>1.93</v>
      </c>
      <c r="DM108">
        <v>0.15</v>
      </c>
      <c r="DN108">
        <v>-42.635085</v>
      </c>
      <c r="DO108">
        <v>0.782244652908151</v>
      </c>
      <c r="DP108">
        <v>0.45296757530203</v>
      </c>
      <c r="DQ108">
        <v>0</v>
      </c>
      <c r="DR108">
        <v>2.01772975</v>
      </c>
      <c r="DS108">
        <v>-0.0299404502814235</v>
      </c>
      <c r="DT108">
        <v>0.018139242333612</v>
      </c>
      <c r="DU108">
        <v>1</v>
      </c>
      <c r="DV108">
        <v>1</v>
      </c>
      <c r="DW108">
        <v>2</v>
      </c>
      <c r="DX108" t="s">
        <v>357</v>
      </c>
      <c r="DY108">
        <v>2.97649</v>
      </c>
      <c r="DZ108">
        <v>2.69732</v>
      </c>
      <c r="EA108">
        <v>0.180813</v>
      </c>
      <c r="EB108">
        <v>0.184902</v>
      </c>
      <c r="EC108">
        <v>0.0784645</v>
      </c>
      <c r="ED108">
        <v>0.0733027</v>
      </c>
      <c r="EE108">
        <v>32205.6</v>
      </c>
      <c r="EF108">
        <v>35217.8</v>
      </c>
      <c r="EG108">
        <v>35607.9</v>
      </c>
      <c r="EH108">
        <v>39163.9</v>
      </c>
      <c r="EI108">
        <v>46469.3</v>
      </c>
      <c r="EJ108">
        <v>52329.6</v>
      </c>
      <c r="EK108">
        <v>55570.3</v>
      </c>
      <c r="EL108">
        <v>62704.2</v>
      </c>
      <c r="EM108">
        <v>2.0262</v>
      </c>
      <c r="EN108">
        <v>2.2914</v>
      </c>
      <c r="EO108">
        <v>0.0824034</v>
      </c>
      <c r="EP108">
        <v>0</v>
      </c>
      <c r="EQ108">
        <v>23.7313</v>
      </c>
      <c r="ER108">
        <v>999.9</v>
      </c>
      <c r="ES108">
        <v>59.791</v>
      </c>
      <c r="ET108">
        <v>25.73</v>
      </c>
      <c r="EU108">
        <v>26.6294</v>
      </c>
      <c r="EV108">
        <v>54.1964</v>
      </c>
      <c r="EW108">
        <v>33.738</v>
      </c>
      <c r="EX108">
        <v>2</v>
      </c>
      <c r="EY108">
        <v>-0.280569</v>
      </c>
      <c r="EZ108">
        <v>2.61105</v>
      </c>
      <c r="FA108">
        <v>20.1261</v>
      </c>
      <c r="FB108">
        <v>5.19812</v>
      </c>
      <c r="FC108">
        <v>12.004</v>
      </c>
      <c r="FD108">
        <v>4.9756</v>
      </c>
      <c r="FE108">
        <v>3.293</v>
      </c>
      <c r="FF108">
        <v>9999</v>
      </c>
      <c r="FG108">
        <v>9999</v>
      </c>
      <c r="FH108">
        <v>9999</v>
      </c>
      <c r="FI108">
        <v>556.1</v>
      </c>
      <c r="FJ108">
        <v>1.86295</v>
      </c>
      <c r="FK108">
        <v>1.86783</v>
      </c>
      <c r="FL108">
        <v>1.86758</v>
      </c>
      <c r="FM108">
        <v>1.86874</v>
      </c>
      <c r="FN108">
        <v>1.8696</v>
      </c>
      <c r="FO108">
        <v>1.86569</v>
      </c>
      <c r="FP108">
        <v>1.86676</v>
      </c>
      <c r="FQ108">
        <v>1.86813</v>
      </c>
      <c r="FR108">
        <v>5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17.57</v>
      </c>
      <c r="GF108">
        <v>0.2133</v>
      </c>
      <c r="GG108">
        <v>5.35645936475052</v>
      </c>
      <c r="GH108">
        <v>0.00956702611335773</v>
      </c>
      <c r="GI108">
        <v>-9.19467254998099e-07</v>
      </c>
      <c r="GJ108">
        <v>-2.13729184259075e-11</v>
      </c>
      <c r="GK108">
        <v>0.213310654532375</v>
      </c>
      <c r="GL108">
        <v>0</v>
      </c>
      <c r="GM108">
        <v>0</v>
      </c>
      <c r="GN108">
        <v>0</v>
      </c>
      <c r="GO108">
        <v>-4</v>
      </c>
      <c r="GP108">
        <v>1866</v>
      </c>
      <c r="GQ108">
        <v>1</v>
      </c>
      <c r="GR108">
        <v>18</v>
      </c>
      <c r="GS108">
        <v>18756.4</v>
      </c>
      <c r="GT108">
        <v>30132.3</v>
      </c>
      <c r="GU108">
        <v>3.6792</v>
      </c>
      <c r="GV108">
        <v>2.55371</v>
      </c>
      <c r="GW108">
        <v>2.24854</v>
      </c>
      <c r="GX108">
        <v>2.75879</v>
      </c>
      <c r="GY108">
        <v>1.99585</v>
      </c>
      <c r="GZ108">
        <v>2.32422</v>
      </c>
      <c r="HA108">
        <v>31.8269</v>
      </c>
      <c r="HB108">
        <v>15.892</v>
      </c>
      <c r="HC108">
        <v>18</v>
      </c>
      <c r="HD108">
        <v>495.35</v>
      </c>
      <c r="HE108">
        <v>683.833</v>
      </c>
      <c r="HF108">
        <v>19.1156</v>
      </c>
      <c r="HG108">
        <v>23.5956</v>
      </c>
      <c r="HH108">
        <v>30.0005</v>
      </c>
      <c r="HI108">
        <v>23.2286</v>
      </c>
      <c r="HJ108">
        <v>23.1168</v>
      </c>
      <c r="HK108">
        <v>73.605</v>
      </c>
      <c r="HL108">
        <v>34.9895</v>
      </c>
      <c r="HM108">
        <v>90.9665</v>
      </c>
      <c r="HN108">
        <v>19.0788</v>
      </c>
      <c r="HO108">
        <v>1576.65</v>
      </c>
      <c r="HP108">
        <v>18.6521</v>
      </c>
      <c r="HQ108">
        <v>103.15</v>
      </c>
      <c r="HR108">
        <v>104.445</v>
      </c>
    </row>
    <row r="109" spans="1:226">
      <c r="A109">
        <v>93</v>
      </c>
      <c r="B109">
        <v>1657207157</v>
      </c>
      <c r="C109">
        <v>552</v>
      </c>
      <c r="D109" t="s">
        <v>544</v>
      </c>
      <c r="E109" t="s">
        <v>545</v>
      </c>
      <c r="F109">
        <v>5</v>
      </c>
      <c r="G109" t="s">
        <v>353</v>
      </c>
      <c r="H109" t="s">
        <v>354</v>
      </c>
      <c r="I109">
        <v>1657207149.21429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1596.21347964691</v>
      </c>
      <c r="AK109">
        <v>1563.90824242424</v>
      </c>
      <c r="AL109">
        <v>3.20815408248599</v>
      </c>
      <c r="AM109">
        <v>66.1810148789065</v>
      </c>
      <c r="AN109">
        <f>(AP109 - AO109 + BO109*1E3/(8.314*(BQ109+273.15)) * AR109/BN109 * AQ109) * BN109/(100*BB109) * 1000/(1000 - AP109)</f>
        <v>0</v>
      </c>
      <c r="AO109">
        <v>18.6717130988989</v>
      </c>
      <c r="AP109">
        <v>20.7092618181818</v>
      </c>
      <c r="AQ109">
        <v>-0.00758426797679843</v>
      </c>
      <c r="AR109">
        <v>77.4084475312345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6</v>
      </c>
      <c r="BC109">
        <v>0.5</v>
      </c>
      <c r="BD109" t="s">
        <v>355</v>
      </c>
      <c r="BE109">
        <v>2</v>
      </c>
      <c r="BF109" t="b">
        <v>1</v>
      </c>
      <c r="BG109">
        <v>1657207149.21429</v>
      </c>
      <c r="BH109">
        <v>1507.63285714286</v>
      </c>
      <c r="BI109">
        <v>1550.00821428571</v>
      </c>
      <c r="BJ109">
        <v>20.7320714285714</v>
      </c>
      <c r="BK109">
        <v>18.7075464285714</v>
      </c>
      <c r="BL109">
        <v>1490.1325</v>
      </c>
      <c r="BM109">
        <v>20.5187642857143</v>
      </c>
      <c r="BN109">
        <v>500.011821428571</v>
      </c>
      <c r="BO109">
        <v>74.5709857142857</v>
      </c>
      <c r="BP109">
        <v>0.0440338714285714</v>
      </c>
      <c r="BQ109">
        <v>24.5898285714286</v>
      </c>
      <c r="BR109">
        <v>25.0827928571429</v>
      </c>
      <c r="BS109">
        <v>999.9</v>
      </c>
      <c r="BT109">
        <v>0</v>
      </c>
      <c r="BU109">
        <v>0</v>
      </c>
      <c r="BV109">
        <v>9997.85714285714</v>
      </c>
      <c r="BW109">
        <v>0</v>
      </c>
      <c r="BX109">
        <v>414.98925</v>
      </c>
      <c r="BY109">
        <v>-42.3744964285714</v>
      </c>
      <c r="BZ109">
        <v>1539.55</v>
      </c>
      <c r="CA109">
        <v>1579.5575</v>
      </c>
      <c r="CB109">
        <v>2.024525</v>
      </c>
      <c r="CC109">
        <v>1550.00821428571</v>
      </c>
      <c r="CD109">
        <v>18.7075464285714</v>
      </c>
      <c r="CE109">
        <v>1.54601071428571</v>
      </c>
      <c r="CF109">
        <v>1.39504071428571</v>
      </c>
      <c r="CG109">
        <v>13.4309535714286</v>
      </c>
      <c r="CH109">
        <v>11.8638142857143</v>
      </c>
      <c r="CI109">
        <v>2000.00928571429</v>
      </c>
      <c r="CJ109">
        <v>0.979995107142857</v>
      </c>
      <c r="CK109">
        <v>0.0200051857142857</v>
      </c>
      <c r="CL109">
        <v>0</v>
      </c>
      <c r="CM109">
        <v>2.16411785714286</v>
      </c>
      <c r="CN109">
        <v>0</v>
      </c>
      <c r="CO109">
        <v>5968.36571428571</v>
      </c>
      <c r="CP109">
        <v>17300.1964285714</v>
      </c>
      <c r="CQ109">
        <v>40.5935</v>
      </c>
      <c r="CR109">
        <v>39.7296428571428</v>
      </c>
      <c r="CS109">
        <v>40.0153214285714</v>
      </c>
      <c r="CT109">
        <v>39.0845714285714</v>
      </c>
      <c r="CU109">
        <v>39.7318571428571</v>
      </c>
      <c r="CV109">
        <v>1959.99928571429</v>
      </c>
      <c r="CW109">
        <v>40.01</v>
      </c>
      <c r="CX109">
        <v>0</v>
      </c>
      <c r="CY109">
        <v>1657207135.8</v>
      </c>
      <c r="CZ109">
        <v>0</v>
      </c>
      <c r="DA109">
        <v>0</v>
      </c>
      <c r="DB109" t="s">
        <v>356</v>
      </c>
      <c r="DC109">
        <v>1656081770.5</v>
      </c>
      <c r="DD109">
        <v>1655399214.6</v>
      </c>
      <c r="DE109">
        <v>0</v>
      </c>
      <c r="DF109">
        <v>0.134</v>
      </c>
      <c r="DG109">
        <v>-0.06</v>
      </c>
      <c r="DH109">
        <v>9.331</v>
      </c>
      <c r="DI109">
        <v>0.511</v>
      </c>
      <c r="DJ109">
        <v>421</v>
      </c>
      <c r="DK109">
        <v>25</v>
      </c>
      <c r="DL109">
        <v>1.93</v>
      </c>
      <c r="DM109">
        <v>0.15</v>
      </c>
      <c r="DN109">
        <v>-42.4843325</v>
      </c>
      <c r="DO109">
        <v>2.88352232645406</v>
      </c>
      <c r="DP109">
        <v>0.513941509019996</v>
      </c>
      <c r="DQ109">
        <v>0</v>
      </c>
      <c r="DR109">
        <v>2.024</v>
      </c>
      <c r="DS109">
        <v>0.073473771106943</v>
      </c>
      <c r="DT109">
        <v>0.0229272624837768</v>
      </c>
      <c r="DU109">
        <v>1</v>
      </c>
      <c r="DV109">
        <v>1</v>
      </c>
      <c r="DW109">
        <v>2</v>
      </c>
      <c r="DX109" t="s">
        <v>357</v>
      </c>
      <c r="DY109">
        <v>2.97633</v>
      </c>
      <c r="DZ109">
        <v>2.69779</v>
      </c>
      <c r="EA109">
        <v>0.181963</v>
      </c>
      <c r="EB109">
        <v>0.186069</v>
      </c>
      <c r="EC109">
        <v>0.0783828</v>
      </c>
      <c r="ED109">
        <v>0.0733557</v>
      </c>
      <c r="EE109">
        <v>32159.4</v>
      </c>
      <c r="EF109">
        <v>35167</v>
      </c>
      <c r="EG109">
        <v>35606.8</v>
      </c>
      <c r="EH109">
        <v>39163.6</v>
      </c>
      <c r="EI109">
        <v>46472.7</v>
      </c>
      <c r="EJ109">
        <v>52326</v>
      </c>
      <c r="EK109">
        <v>55569.2</v>
      </c>
      <c r="EL109">
        <v>62703.4</v>
      </c>
      <c r="EM109">
        <v>2.0268</v>
      </c>
      <c r="EN109">
        <v>2.291</v>
      </c>
      <c r="EO109">
        <v>0.0791252</v>
      </c>
      <c r="EP109">
        <v>0</v>
      </c>
      <c r="EQ109">
        <v>23.7413</v>
      </c>
      <c r="ER109">
        <v>999.9</v>
      </c>
      <c r="ES109">
        <v>59.84</v>
      </c>
      <c r="ET109">
        <v>25.76</v>
      </c>
      <c r="EU109">
        <v>26.6944</v>
      </c>
      <c r="EV109">
        <v>54.6264</v>
      </c>
      <c r="EW109">
        <v>33.7139</v>
      </c>
      <c r="EX109">
        <v>2</v>
      </c>
      <c r="EY109">
        <v>-0.279878</v>
      </c>
      <c r="EZ109">
        <v>2.5966</v>
      </c>
      <c r="FA109">
        <v>20.1268</v>
      </c>
      <c r="FB109">
        <v>5.19932</v>
      </c>
      <c r="FC109">
        <v>12.004</v>
      </c>
      <c r="FD109">
        <v>4.976</v>
      </c>
      <c r="FE109">
        <v>3.293</v>
      </c>
      <c r="FF109">
        <v>9999</v>
      </c>
      <c r="FG109">
        <v>9999</v>
      </c>
      <c r="FH109">
        <v>9999</v>
      </c>
      <c r="FI109">
        <v>556.1</v>
      </c>
      <c r="FJ109">
        <v>1.86285</v>
      </c>
      <c r="FK109">
        <v>1.86783</v>
      </c>
      <c r="FL109">
        <v>1.86762</v>
      </c>
      <c r="FM109">
        <v>1.86874</v>
      </c>
      <c r="FN109">
        <v>1.86966</v>
      </c>
      <c r="FO109">
        <v>1.86569</v>
      </c>
      <c r="FP109">
        <v>1.86676</v>
      </c>
      <c r="FQ109">
        <v>1.86813</v>
      </c>
      <c r="FR109">
        <v>5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17.67</v>
      </c>
      <c r="GF109">
        <v>0.2133</v>
      </c>
      <c r="GG109">
        <v>5.35645936475052</v>
      </c>
      <c r="GH109">
        <v>0.00956702611335773</v>
      </c>
      <c r="GI109">
        <v>-9.19467254998099e-07</v>
      </c>
      <c r="GJ109">
        <v>-2.13729184259075e-11</v>
      </c>
      <c r="GK109">
        <v>0.213310654532375</v>
      </c>
      <c r="GL109">
        <v>0</v>
      </c>
      <c r="GM109">
        <v>0</v>
      </c>
      <c r="GN109">
        <v>0</v>
      </c>
      <c r="GO109">
        <v>-4</v>
      </c>
      <c r="GP109">
        <v>1866</v>
      </c>
      <c r="GQ109">
        <v>1</v>
      </c>
      <c r="GR109">
        <v>18</v>
      </c>
      <c r="GS109">
        <v>18756.4</v>
      </c>
      <c r="GT109">
        <v>30132.4</v>
      </c>
      <c r="GU109">
        <v>3.70972</v>
      </c>
      <c r="GV109">
        <v>2.55859</v>
      </c>
      <c r="GW109">
        <v>2.24854</v>
      </c>
      <c r="GX109">
        <v>2.75879</v>
      </c>
      <c r="GY109">
        <v>1.99585</v>
      </c>
      <c r="GZ109">
        <v>2.33398</v>
      </c>
      <c r="HA109">
        <v>31.8488</v>
      </c>
      <c r="HB109">
        <v>15.892</v>
      </c>
      <c r="HC109">
        <v>18</v>
      </c>
      <c r="HD109">
        <v>495.849</v>
      </c>
      <c r="HE109">
        <v>683.635</v>
      </c>
      <c r="HF109">
        <v>19.0385</v>
      </c>
      <c r="HG109">
        <v>23.6075</v>
      </c>
      <c r="HH109">
        <v>30.0004</v>
      </c>
      <c r="HI109">
        <v>23.2403</v>
      </c>
      <c r="HJ109">
        <v>23.1269</v>
      </c>
      <c r="HK109">
        <v>74.2155</v>
      </c>
      <c r="HL109">
        <v>34.9895</v>
      </c>
      <c r="HM109">
        <v>90.9665</v>
      </c>
      <c r="HN109">
        <v>19.0025</v>
      </c>
      <c r="HO109">
        <v>1590.09</v>
      </c>
      <c r="HP109">
        <v>18.69</v>
      </c>
      <c r="HQ109">
        <v>103.148</v>
      </c>
      <c r="HR109">
        <v>104.443</v>
      </c>
    </row>
    <row r="110" spans="1:226">
      <c r="A110">
        <v>94</v>
      </c>
      <c r="B110">
        <v>1657207162</v>
      </c>
      <c r="C110">
        <v>557</v>
      </c>
      <c r="D110" t="s">
        <v>546</v>
      </c>
      <c r="E110" t="s">
        <v>547</v>
      </c>
      <c r="F110">
        <v>5</v>
      </c>
      <c r="G110" t="s">
        <v>353</v>
      </c>
      <c r="H110" t="s">
        <v>354</v>
      </c>
      <c r="I110">
        <v>1657207154.5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1613.080538364</v>
      </c>
      <c r="AK110">
        <v>1580.32157575758</v>
      </c>
      <c r="AL110">
        <v>3.17645995316457</v>
      </c>
      <c r="AM110">
        <v>66.1810148789065</v>
      </c>
      <c r="AN110">
        <f>(AP110 - AO110 + BO110*1E3/(8.314*(BQ110+273.15)) * AR110/BN110 * AQ110) * BN110/(100*BB110) * 1000/(1000 - AP110)</f>
        <v>0</v>
      </c>
      <c r="AO110">
        <v>18.6953717772407</v>
      </c>
      <c r="AP110">
        <v>20.7001375757576</v>
      </c>
      <c r="AQ110">
        <v>0.000927904761162391</v>
      </c>
      <c r="AR110">
        <v>77.4084475312345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6</v>
      </c>
      <c r="BC110">
        <v>0.5</v>
      </c>
      <c r="BD110" t="s">
        <v>355</v>
      </c>
      <c r="BE110">
        <v>2</v>
      </c>
      <c r="BF110" t="b">
        <v>1</v>
      </c>
      <c r="BG110">
        <v>1657207154.5</v>
      </c>
      <c r="BH110">
        <v>1525.12333333333</v>
      </c>
      <c r="BI110">
        <v>1567.32074074074</v>
      </c>
      <c r="BJ110">
        <v>20.7208444444444</v>
      </c>
      <c r="BK110">
        <v>18.7042592592593</v>
      </c>
      <c r="BL110">
        <v>1507.5062962963</v>
      </c>
      <c r="BM110">
        <v>20.507537037037</v>
      </c>
      <c r="BN110">
        <v>500.050481481481</v>
      </c>
      <c r="BO110">
        <v>74.5705851851852</v>
      </c>
      <c r="BP110">
        <v>0.0438549592592593</v>
      </c>
      <c r="BQ110">
        <v>24.5772592592593</v>
      </c>
      <c r="BR110">
        <v>25.0717111111111</v>
      </c>
      <c r="BS110">
        <v>999.9</v>
      </c>
      <c r="BT110">
        <v>0</v>
      </c>
      <c r="BU110">
        <v>0</v>
      </c>
      <c r="BV110">
        <v>10014.4444444444</v>
      </c>
      <c r="BW110">
        <v>0</v>
      </c>
      <c r="BX110">
        <v>415.327592592593</v>
      </c>
      <c r="BY110">
        <v>-42.1971222222222</v>
      </c>
      <c r="BZ110">
        <v>1557.39222222222</v>
      </c>
      <c r="CA110">
        <v>1597.19481481481</v>
      </c>
      <c r="CB110">
        <v>2.01657777777778</v>
      </c>
      <c r="CC110">
        <v>1567.32074074074</v>
      </c>
      <c r="CD110">
        <v>18.7042592592593</v>
      </c>
      <c r="CE110">
        <v>1.54516518518518</v>
      </c>
      <c r="CF110">
        <v>1.39478925925926</v>
      </c>
      <c r="CG110">
        <v>13.4225555555556</v>
      </c>
      <c r="CH110">
        <v>11.8610740740741</v>
      </c>
      <c r="CI110">
        <v>1999.99777777778</v>
      </c>
      <c r="CJ110">
        <v>0.979994666666666</v>
      </c>
      <c r="CK110">
        <v>0.0200056555555556</v>
      </c>
      <c r="CL110">
        <v>0</v>
      </c>
      <c r="CM110">
        <v>2.16161111111111</v>
      </c>
      <c r="CN110">
        <v>0</v>
      </c>
      <c r="CO110">
        <v>5962.43592592593</v>
      </c>
      <c r="CP110">
        <v>17300.1037037037</v>
      </c>
      <c r="CQ110">
        <v>40.5368518518518</v>
      </c>
      <c r="CR110">
        <v>39.6849259259259</v>
      </c>
      <c r="CS110">
        <v>39.9696296296296</v>
      </c>
      <c r="CT110">
        <v>39.002</v>
      </c>
      <c r="CU110">
        <v>39.6757037037037</v>
      </c>
      <c r="CV110">
        <v>1959.98777777778</v>
      </c>
      <c r="CW110">
        <v>40.01</v>
      </c>
      <c r="CX110">
        <v>0</v>
      </c>
      <c r="CY110">
        <v>1657207141.2</v>
      </c>
      <c r="CZ110">
        <v>0</v>
      </c>
      <c r="DA110">
        <v>0</v>
      </c>
      <c r="DB110" t="s">
        <v>356</v>
      </c>
      <c r="DC110">
        <v>1656081770.5</v>
      </c>
      <c r="DD110">
        <v>1655399214.6</v>
      </c>
      <c r="DE110">
        <v>0</v>
      </c>
      <c r="DF110">
        <v>0.134</v>
      </c>
      <c r="DG110">
        <v>-0.06</v>
      </c>
      <c r="DH110">
        <v>9.331</v>
      </c>
      <c r="DI110">
        <v>0.511</v>
      </c>
      <c r="DJ110">
        <v>421</v>
      </c>
      <c r="DK110">
        <v>25</v>
      </c>
      <c r="DL110">
        <v>1.93</v>
      </c>
      <c r="DM110">
        <v>0.15</v>
      </c>
      <c r="DN110">
        <v>-42.3910875</v>
      </c>
      <c r="DO110">
        <v>2.35729418386489</v>
      </c>
      <c r="DP110">
        <v>0.520822051274473</v>
      </c>
      <c r="DQ110">
        <v>0</v>
      </c>
      <c r="DR110">
        <v>2.01870875</v>
      </c>
      <c r="DS110">
        <v>-0.0385989118198944</v>
      </c>
      <c r="DT110">
        <v>0.0234132608992746</v>
      </c>
      <c r="DU110">
        <v>1</v>
      </c>
      <c r="DV110">
        <v>1</v>
      </c>
      <c r="DW110">
        <v>2</v>
      </c>
      <c r="DX110" t="s">
        <v>357</v>
      </c>
      <c r="DY110">
        <v>2.9763</v>
      </c>
      <c r="DZ110">
        <v>2.69751</v>
      </c>
      <c r="EA110">
        <v>0.183125</v>
      </c>
      <c r="EB110">
        <v>0.187175</v>
      </c>
      <c r="EC110">
        <v>0.0783684</v>
      </c>
      <c r="ED110">
        <v>0.0734292</v>
      </c>
      <c r="EE110">
        <v>32113.4</v>
      </c>
      <c r="EF110">
        <v>35117.9</v>
      </c>
      <c r="EG110">
        <v>35606.6</v>
      </c>
      <c r="EH110">
        <v>39162.1</v>
      </c>
      <c r="EI110">
        <v>46473.2</v>
      </c>
      <c r="EJ110">
        <v>52320.7</v>
      </c>
      <c r="EK110">
        <v>55569</v>
      </c>
      <c r="EL110">
        <v>62702</v>
      </c>
      <c r="EM110">
        <v>2.0264</v>
      </c>
      <c r="EN110">
        <v>2.2906</v>
      </c>
      <c r="EO110">
        <v>0.0797808</v>
      </c>
      <c r="EP110">
        <v>0</v>
      </c>
      <c r="EQ110">
        <v>23.7533</v>
      </c>
      <c r="ER110">
        <v>999.9</v>
      </c>
      <c r="ES110">
        <v>59.864</v>
      </c>
      <c r="ET110">
        <v>25.77</v>
      </c>
      <c r="EU110">
        <v>26.7222</v>
      </c>
      <c r="EV110">
        <v>54.2464</v>
      </c>
      <c r="EW110">
        <v>33.6859</v>
      </c>
      <c r="EX110">
        <v>2</v>
      </c>
      <c r="EY110">
        <v>-0.278902</v>
      </c>
      <c r="EZ110">
        <v>2.55874</v>
      </c>
      <c r="FA110">
        <v>20.1276</v>
      </c>
      <c r="FB110">
        <v>5.19932</v>
      </c>
      <c r="FC110">
        <v>12.004</v>
      </c>
      <c r="FD110">
        <v>4.976</v>
      </c>
      <c r="FE110">
        <v>3.293</v>
      </c>
      <c r="FF110">
        <v>9999</v>
      </c>
      <c r="FG110">
        <v>9999</v>
      </c>
      <c r="FH110">
        <v>9999</v>
      </c>
      <c r="FI110">
        <v>556.1</v>
      </c>
      <c r="FJ110">
        <v>1.86295</v>
      </c>
      <c r="FK110">
        <v>1.86783</v>
      </c>
      <c r="FL110">
        <v>1.86755</v>
      </c>
      <c r="FM110">
        <v>1.86874</v>
      </c>
      <c r="FN110">
        <v>1.86963</v>
      </c>
      <c r="FO110">
        <v>1.86566</v>
      </c>
      <c r="FP110">
        <v>1.86676</v>
      </c>
      <c r="FQ110">
        <v>1.86813</v>
      </c>
      <c r="FR110">
        <v>5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17.77</v>
      </c>
      <c r="GF110">
        <v>0.2133</v>
      </c>
      <c r="GG110">
        <v>5.35645936475052</v>
      </c>
      <c r="GH110">
        <v>0.00956702611335773</v>
      </c>
      <c r="GI110">
        <v>-9.19467254998099e-07</v>
      </c>
      <c r="GJ110">
        <v>-2.13729184259075e-11</v>
      </c>
      <c r="GK110">
        <v>0.213310654532375</v>
      </c>
      <c r="GL110">
        <v>0</v>
      </c>
      <c r="GM110">
        <v>0</v>
      </c>
      <c r="GN110">
        <v>0</v>
      </c>
      <c r="GO110">
        <v>-4</v>
      </c>
      <c r="GP110">
        <v>1866</v>
      </c>
      <c r="GQ110">
        <v>1</v>
      </c>
      <c r="GR110">
        <v>18</v>
      </c>
      <c r="GS110">
        <v>18756.5</v>
      </c>
      <c r="GT110">
        <v>30132.5</v>
      </c>
      <c r="GU110">
        <v>3.73779</v>
      </c>
      <c r="GV110">
        <v>2.55737</v>
      </c>
      <c r="GW110">
        <v>2.24854</v>
      </c>
      <c r="GX110">
        <v>2.75757</v>
      </c>
      <c r="GY110">
        <v>1.99585</v>
      </c>
      <c r="GZ110">
        <v>2.29004</v>
      </c>
      <c r="HA110">
        <v>31.8488</v>
      </c>
      <c r="HB110">
        <v>15.8832</v>
      </c>
      <c r="HC110">
        <v>18</v>
      </c>
      <c r="HD110">
        <v>495.685</v>
      </c>
      <c r="HE110">
        <v>683.462</v>
      </c>
      <c r="HF110">
        <v>18.9662</v>
      </c>
      <c r="HG110">
        <v>23.6198</v>
      </c>
      <c r="HH110">
        <v>30.0003</v>
      </c>
      <c r="HI110">
        <v>23.25</v>
      </c>
      <c r="HJ110">
        <v>23.1384</v>
      </c>
      <c r="HK110">
        <v>74.7681</v>
      </c>
      <c r="HL110">
        <v>34.9895</v>
      </c>
      <c r="HM110">
        <v>90.5902</v>
      </c>
      <c r="HN110">
        <v>18.9395</v>
      </c>
      <c r="HO110">
        <v>1610.26</v>
      </c>
      <c r="HP110">
        <v>18.7126</v>
      </c>
      <c r="HQ110">
        <v>103.147</v>
      </c>
      <c r="HR110">
        <v>104.44</v>
      </c>
    </row>
    <row r="111" spans="1:226">
      <c r="A111">
        <v>95</v>
      </c>
      <c r="B111">
        <v>1657207167</v>
      </c>
      <c r="C111">
        <v>562</v>
      </c>
      <c r="D111" t="s">
        <v>548</v>
      </c>
      <c r="E111" t="s">
        <v>549</v>
      </c>
      <c r="F111">
        <v>5</v>
      </c>
      <c r="G111" t="s">
        <v>353</v>
      </c>
      <c r="H111" t="s">
        <v>354</v>
      </c>
      <c r="I111">
        <v>1657207159.21429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1630.59529008132</v>
      </c>
      <c r="AK111">
        <v>1597.77375757576</v>
      </c>
      <c r="AL111">
        <v>3.47768529004755</v>
      </c>
      <c r="AM111">
        <v>66.1810148789065</v>
      </c>
      <c r="AN111">
        <f>(AP111 - AO111 + BO111*1E3/(8.314*(BQ111+273.15)) * AR111/BN111 * AQ111) * BN111/(100*BB111) * 1000/(1000 - AP111)</f>
        <v>0</v>
      </c>
      <c r="AO111">
        <v>18.7237506858508</v>
      </c>
      <c r="AP111">
        <v>20.7097066666667</v>
      </c>
      <c r="AQ111">
        <v>-0.000412462260003554</v>
      </c>
      <c r="AR111">
        <v>77.4084475312345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6</v>
      </c>
      <c r="BC111">
        <v>0.5</v>
      </c>
      <c r="BD111" t="s">
        <v>355</v>
      </c>
      <c r="BE111">
        <v>2</v>
      </c>
      <c r="BF111" t="b">
        <v>1</v>
      </c>
      <c r="BG111">
        <v>1657207159.21429</v>
      </c>
      <c r="BH111">
        <v>1540.56964285714</v>
      </c>
      <c r="BI111">
        <v>1582.91785714286</v>
      </c>
      <c r="BJ111">
        <v>20.7106464285714</v>
      </c>
      <c r="BK111">
        <v>18.7044892857143</v>
      </c>
      <c r="BL111">
        <v>1522.85178571429</v>
      </c>
      <c r="BM111">
        <v>20.4973392857143</v>
      </c>
      <c r="BN111">
        <v>500.00425</v>
      </c>
      <c r="BO111">
        <v>74.5706928571428</v>
      </c>
      <c r="BP111">
        <v>0.0436751964285714</v>
      </c>
      <c r="BQ111">
        <v>24.5640892857143</v>
      </c>
      <c r="BR111">
        <v>25.0657035714286</v>
      </c>
      <c r="BS111">
        <v>999.9</v>
      </c>
      <c r="BT111">
        <v>0</v>
      </c>
      <c r="BU111">
        <v>0</v>
      </c>
      <c r="BV111">
        <v>10009.8214285714</v>
      </c>
      <c r="BW111">
        <v>0</v>
      </c>
      <c r="BX111">
        <v>415.729142857143</v>
      </c>
      <c r="BY111">
        <v>-42.3479571428571</v>
      </c>
      <c r="BZ111">
        <v>1573.14928571429</v>
      </c>
      <c r="CA111">
        <v>1613.08964285714</v>
      </c>
      <c r="CB111">
        <v>2.00614107142857</v>
      </c>
      <c r="CC111">
        <v>1582.91785714286</v>
      </c>
      <c r="CD111">
        <v>18.7044892857143</v>
      </c>
      <c r="CE111">
        <v>1.54440714285714</v>
      </c>
      <c r="CF111">
        <v>1.39480892857143</v>
      </c>
      <c r="CG111">
        <v>13.4150285714286</v>
      </c>
      <c r="CH111">
        <v>11.8612892857143</v>
      </c>
      <c r="CI111">
        <v>1999.98892857143</v>
      </c>
      <c r="CJ111">
        <v>0.97999425</v>
      </c>
      <c r="CK111">
        <v>0.0200061</v>
      </c>
      <c r="CL111">
        <v>0</v>
      </c>
      <c r="CM111">
        <v>2.16798214285714</v>
      </c>
      <c r="CN111">
        <v>0</v>
      </c>
      <c r="CO111">
        <v>5960.28357142857</v>
      </c>
      <c r="CP111">
        <v>17300.0321428571</v>
      </c>
      <c r="CQ111">
        <v>40.4885714285714</v>
      </c>
      <c r="CR111">
        <v>39.6515714285714</v>
      </c>
      <c r="CS111">
        <v>39.9261071428571</v>
      </c>
      <c r="CT111">
        <v>38.9417857142857</v>
      </c>
      <c r="CU111">
        <v>39.6224285714286</v>
      </c>
      <c r="CV111">
        <v>1959.97857142857</v>
      </c>
      <c r="CW111">
        <v>40.0103571428571</v>
      </c>
      <c r="CX111">
        <v>0</v>
      </c>
      <c r="CY111">
        <v>1657207146</v>
      </c>
      <c r="CZ111">
        <v>0</v>
      </c>
      <c r="DA111">
        <v>0</v>
      </c>
      <c r="DB111" t="s">
        <v>356</v>
      </c>
      <c r="DC111">
        <v>1656081770.5</v>
      </c>
      <c r="DD111">
        <v>1655399214.6</v>
      </c>
      <c r="DE111">
        <v>0</v>
      </c>
      <c r="DF111">
        <v>0.134</v>
      </c>
      <c r="DG111">
        <v>-0.06</v>
      </c>
      <c r="DH111">
        <v>9.331</v>
      </c>
      <c r="DI111">
        <v>0.511</v>
      </c>
      <c r="DJ111">
        <v>421</v>
      </c>
      <c r="DK111">
        <v>25</v>
      </c>
      <c r="DL111">
        <v>1.93</v>
      </c>
      <c r="DM111">
        <v>0.15</v>
      </c>
      <c r="DN111">
        <v>-42.383505</v>
      </c>
      <c r="DO111">
        <v>-0.451607504690349</v>
      </c>
      <c r="DP111">
        <v>0.532351984099806</v>
      </c>
      <c r="DQ111">
        <v>0</v>
      </c>
      <c r="DR111">
        <v>2.008376</v>
      </c>
      <c r="DS111">
        <v>-0.140572007504692</v>
      </c>
      <c r="DT111">
        <v>0.0289176958625684</v>
      </c>
      <c r="DU111">
        <v>0</v>
      </c>
      <c r="DV111">
        <v>0</v>
      </c>
      <c r="DW111">
        <v>2</v>
      </c>
      <c r="DX111" t="s">
        <v>365</v>
      </c>
      <c r="DY111">
        <v>2.97641</v>
      </c>
      <c r="DZ111">
        <v>2.69776</v>
      </c>
      <c r="EA111">
        <v>0.184314</v>
      </c>
      <c r="EB111">
        <v>0.18835</v>
      </c>
      <c r="EC111">
        <v>0.078384</v>
      </c>
      <c r="ED111">
        <v>0.0735203</v>
      </c>
      <c r="EE111">
        <v>32066.4</v>
      </c>
      <c r="EF111">
        <v>35066.4</v>
      </c>
      <c r="EG111">
        <v>35606.2</v>
      </c>
      <c r="EH111">
        <v>39161.2</v>
      </c>
      <c r="EI111">
        <v>46471.8</v>
      </c>
      <c r="EJ111">
        <v>52314.2</v>
      </c>
      <c r="EK111">
        <v>55568.1</v>
      </c>
      <c r="EL111">
        <v>62700.4</v>
      </c>
      <c r="EM111">
        <v>2.026</v>
      </c>
      <c r="EN111">
        <v>2.2902</v>
      </c>
      <c r="EO111">
        <v>0.0777841</v>
      </c>
      <c r="EP111">
        <v>0</v>
      </c>
      <c r="EQ111">
        <v>23.7633</v>
      </c>
      <c r="ER111">
        <v>999.9</v>
      </c>
      <c r="ES111">
        <v>59.913</v>
      </c>
      <c r="ET111">
        <v>25.801</v>
      </c>
      <c r="EU111">
        <v>26.7929</v>
      </c>
      <c r="EV111">
        <v>54.1964</v>
      </c>
      <c r="EW111">
        <v>33.73</v>
      </c>
      <c r="EX111">
        <v>2</v>
      </c>
      <c r="EY111">
        <v>-0.277561</v>
      </c>
      <c r="EZ111">
        <v>2.5463</v>
      </c>
      <c r="FA111">
        <v>20.1275</v>
      </c>
      <c r="FB111">
        <v>5.19932</v>
      </c>
      <c r="FC111">
        <v>12.004</v>
      </c>
      <c r="FD111">
        <v>4.976</v>
      </c>
      <c r="FE111">
        <v>3.293</v>
      </c>
      <c r="FF111">
        <v>9999</v>
      </c>
      <c r="FG111">
        <v>9999</v>
      </c>
      <c r="FH111">
        <v>9999</v>
      </c>
      <c r="FI111">
        <v>556.1</v>
      </c>
      <c r="FJ111">
        <v>1.86295</v>
      </c>
      <c r="FK111">
        <v>1.86783</v>
      </c>
      <c r="FL111">
        <v>1.86755</v>
      </c>
      <c r="FM111">
        <v>1.86874</v>
      </c>
      <c r="FN111">
        <v>1.86957</v>
      </c>
      <c r="FO111">
        <v>1.86566</v>
      </c>
      <c r="FP111">
        <v>1.86676</v>
      </c>
      <c r="FQ111">
        <v>1.86813</v>
      </c>
      <c r="FR111">
        <v>5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17.89</v>
      </c>
      <c r="GF111">
        <v>0.2133</v>
      </c>
      <c r="GG111">
        <v>5.35645936475052</v>
      </c>
      <c r="GH111">
        <v>0.00956702611335773</v>
      </c>
      <c r="GI111">
        <v>-9.19467254998099e-07</v>
      </c>
      <c r="GJ111">
        <v>-2.13729184259075e-11</v>
      </c>
      <c r="GK111">
        <v>0.213310654532375</v>
      </c>
      <c r="GL111">
        <v>0</v>
      </c>
      <c r="GM111">
        <v>0</v>
      </c>
      <c r="GN111">
        <v>0</v>
      </c>
      <c r="GO111">
        <v>-4</v>
      </c>
      <c r="GP111">
        <v>1866</v>
      </c>
      <c r="GQ111">
        <v>1</v>
      </c>
      <c r="GR111">
        <v>18</v>
      </c>
      <c r="GS111">
        <v>18756.6</v>
      </c>
      <c r="GT111">
        <v>30132.5</v>
      </c>
      <c r="GU111">
        <v>3.76831</v>
      </c>
      <c r="GV111">
        <v>2.53052</v>
      </c>
      <c r="GW111">
        <v>2.24854</v>
      </c>
      <c r="GX111">
        <v>2.75757</v>
      </c>
      <c r="GY111">
        <v>1.99585</v>
      </c>
      <c r="GZ111">
        <v>2.33032</v>
      </c>
      <c r="HA111">
        <v>31.8707</v>
      </c>
      <c r="HB111">
        <v>15.892</v>
      </c>
      <c r="HC111">
        <v>18</v>
      </c>
      <c r="HD111">
        <v>495.54</v>
      </c>
      <c r="HE111">
        <v>683.253</v>
      </c>
      <c r="HF111">
        <v>18.9076</v>
      </c>
      <c r="HG111">
        <v>23.6293</v>
      </c>
      <c r="HH111">
        <v>30.0008</v>
      </c>
      <c r="HI111">
        <v>23.2617</v>
      </c>
      <c r="HJ111">
        <v>23.1481</v>
      </c>
      <c r="HK111">
        <v>75.3822</v>
      </c>
      <c r="HL111">
        <v>34.9895</v>
      </c>
      <c r="HM111">
        <v>90.5902</v>
      </c>
      <c r="HN111">
        <v>18.8803</v>
      </c>
      <c r="HO111">
        <v>1623.73</v>
      </c>
      <c r="HP111">
        <v>18.7256</v>
      </c>
      <c r="HQ111">
        <v>103.146</v>
      </c>
      <c r="HR111">
        <v>104.438</v>
      </c>
    </row>
    <row r="112" spans="1:226">
      <c r="A112">
        <v>96</v>
      </c>
      <c r="B112">
        <v>1657207172</v>
      </c>
      <c r="C112">
        <v>567</v>
      </c>
      <c r="D112" t="s">
        <v>550</v>
      </c>
      <c r="E112" t="s">
        <v>551</v>
      </c>
      <c r="F112">
        <v>5</v>
      </c>
      <c r="G112" t="s">
        <v>353</v>
      </c>
      <c r="H112" t="s">
        <v>354</v>
      </c>
      <c r="I112">
        <v>1657207164.5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1647.79137041916</v>
      </c>
      <c r="AK112">
        <v>1614.70096969697</v>
      </c>
      <c r="AL112">
        <v>3.40788350217581</v>
      </c>
      <c r="AM112">
        <v>66.1810148789065</v>
      </c>
      <c r="AN112">
        <f>(AP112 - AO112 + BO112*1E3/(8.314*(BQ112+273.15)) * AR112/BN112 * AQ112) * BN112/(100*BB112) * 1000/(1000 - AP112)</f>
        <v>0</v>
      </c>
      <c r="AO112">
        <v>18.7562366356685</v>
      </c>
      <c r="AP112">
        <v>20.7215951515151</v>
      </c>
      <c r="AQ112">
        <v>0.000609644916009399</v>
      </c>
      <c r="AR112">
        <v>77.4084475312345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6</v>
      </c>
      <c r="BC112">
        <v>0.5</v>
      </c>
      <c r="BD112" t="s">
        <v>355</v>
      </c>
      <c r="BE112">
        <v>2</v>
      </c>
      <c r="BF112" t="b">
        <v>1</v>
      </c>
      <c r="BG112">
        <v>1657207164.5</v>
      </c>
      <c r="BH112">
        <v>1557.94703703704</v>
      </c>
      <c r="BI112">
        <v>1600.55222222222</v>
      </c>
      <c r="BJ112">
        <v>20.7079</v>
      </c>
      <c r="BK112">
        <v>18.7357518518519</v>
      </c>
      <c r="BL112">
        <v>1540.11555555556</v>
      </c>
      <c r="BM112">
        <v>20.4945888888889</v>
      </c>
      <c r="BN112">
        <v>500.024074074074</v>
      </c>
      <c r="BO112">
        <v>74.5709074074074</v>
      </c>
      <c r="BP112">
        <v>0.0434567407407407</v>
      </c>
      <c r="BQ112">
        <v>24.5522888888889</v>
      </c>
      <c r="BR112">
        <v>25.0597962962963</v>
      </c>
      <c r="BS112">
        <v>999.9</v>
      </c>
      <c r="BT112">
        <v>0</v>
      </c>
      <c r="BU112">
        <v>0</v>
      </c>
      <c r="BV112">
        <v>10026.6666666667</v>
      </c>
      <c r="BW112">
        <v>0</v>
      </c>
      <c r="BX112">
        <v>416.18037037037</v>
      </c>
      <c r="BY112">
        <v>-42.6046296296296</v>
      </c>
      <c r="BZ112">
        <v>1590.89</v>
      </c>
      <c r="CA112">
        <v>1631.11148148148</v>
      </c>
      <c r="CB112">
        <v>1.97213814814815</v>
      </c>
      <c r="CC112">
        <v>1600.55222222222</v>
      </c>
      <c r="CD112">
        <v>18.7357518518519</v>
      </c>
      <c r="CE112">
        <v>1.54420703703704</v>
      </c>
      <c r="CF112">
        <v>1.39714259259259</v>
      </c>
      <c r="CG112">
        <v>13.4130407407407</v>
      </c>
      <c r="CH112">
        <v>11.886637037037</v>
      </c>
      <c r="CI112">
        <v>1999.98333333333</v>
      </c>
      <c r="CJ112">
        <v>0.979993666666667</v>
      </c>
      <c r="CK112">
        <v>0.0200067222222222</v>
      </c>
      <c r="CL112">
        <v>0</v>
      </c>
      <c r="CM112">
        <v>2.1855962962963</v>
      </c>
      <c r="CN112">
        <v>0</v>
      </c>
      <c r="CO112">
        <v>5952.56185185185</v>
      </c>
      <c r="CP112">
        <v>17299.9777777778</v>
      </c>
      <c r="CQ112">
        <v>40.435</v>
      </c>
      <c r="CR112">
        <v>39.6132592592593</v>
      </c>
      <c r="CS112">
        <v>39.877037037037</v>
      </c>
      <c r="CT112">
        <v>38.8746666666667</v>
      </c>
      <c r="CU112">
        <v>39.5691851851852</v>
      </c>
      <c r="CV112">
        <v>1959.97222222222</v>
      </c>
      <c r="CW112">
        <v>40.0111111111111</v>
      </c>
      <c r="CX112">
        <v>0</v>
      </c>
      <c r="CY112">
        <v>1657207150.8</v>
      </c>
      <c r="CZ112">
        <v>0</v>
      </c>
      <c r="DA112">
        <v>0</v>
      </c>
      <c r="DB112" t="s">
        <v>356</v>
      </c>
      <c r="DC112">
        <v>1656081770.5</v>
      </c>
      <c r="DD112">
        <v>1655399214.6</v>
      </c>
      <c r="DE112">
        <v>0</v>
      </c>
      <c r="DF112">
        <v>0.134</v>
      </c>
      <c r="DG112">
        <v>-0.06</v>
      </c>
      <c r="DH112">
        <v>9.331</v>
      </c>
      <c r="DI112">
        <v>0.511</v>
      </c>
      <c r="DJ112">
        <v>421</v>
      </c>
      <c r="DK112">
        <v>25</v>
      </c>
      <c r="DL112">
        <v>1.93</v>
      </c>
      <c r="DM112">
        <v>0.15</v>
      </c>
      <c r="DN112">
        <v>-42.4535425</v>
      </c>
      <c r="DO112">
        <v>-2.98697898686665</v>
      </c>
      <c r="DP112">
        <v>0.548031837071305</v>
      </c>
      <c r="DQ112">
        <v>0</v>
      </c>
      <c r="DR112">
        <v>1.99170125</v>
      </c>
      <c r="DS112">
        <v>-0.384363489681053</v>
      </c>
      <c r="DT112">
        <v>0.0376864418052103</v>
      </c>
      <c r="DU112">
        <v>0</v>
      </c>
      <c r="DV112">
        <v>0</v>
      </c>
      <c r="DW112">
        <v>2</v>
      </c>
      <c r="DX112" t="s">
        <v>365</v>
      </c>
      <c r="DY112">
        <v>2.97595</v>
      </c>
      <c r="DZ112">
        <v>2.69723</v>
      </c>
      <c r="EA112">
        <v>0.185457</v>
      </c>
      <c r="EB112">
        <v>0.189514</v>
      </c>
      <c r="EC112">
        <v>0.0784257</v>
      </c>
      <c r="ED112">
        <v>0.0736109</v>
      </c>
      <c r="EE112">
        <v>32020.4</v>
      </c>
      <c r="EF112">
        <v>35015</v>
      </c>
      <c r="EG112">
        <v>35605</v>
      </c>
      <c r="EH112">
        <v>39160</v>
      </c>
      <c r="EI112">
        <v>46469.3</v>
      </c>
      <c r="EJ112">
        <v>52307.5</v>
      </c>
      <c r="EK112">
        <v>55567.8</v>
      </c>
      <c r="EL112">
        <v>62698.4</v>
      </c>
      <c r="EM112">
        <v>2.026</v>
      </c>
      <c r="EN112">
        <v>2.2908</v>
      </c>
      <c r="EO112">
        <v>0.0788271</v>
      </c>
      <c r="EP112">
        <v>0</v>
      </c>
      <c r="EQ112">
        <v>23.7733</v>
      </c>
      <c r="ER112">
        <v>999.9</v>
      </c>
      <c r="ES112">
        <v>59.956</v>
      </c>
      <c r="ET112">
        <v>25.821</v>
      </c>
      <c r="EU112">
        <v>26.8462</v>
      </c>
      <c r="EV112">
        <v>54.2064</v>
      </c>
      <c r="EW112">
        <v>33.75</v>
      </c>
      <c r="EX112">
        <v>2</v>
      </c>
      <c r="EY112">
        <v>-0.276707</v>
      </c>
      <c r="EZ112">
        <v>2.53991</v>
      </c>
      <c r="FA112">
        <v>20.1278</v>
      </c>
      <c r="FB112">
        <v>5.19932</v>
      </c>
      <c r="FC112">
        <v>12.004</v>
      </c>
      <c r="FD112">
        <v>4.9756</v>
      </c>
      <c r="FE112">
        <v>3.293</v>
      </c>
      <c r="FF112">
        <v>9999</v>
      </c>
      <c r="FG112">
        <v>9999</v>
      </c>
      <c r="FH112">
        <v>9999</v>
      </c>
      <c r="FI112">
        <v>556.1</v>
      </c>
      <c r="FJ112">
        <v>1.86292</v>
      </c>
      <c r="FK112">
        <v>1.86783</v>
      </c>
      <c r="FL112">
        <v>1.86755</v>
      </c>
      <c r="FM112">
        <v>1.86874</v>
      </c>
      <c r="FN112">
        <v>1.8696</v>
      </c>
      <c r="FO112">
        <v>1.86566</v>
      </c>
      <c r="FP112">
        <v>1.86676</v>
      </c>
      <c r="FQ112">
        <v>1.86813</v>
      </c>
      <c r="FR112">
        <v>5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17.99</v>
      </c>
      <c r="GF112">
        <v>0.2133</v>
      </c>
      <c r="GG112">
        <v>5.35645936475052</v>
      </c>
      <c r="GH112">
        <v>0.00956702611335773</v>
      </c>
      <c r="GI112">
        <v>-9.19467254998099e-07</v>
      </c>
      <c r="GJ112">
        <v>-2.13729184259075e-11</v>
      </c>
      <c r="GK112">
        <v>0.213310654532375</v>
      </c>
      <c r="GL112">
        <v>0</v>
      </c>
      <c r="GM112">
        <v>0</v>
      </c>
      <c r="GN112">
        <v>0</v>
      </c>
      <c r="GO112">
        <v>-4</v>
      </c>
      <c r="GP112">
        <v>1866</v>
      </c>
      <c r="GQ112">
        <v>1</v>
      </c>
      <c r="GR112">
        <v>18</v>
      </c>
      <c r="GS112">
        <v>18756.7</v>
      </c>
      <c r="GT112">
        <v>30132.6</v>
      </c>
      <c r="GU112">
        <v>3.79517</v>
      </c>
      <c r="GV112">
        <v>2.54761</v>
      </c>
      <c r="GW112">
        <v>2.24854</v>
      </c>
      <c r="GX112">
        <v>2.75757</v>
      </c>
      <c r="GY112">
        <v>1.99585</v>
      </c>
      <c r="GZ112">
        <v>2.323</v>
      </c>
      <c r="HA112">
        <v>31.8707</v>
      </c>
      <c r="HB112">
        <v>15.892</v>
      </c>
      <c r="HC112">
        <v>18</v>
      </c>
      <c r="HD112">
        <v>495.635</v>
      </c>
      <c r="HE112">
        <v>683.884</v>
      </c>
      <c r="HF112">
        <v>18.8518</v>
      </c>
      <c r="HG112">
        <v>23.6412</v>
      </c>
      <c r="HH112">
        <v>30.0008</v>
      </c>
      <c r="HI112">
        <v>23.2715</v>
      </c>
      <c r="HJ112">
        <v>23.1578</v>
      </c>
      <c r="HK112">
        <v>75.9315</v>
      </c>
      <c r="HL112">
        <v>34.9895</v>
      </c>
      <c r="HM112">
        <v>90.2141</v>
      </c>
      <c r="HN112">
        <v>18.8285</v>
      </c>
      <c r="HO112">
        <v>1637.22</v>
      </c>
      <c r="HP112">
        <v>18.7329</v>
      </c>
      <c r="HQ112">
        <v>103.144</v>
      </c>
      <c r="HR112">
        <v>104.435</v>
      </c>
    </row>
    <row r="113" spans="1:226">
      <c r="A113">
        <v>97</v>
      </c>
      <c r="B113">
        <v>1657207177</v>
      </c>
      <c r="C113">
        <v>572</v>
      </c>
      <c r="D113" t="s">
        <v>552</v>
      </c>
      <c r="E113" t="s">
        <v>553</v>
      </c>
      <c r="F113">
        <v>5</v>
      </c>
      <c r="G113" t="s">
        <v>353</v>
      </c>
      <c r="H113" t="s">
        <v>354</v>
      </c>
      <c r="I113">
        <v>1657207169.21429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1665.25321273229</v>
      </c>
      <c r="AK113">
        <v>1631.85103030303</v>
      </c>
      <c r="AL113">
        <v>3.46212665319336</v>
      </c>
      <c r="AM113">
        <v>66.1810148789065</v>
      </c>
      <c r="AN113">
        <f>(AP113 - AO113 + BO113*1E3/(8.314*(BQ113+273.15)) * AR113/BN113 * AQ113) * BN113/(100*BB113) * 1000/(1000 - AP113)</f>
        <v>0</v>
      </c>
      <c r="AO113">
        <v>18.7879563138255</v>
      </c>
      <c r="AP113">
        <v>20.7355545454545</v>
      </c>
      <c r="AQ113">
        <v>0.000509345844651358</v>
      </c>
      <c r="AR113">
        <v>77.4084475312345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6</v>
      </c>
      <c r="BC113">
        <v>0.5</v>
      </c>
      <c r="BD113" t="s">
        <v>355</v>
      </c>
      <c r="BE113">
        <v>2</v>
      </c>
      <c r="BF113" t="b">
        <v>1</v>
      </c>
      <c r="BG113">
        <v>1657207169.21429</v>
      </c>
      <c r="BH113">
        <v>1573.60714285714</v>
      </c>
      <c r="BI113">
        <v>1616.56071428571</v>
      </c>
      <c r="BJ113">
        <v>20.715925</v>
      </c>
      <c r="BK113">
        <v>18.7650428571429</v>
      </c>
      <c r="BL113">
        <v>1555.67428571429</v>
      </c>
      <c r="BM113">
        <v>20.5026071428571</v>
      </c>
      <c r="BN113">
        <v>500.001214285714</v>
      </c>
      <c r="BO113">
        <v>74.5716285714286</v>
      </c>
      <c r="BP113">
        <v>0.0434410964285714</v>
      </c>
      <c r="BQ113">
        <v>24.5401928571429</v>
      </c>
      <c r="BR113">
        <v>25.0537821428571</v>
      </c>
      <c r="BS113">
        <v>999.9</v>
      </c>
      <c r="BT113">
        <v>0</v>
      </c>
      <c r="BU113">
        <v>0</v>
      </c>
      <c r="BV113">
        <v>10016.6071428571</v>
      </c>
      <c r="BW113">
        <v>0</v>
      </c>
      <c r="BX113">
        <v>416.765892857143</v>
      </c>
      <c r="BY113">
        <v>-42.9533</v>
      </c>
      <c r="BZ113">
        <v>1606.89535714286</v>
      </c>
      <c r="CA113">
        <v>1647.47571428571</v>
      </c>
      <c r="CB113">
        <v>1.95087607142857</v>
      </c>
      <c r="CC113">
        <v>1616.56071428571</v>
      </c>
      <c r="CD113">
        <v>18.7650428571429</v>
      </c>
      <c r="CE113">
        <v>1.54482071428571</v>
      </c>
      <c r="CF113">
        <v>1.39933928571429</v>
      </c>
      <c r="CG113">
        <v>13.4191321428571</v>
      </c>
      <c r="CH113">
        <v>11.9104607142857</v>
      </c>
      <c r="CI113">
        <v>2000.00142857143</v>
      </c>
      <c r="CJ113">
        <v>0.979993392857143</v>
      </c>
      <c r="CK113">
        <v>0.0200070142857143</v>
      </c>
      <c r="CL113">
        <v>0</v>
      </c>
      <c r="CM113">
        <v>2.17692857142857</v>
      </c>
      <c r="CN113">
        <v>0</v>
      </c>
      <c r="CO113">
        <v>5942.40857142857</v>
      </c>
      <c r="CP113">
        <v>17300.1285714286</v>
      </c>
      <c r="CQ113">
        <v>40.3813928571428</v>
      </c>
      <c r="CR113">
        <v>39.5779285714286</v>
      </c>
      <c r="CS113">
        <v>39.839</v>
      </c>
      <c r="CT113">
        <v>38.8167857142857</v>
      </c>
      <c r="CU113">
        <v>39.52425</v>
      </c>
      <c r="CV113">
        <v>1959.99</v>
      </c>
      <c r="CW113">
        <v>40.0114285714286</v>
      </c>
      <c r="CX113">
        <v>0</v>
      </c>
      <c r="CY113">
        <v>1657207156.2</v>
      </c>
      <c r="CZ113">
        <v>0</v>
      </c>
      <c r="DA113">
        <v>0</v>
      </c>
      <c r="DB113" t="s">
        <v>356</v>
      </c>
      <c r="DC113">
        <v>1656081770.5</v>
      </c>
      <c r="DD113">
        <v>1655399214.6</v>
      </c>
      <c r="DE113">
        <v>0</v>
      </c>
      <c r="DF113">
        <v>0.134</v>
      </c>
      <c r="DG113">
        <v>-0.06</v>
      </c>
      <c r="DH113">
        <v>9.331</v>
      </c>
      <c r="DI113">
        <v>0.511</v>
      </c>
      <c r="DJ113">
        <v>421</v>
      </c>
      <c r="DK113">
        <v>25</v>
      </c>
      <c r="DL113">
        <v>1.93</v>
      </c>
      <c r="DM113">
        <v>0.15</v>
      </c>
      <c r="DN113">
        <v>-42.7318825</v>
      </c>
      <c r="DO113">
        <v>-3.112983489681</v>
      </c>
      <c r="DP113">
        <v>0.546038804888215</v>
      </c>
      <c r="DQ113">
        <v>0</v>
      </c>
      <c r="DR113">
        <v>1.9682145</v>
      </c>
      <c r="DS113">
        <v>-0.291966078799251</v>
      </c>
      <c r="DT113">
        <v>0.0285868930587079</v>
      </c>
      <c r="DU113">
        <v>0</v>
      </c>
      <c r="DV113">
        <v>0</v>
      </c>
      <c r="DW113">
        <v>2</v>
      </c>
      <c r="DX113" t="s">
        <v>365</v>
      </c>
      <c r="DY113">
        <v>2.97636</v>
      </c>
      <c r="DZ113">
        <v>2.69767</v>
      </c>
      <c r="EA113">
        <v>0.186645</v>
      </c>
      <c r="EB113">
        <v>0.190649</v>
      </c>
      <c r="EC113">
        <v>0.0784594</v>
      </c>
      <c r="ED113">
        <v>0.0736929</v>
      </c>
      <c r="EE113">
        <v>31973.4</v>
      </c>
      <c r="EF113">
        <v>34965.3</v>
      </c>
      <c r="EG113">
        <v>35604.7</v>
      </c>
      <c r="EH113">
        <v>39159.2</v>
      </c>
      <c r="EI113">
        <v>46466.5</v>
      </c>
      <c r="EJ113">
        <v>52302.4</v>
      </c>
      <c r="EK113">
        <v>55566.4</v>
      </c>
      <c r="EL113">
        <v>62697.9</v>
      </c>
      <c r="EM113">
        <v>2.0256</v>
      </c>
      <c r="EN113">
        <v>2.29</v>
      </c>
      <c r="EO113">
        <v>0.076592</v>
      </c>
      <c r="EP113">
        <v>0</v>
      </c>
      <c r="EQ113">
        <v>23.7853</v>
      </c>
      <c r="ER113">
        <v>999.9</v>
      </c>
      <c r="ES113">
        <v>59.98</v>
      </c>
      <c r="ET113">
        <v>25.821</v>
      </c>
      <c r="EU113">
        <v>26.851</v>
      </c>
      <c r="EV113">
        <v>53.9764</v>
      </c>
      <c r="EW113">
        <v>33.73</v>
      </c>
      <c r="EX113">
        <v>2</v>
      </c>
      <c r="EY113">
        <v>-0.276341</v>
      </c>
      <c r="EZ113">
        <v>2.5566</v>
      </c>
      <c r="FA113">
        <v>20.1277</v>
      </c>
      <c r="FB113">
        <v>5.19932</v>
      </c>
      <c r="FC113">
        <v>12.004</v>
      </c>
      <c r="FD113">
        <v>4.9752</v>
      </c>
      <c r="FE113">
        <v>3.293</v>
      </c>
      <c r="FF113">
        <v>9999</v>
      </c>
      <c r="FG113">
        <v>9999</v>
      </c>
      <c r="FH113">
        <v>9999</v>
      </c>
      <c r="FI113">
        <v>556.1</v>
      </c>
      <c r="FJ113">
        <v>1.86292</v>
      </c>
      <c r="FK113">
        <v>1.86783</v>
      </c>
      <c r="FL113">
        <v>1.86762</v>
      </c>
      <c r="FM113">
        <v>1.86874</v>
      </c>
      <c r="FN113">
        <v>1.86963</v>
      </c>
      <c r="FO113">
        <v>1.86569</v>
      </c>
      <c r="FP113">
        <v>1.86676</v>
      </c>
      <c r="FQ113">
        <v>1.86813</v>
      </c>
      <c r="FR113">
        <v>5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18.11</v>
      </c>
      <c r="GF113">
        <v>0.2133</v>
      </c>
      <c r="GG113">
        <v>5.35645936475052</v>
      </c>
      <c r="GH113">
        <v>0.00956702611335773</v>
      </c>
      <c r="GI113">
        <v>-9.19467254998099e-07</v>
      </c>
      <c r="GJ113">
        <v>-2.13729184259075e-11</v>
      </c>
      <c r="GK113">
        <v>0.213310654532375</v>
      </c>
      <c r="GL113">
        <v>0</v>
      </c>
      <c r="GM113">
        <v>0</v>
      </c>
      <c r="GN113">
        <v>0</v>
      </c>
      <c r="GO113">
        <v>-4</v>
      </c>
      <c r="GP113">
        <v>1866</v>
      </c>
      <c r="GQ113">
        <v>1</v>
      </c>
      <c r="GR113">
        <v>18</v>
      </c>
      <c r="GS113">
        <v>18756.8</v>
      </c>
      <c r="GT113">
        <v>30132.7</v>
      </c>
      <c r="GU113">
        <v>3.82568</v>
      </c>
      <c r="GV113">
        <v>2.50488</v>
      </c>
      <c r="GW113">
        <v>2.24854</v>
      </c>
      <c r="GX113">
        <v>2.75757</v>
      </c>
      <c r="GY113">
        <v>1.99585</v>
      </c>
      <c r="GZ113">
        <v>2.28394</v>
      </c>
      <c r="HA113">
        <v>31.8707</v>
      </c>
      <c r="HB113">
        <v>15.8832</v>
      </c>
      <c r="HC113">
        <v>18</v>
      </c>
      <c r="HD113">
        <v>495.49</v>
      </c>
      <c r="HE113">
        <v>683.367</v>
      </c>
      <c r="HF113">
        <v>18.802</v>
      </c>
      <c r="HG113">
        <v>23.6532</v>
      </c>
      <c r="HH113">
        <v>30.0005</v>
      </c>
      <c r="HI113">
        <v>23.2832</v>
      </c>
      <c r="HJ113">
        <v>23.1694</v>
      </c>
      <c r="HK113">
        <v>76.54</v>
      </c>
      <c r="HL113">
        <v>34.9895</v>
      </c>
      <c r="HM113">
        <v>90.2141</v>
      </c>
      <c r="HN113">
        <v>18.776</v>
      </c>
      <c r="HO113">
        <v>1657.3</v>
      </c>
      <c r="HP113">
        <v>18.7326</v>
      </c>
      <c r="HQ113">
        <v>103.142</v>
      </c>
      <c r="HR113">
        <v>104.433</v>
      </c>
    </row>
    <row r="114" spans="1:226">
      <c r="A114">
        <v>98</v>
      </c>
      <c r="B114">
        <v>1657207182</v>
      </c>
      <c r="C114">
        <v>577</v>
      </c>
      <c r="D114" t="s">
        <v>554</v>
      </c>
      <c r="E114" t="s">
        <v>555</v>
      </c>
      <c r="F114">
        <v>5</v>
      </c>
      <c r="G114" t="s">
        <v>353</v>
      </c>
      <c r="H114" t="s">
        <v>354</v>
      </c>
      <c r="I114">
        <v>1657207174.5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1682.3595463157</v>
      </c>
      <c r="AK114">
        <v>1648.97703030303</v>
      </c>
      <c r="AL114">
        <v>3.38032297565197</v>
      </c>
      <c r="AM114">
        <v>66.1810148789065</v>
      </c>
      <c r="AN114">
        <f>(AP114 - AO114 + BO114*1E3/(8.314*(BQ114+273.15)) * AR114/BN114 * AQ114) * BN114/(100*BB114) * 1000/(1000 - AP114)</f>
        <v>0</v>
      </c>
      <c r="AO114">
        <v>18.8210684278554</v>
      </c>
      <c r="AP114">
        <v>20.7397757575757</v>
      </c>
      <c r="AQ114">
        <v>-2.01401226984917e-05</v>
      </c>
      <c r="AR114">
        <v>77.4084475312345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6</v>
      </c>
      <c r="BC114">
        <v>0.5</v>
      </c>
      <c r="BD114" t="s">
        <v>355</v>
      </c>
      <c r="BE114">
        <v>2</v>
      </c>
      <c r="BF114" t="b">
        <v>1</v>
      </c>
      <c r="BG114">
        <v>1657207174.5</v>
      </c>
      <c r="BH114">
        <v>1591.32518518519</v>
      </c>
      <c r="BI114">
        <v>1634.33148148148</v>
      </c>
      <c r="BJ114">
        <v>20.7281296296296</v>
      </c>
      <c r="BK114">
        <v>18.7988185185185</v>
      </c>
      <c r="BL114">
        <v>1573.27703703704</v>
      </c>
      <c r="BM114">
        <v>20.5148111111111</v>
      </c>
      <c r="BN114">
        <v>500.011</v>
      </c>
      <c r="BO114">
        <v>74.5713518518519</v>
      </c>
      <c r="BP114">
        <v>0.0436054074074074</v>
      </c>
      <c r="BQ114">
        <v>24.5233296296296</v>
      </c>
      <c r="BR114">
        <v>25.0464740740741</v>
      </c>
      <c r="BS114">
        <v>999.9</v>
      </c>
      <c r="BT114">
        <v>0</v>
      </c>
      <c r="BU114">
        <v>0</v>
      </c>
      <c r="BV114">
        <v>10015.3703703704</v>
      </c>
      <c r="BW114">
        <v>0</v>
      </c>
      <c r="BX114">
        <v>417.262444444444</v>
      </c>
      <c r="BY114">
        <v>-43.0062777777778</v>
      </c>
      <c r="BZ114">
        <v>1625.00925925926</v>
      </c>
      <c r="CA114">
        <v>1665.64407407407</v>
      </c>
      <c r="CB114">
        <v>1.92930888888889</v>
      </c>
      <c r="CC114">
        <v>1634.33148148148</v>
      </c>
      <c r="CD114">
        <v>18.7988185185185</v>
      </c>
      <c r="CE114">
        <v>1.54572555555556</v>
      </c>
      <c r="CF114">
        <v>1.40185185185185</v>
      </c>
      <c r="CG114">
        <v>13.4281185185185</v>
      </c>
      <c r="CH114">
        <v>11.9376740740741</v>
      </c>
      <c r="CI114">
        <v>2000.00777777778</v>
      </c>
      <c r="CJ114">
        <v>0.979995185185185</v>
      </c>
      <c r="CK114">
        <v>0.0200051074074074</v>
      </c>
      <c r="CL114">
        <v>0</v>
      </c>
      <c r="CM114">
        <v>2.22076666666667</v>
      </c>
      <c r="CN114">
        <v>0</v>
      </c>
      <c r="CO114">
        <v>5936.12851851852</v>
      </c>
      <c r="CP114">
        <v>17300.1888888889</v>
      </c>
      <c r="CQ114">
        <v>40.317</v>
      </c>
      <c r="CR114">
        <v>39.5345185185185</v>
      </c>
      <c r="CS114">
        <v>39.796</v>
      </c>
      <c r="CT114">
        <v>38.7543333333333</v>
      </c>
      <c r="CU114">
        <v>39.4788888888889</v>
      </c>
      <c r="CV114">
        <v>1959.99962962963</v>
      </c>
      <c r="CW114">
        <v>40.0074074074074</v>
      </c>
      <c r="CX114">
        <v>0</v>
      </c>
      <c r="CY114">
        <v>1657207161</v>
      </c>
      <c r="CZ114">
        <v>0</v>
      </c>
      <c r="DA114">
        <v>0</v>
      </c>
      <c r="DB114" t="s">
        <v>356</v>
      </c>
      <c r="DC114">
        <v>1656081770.5</v>
      </c>
      <c r="DD114">
        <v>1655399214.6</v>
      </c>
      <c r="DE114">
        <v>0</v>
      </c>
      <c r="DF114">
        <v>0.134</v>
      </c>
      <c r="DG114">
        <v>-0.06</v>
      </c>
      <c r="DH114">
        <v>9.331</v>
      </c>
      <c r="DI114">
        <v>0.511</v>
      </c>
      <c r="DJ114">
        <v>421</v>
      </c>
      <c r="DK114">
        <v>25</v>
      </c>
      <c r="DL114">
        <v>1.93</v>
      </c>
      <c r="DM114">
        <v>0.15</v>
      </c>
      <c r="DN114">
        <v>-42.954485</v>
      </c>
      <c r="DO114">
        <v>-1.38058086303941</v>
      </c>
      <c r="DP114">
        <v>0.464936724485171</v>
      </c>
      <c r="DQ114">
        <v>0</v>
      </c>
      <c r="DR114">
        <v>1.94053825</v>
      </c>
      <c r="DS114">
        <v>-0.241882288930585</v>
      </c>
      <c r="DT114">
        <v>0.0234168540679037</v>
      </c>
      <c r="DU114">
        <v>0</v>
      </c>
      <c r="DV114">
        <v>0</v>
      </c>
      <c r="DW114">
        <v>2</v>
      </c>
      <c r="DX114" t="s">
        <v>365</v>
      </c>
      <c r="DY114">
        <v>2.97531</v>
      </c>
      <c r="DZ114">
        <v>2.69825</v>
      </c>
      <c r="EA114">
        <v>0.187812</v>
      </c>
      <c r="EB114">
        <v>0.191755</v>
      </c>
      <c r="EC114">
        <v>0.078477</v>
      </c>
      <c r="ED114">
        <v>0.0737656</v>
      </c>
      <c r="EE114">
        <v>31927</v>
      </c>
      <c r="EF114">
        <v>34917.3</v>
      </c>
      <c r="EG114">
        <v>35604.1</v>
      </c>
      <c r="EH114">
        <v>39158.9</v>
      </c>
      <c r="EI114">
        <v>46465.4</v>
      </c>
      <c r="EJ114">
        <v>52297.4</v>
      </c>
      <c r="EK114">
        <v>55566.1</v>
      </c>
      <c r="EL114">
        <v>62696.8</v>
      </c>
      <c r="EM114">
        <v>2.0256</v>
      </c>
      <c r="EN114">
        <v>2.2892</v>
      </c>
      <c r="EO114">
        <v>0.0740588</v>
      </c>
      <c r="EP114">
        <v>0</v>
      </c>
      <c r="EQ114">
        <v>23.7933</v>
      </c>
      <c r="ER114">
        <v>999.9</v>
      </c>
      <c r="ES114">
        <v>60.005</v>
      </c>
      <c r="ET114">
        <v>25.831</v>
      </c>
      <c r="EU114">
        <v>26.8789</v>
      </c>
      <c r="EV114">
        <v>54.3464</v>
      </c>
      <c r="EW114">
        <v>33.8141</v>
      </c>
      <c r="EX114">
        <v>2</v>
      </c>
      <c r="EY114">
        <v>-0.275122</v>
      </c>
      <c r="EZ114">
        <v>2.51623</v>
      </c>
      <c r="FA114">
        <v>20.1281</v>
      </c>
      <c r="FB114">
        <v>5.19932</v>
      </c>
      <c r="FC114">
        <v>12.004</v>
      </c>
      <c r="FD114">
        <v>4.976</v>
      </c>
      <c r="FE114">
        <v>3.293</v>
      </c>
      <c r="FF114">
        <v>9999</v>
      </c>
      <c r="FG114">
        <v>9999</v>
      </c>
      <c r="FH114">
        <v>9999</v>
      </c>
      <c r="FI114">
        <v>556.2</v>
      </c>
      <c r="FJ114">
        <v>1.86289</v>
      </c>
      <c r="FK114">
        <v>1.86783</v>
      </c>
      <c r="FL114">
        <v>1.86755</v>
      </c>
      <c r="FM114">
        <v>1.86874</v>
      </c>
      <c r="FN114">
        <v>1.86966</v>
      </c>
      <c r="FO114">
        <v>1.86566</v>
      </c>
      <c r="FP114">
        <v>1.86676</v>
      </c>
      <c r="FQ114">
        <v>1.86813</v>
      </c>
      <c r="FR114">
        <v>5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18.21</v>
      </c>
      <c r="GF114">
        <v>0.2133</v>
      </c>
      <c r="GG114">
        <v>5.35645936475052</v>
      </c>
      <c r="GH114">
        <v>0.00956702611335773</v>
      </c>
      <c r="GI114">
        <v>-9.19467254998099e-07</v>
      </c>
      <c r="GJ114">
        <v>-2.13729184259075e-11</v>
      </c>
      <c r="GK114">
        <v>0.213310654532375</v>
      </c>
      <c r="GL114">
        <v>0</v>
      </c>
      <c r="GM114">
        <v>0</v>
      </c>
      <c r="GN114">
        <v>0</v>
      </c>
      <c r="GO114">
        <v>-4</v>
      </c>
      <c r="GP114">
        <v>1866</v>
      </c>
      <c r="GQ114">
        <v>1</v>
      </c>
      <c r="GR114">
        <v>18</v>
      </c>
      <c r="GS114">
        <v>18756.9</v>
      </c>
      <c r="GT114">
        <v>30132.8</v>
      </c>
      <c r="GU114">
        <v>3.85132</v>
      </c>
      <c r="GV114">
        <v>2.51587</v>
      </c>
      <c r="GW114">
        <v>2.24854</v>
      </c>
      <c r="GX114">
        <v>2.75757</v>
      </c>
      <c r="GY114">
        <v>1.99585</v>
      </c>
      <c r="GZ114">
        <v>2.32178</v>
      </c>
      <c r="HA114">
        <v>31.8707</v>
      </c>
      <c r="HB114">
        <v>15.892</v>
      </c>
      <c r="HC114">
        <v>18</v>
      </c>
      <c r="HD114">
        <v>495.585</v>
      </c>
      <c r="HE114">
        <v>682.835</v>
      </c>
      <c r="HF114">
        <v>18.7521</v>
      </c>
      <c r="HG114">
        <v>23.6651</v>
      </c>
      <c r="HH114">
        <v>30.0007</v>
      </c>
      <c r="HI114">
        <v>23.2929</v>
      </c>
      <c r="HJ114">
        <v>23.179</v>
      </c>
      <c r="HK114">
        <v>77.0528</v>
      </c>
      <c r="HL114">
        <v>35.2855</v>
      </c>
      <c r="HM114">
        <v>89.8399</v>
      </c>
      <c r="HN114">
        <v>18.7365</v>
      </c>
      <c r="HO114">
        <v>1670.73</v>
      </c>
      <c r="HP114">
        <v>18.6888</v>
      </c>
      <c r="HQ114">
        <v>103.141</v>
      </c>
      <c r="HR114">
        <v>104.432</v>
      </c>
    </row>
    <row r="115" spans="1:226">
      <c r="A115">
        <v>99</v>
      </c>
      <c r="B115">
        <v>1657207187</v>
      </c>
      <c r="C115">
        <v>582</v>
      </c>
      <c r="D115" t="s">
        <v>556</v>
      </c>
      <c r="E115" t="s">
        <v>557</v>
      </c>
      <c r="F115">
        <v>5</v>
      </c>
      <c r="G115" t="s">
        <v>353</v>
      </c>
      <c r="H115" t="s">
        <v>354</v>
      </c>
      <c r="I115">
        <v>1657207179.21429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1697.77982639617</v>
      </c>
      <c r="AK115">
        <v>1665.60915151515</v>
      </c>
      <c r="AL115">
        <v>3.22903222019047</v>
      </c>
      <c r="AM115">
        <v>66.1810148789065</v>
      </c>
      <c r="AN115">
        <f>(AP115 - AO115 + BO115*1E3/(8.314*(BQ115+273.15)) * AR115/BN115 * AQ115) * BN115/(100*BB115) * 1000/(1000 - AP115)</f>
        <v>0</v>
      </c>
      <c r="AO115">
        <v>18.8110601407697</v>
      </c>
      <c r="AP115">
        <v>20.7358103030303</v>
      </c>
      <c r="AQ115">
        <v>-0.00146091844561649</v>
      </c>
      <c r="AR115">
        <v>77.4084475312345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6</v>
      </c>
      <c r="BC115">
        <v>0.5</v>
      </c>
      <c r="BD115" t="s">
        <v>355</v>
      </c>
      <c r="BE115">
        <v>2</v>
      </c>
      <c r="BF115" t="b">
        <v>1</v>
      </c>
      <c r="BG115">
        <v>1657207179.21429</v>
      </c>
      <c r="BH115">
        <v>1607.09</v>
      </c>
      <c r="BI115">
        <v>1649.84321428571</v>
      </c>
      <c r="BJ115">
        <v>20.7359321428571</v>
      </c>
      <c r="BK115">
        <v>18.8100321428571</v>
      </c>
      <c r="BL115">
        <v>1588.94</v>
      </c>
      <c r="BM115">
        <v>20.5226178571429</v>
      </c>
      <c r="BN115">
        <v>500.006357142857</v>
      </c>
      <c r="BO115">
        <v>74.5707357142857</v>
      </c>
      <c r="BP115">
        <v>0.0436528785714286</v>
      </c>
      <c r="BQ115">
        <v>24.4976964285714</v>
      </c>
      <c r="BR115">
        <v>25.0215107142857</v>
      </c>
      <c r="BS115">
        <v>999.9</v>
      </c>
      <c r="BT115">
        <v>0</v>
      </c>
      <c r="BU115">
        <v>0</v>
      </c>
      <c r="BV115">
        <v>10010.5357142857</v>
      </c>
      <c r="BW115">
        <v>0</v>
      </c>
      <c r="BX115">
        <v>417.659892857143</v>
      </c>
      <c r="BY115">
        <v>-42.7534464285714</v>
      </c>
      <c r="BZ115">
        <v>1641.12107142857</v>
      </c>
      <c r="CA115">
        <v>1681.4725</v>
      </c>
      <c r="CB115">
        <v>1.92590142857143</v>
      </c>
      <c r="CC115">
        <v>1649.84321428571</v>
      </c>
      <c r="CD115">
        <v>18.8100321428571</v>
      </c>
      <c r="CE115">
        <v>1.54629464285714</v>
      </c>
      <c r="CF115">
        <v>1.40267678571429</v>
      </c>
      <c r="CG115">
        <v>13.4337714285714</v>
      </c>
      <c r="CH115">
        <v>11.9466</v>
      </c>
      <c r="CI115">
        <v>2000.01892857143</v>
      </c>
      <c r="CJ115">
        <v>0.97999575</v>
      </c>
      <c r="CK115">
        <v>0.0200044892857143</v>
      </c>
      <c r="CL115">
        <v>0</v>
      </c>
      <c r="CM115">
        <v>2.25058571428571</v>
      </c>
      <c r="CN115">
        <v>0</v>
      </c>
      <c r="CO115">
        <v>5932.62607142857</v>
      </c>
      <c r="CP115">
        <v>17300.2928571429</v>
      </c>
      <c r="CQ115">
        <v>40.2676428571428</v>
      </c>
      <c r="CR115">
        <v>39.4998214285714</v>
      </c>
      <c r="CS115">
        <v>39.7519285714286</v>
      </c>
      <c r="CT115">
        <v>38.7051428571429</v>
      </c>
      <c r="CU115">
        <v>39.4283571428571</v>
      </c>
      <c r="CV115">
        <v>1960.01071428571</v>
      </c>
      <c r="CW115">
        <v>40.0078571428571</v>
      </c>
      <c r="CX115">
        <v>0</v>
      </c>
      <c r="CY115">
        <v>1657207165.8</v>
      </c>
      <c r="CZ115">
        <v>0</v>
      </c>
      <c r="DA115">
        <v>0</v>
      </c>
      <c r="DB115" t="s">
        <v>356</v>
      </c>
      <c r="DC115">
        <v>1656081770.5</v>
      </c>
      <c r="DD115">
        <v>1655399214.6</v>
      </c>
      <c r="DE115">
        <v>0</v>
      </c>
      <c r="DF115">
        <v>0.134</v>
      </c>
      <c r="DG115">
        <v>-0.06</v>
      </c>
      <c r="DH115">
        <v>9.331</v>
      </c>
      <c r="DI115">
        <v>0.511</v>
      </c>
      <c r="DJ115">
        <v>421</v>
      </c>
      <c r="DK115">
        <v>25</v>
      </c>
      <c r="DL115">
        <v>1.93</v>
      </c>
      <c r="DM115">
        <v>0.15</v>
      </c>
      <c r="DN115">
        <v>-42.792515</v>
      </c>
      <c r="DO115">
        <v>2.37406378986863</v>
      </c>
      <c r="DP115">
        <v>0.629947948464792</v>
      </c>
      <c r="DQ115">
        <v>0</v>
      </c>
      <c r="DR115">
        <v>1.93271275</v>
      </c>
      <c r="DS115">
        <v>-0.111099849906193</v>
      </c>
      <c r="DT115">
        <v>0.0173812913771532</v>
      </c>
      <c r="DU115">
        <v>0</v>
      </c>
      <c r="DV115">
        <v>0</v>
      </c>
      <c r="DW115">
        <v>2</v>
      </c>
      <c r="DX115" t="s">
        <v>365</v>
      </c>
      <c r="DY115">
        <v>2.97609</v>
      </c>
      <c r="DZ115">
        <v>2.69793</v>
      </c>
      <c r="EA115">
        <v>0.188909</v>
      </c>
      <c r="EB115">
        <v>0.192943</v>
      </c>
      <c r="EC115">
        <v>0.0784553</v>
      </c>
      <c r="ED115">
        <v>0.0736805</v>
      </c>
      <c r="EE115">
        <v>31883.5</v>
      </c>
      <c r="EF115">
        <v>34865</v>
      </c>
      <c r="EG115">
        <v>35603.7</v>
      </c>
      <c r="EH115">
        <v>39157.8</v>
      </c>
      <c r="EI115">
        <v>46466</v>
      </c>
      <c r="EJ115">
        <v>52301.3</v>
      </c>
      <c r="EK115">
        <v>55565.5</v>
      </c>
      <c r="EL115">
        <v>62695.7</v>
      </c>
      <c r="EM115">
        <v>2.0252</v>
      </c>
      <c r="EN115">
        <v>2.2892</v>
      </c>
      <c r="EO115">
        <v>0.0707805</v>
      </c>
      <c r="EP115">
        <v>0</v>
      </c>
      <c r="EQ115">
        <v>23.7873</v>
      </c>
      <c r="ER115">
        <v>999.9</v>
      </c>
      <c r="ES115">
        <v>60.029</v>
      </c>
      <c r="ET115">
        <v>25.861</v>
      </c>
      <c r="EU115">
        <v>26.9371</v>
      </c>
      <c r="EV115">
        <v>54.0264</v>
      </c>
      <c r="EW115">
        <v>33.726</v>
      </c>
      <c r="EX115">
        <v>2</v>
      </c>
      <c r="EY115">
        <v>-0.274715</v>
      </c>
      <c r="EZ115">
        <v>-2.16693</v>
      </c>
      <c r="FA115">
        <v>20.1264</v>
      </c>
      <c r="FB115">
        <v>5.20052</v>
      </c>
      <c r="FC115">
        <v>12.004</v>
      </c>
      <c r="FD115">
        <v>4.9756</v>
      </c>
      <c r="FE115">
        <v>3.293</v>
      </c>
      <c r="FF115">
        <v>9999</v>
      </c>
      <c r="FG115">
        <v>9999</v>
      </c>
      <c r="FH115">
        <v>9999</v>
      </c>
      <c r="FI115">
        <v>556.2</v>
      </c>
      <c r="FJ115">
        <v>1.86292</v>
      </c>
      <c r="FK115">
        <v>1.86783</v>
      </c>
      <c r="FL115">
        <v>1.86762</v>
      </c>
      <c r="FM115">
        <v>1.86874</v>
      </c>
      <c r="FN115">
        <v>1.86963</v>
      </c>
      <c r="FO115">
        <v>1.86563</v>
      </c>
      <c r="FP115">
        <v>1.86676</v>
      </c>
      <c r="FQ115">
        <v>1.86813</v>
      </c>
      <c r="FR115">
        <v>5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18.31</v>
      </c>
      <c r="GF115">
        <v>0.2133</v>
      </c>
      <c r="GG115">
        <v>5.35645936475052</v>
      </c>
      <c r="GH115">
        <v>0.00956702611335773</v>
      </c>
      <c r="GI115">
        <v>-9.19467254998099e-07</v>
      </c>
      <c r="GJ115">
        <v>-2.13729184259075e-11</v>
      </c>
      <c r="GK115">
        <v>0.213310654532375</v>
      </c>
      <c r="GL115">
        <v>0</v>
      </c>
      <c r="GM115">
        <v>0</v>
      </c>
      <c r="GN115">
        <v>0</v>
      </c>
      <c r="GO115">
        <v>-4</v>
      </c>
      <c r="GP115">
        <v>1866</v>
      </c>
      <c r="GQ115">
        <v>1</v>
      </c>
      <c r="GR115">
        <v>18</v>
      </c>
      <c r="GS115">
        <v>18756.9</v>
      </c>
      <c r="GT115">
        <v>30132.9</v>
      </c>
      <c r="GU115">
        <v>3.88306</v>
      </c>
      <c r="GV115">
        <v>2.43286</v>
      </c>
      <c r="GW115">
        <v>2.24854</v>
      </c>
      <c r="GX115">
        <v>2.75757</v>
      </c>
      <c r="GY115">
        <v>1.99585</v>
      </c>
      <c r="GZ115">
        <v>2.30591</v>
      </c>
      <c r="HA115">
        <v>31.8927</v>
      </c>
      <c r="HB115">
        <v>15.892</v>
      </c>
      <c r="HC115">
        <v>18</v>
      </c>
      <c r="HD115">
        <v>495.421</v>
      </c>
      <c r="HE115">
        <v>682.965</v>
      </c>
      <c r="HF115">
        <v>18.7411</v>
      </c>
      <c r="HG115">
        <v>23.677</v>
      </c>
      <c r="HH115">
        <v>30.0002</v>
      </c>
      <c r="HI115">
        <v>23.3027</v>
      </c>
      <c r="HJ115">
        <v>23.1887</v>
      </c>
      <c r="HK115">
        <v>77.6651</v>
      </c>
      <c r="HL115">
        <v>35.5745</v>
      </c>
      <c r="HM115">
        <v>89.8399</v>
      </c>
      <c r="HN115">
        <v>19.5721</v>
      </c>
      <c r="HO115">
        <v>1691.05</v>
      </c>
      <c r="HP115">
        <v>18.6836</v>
      </c>
      <c r="HQ115">
        <v>103.14</v>
      </c>
      <c r="HR115">
        <v>104.43</v>
      </c>
    </row>
    <row r="116" spans="1:226">
      <c r="A116">
        <v>100</v>
      </c>
      <c r="B116">
        <v>1657207192</v>
      </c>
      <c r="C116">
        <v>587</v>
      </c>
      <c r="D116" t="s">
        <v>558</v>
      </c>
      <c r="E116" t="s">
        <v>559</v>
      </c>
      <c r="F116">
        <v>5</v>
      </c>
      <c r="G116" t="s">
        <v>353</v>
      </c>
      <c r="H116" t="s">
        <v>354</v>
      </c>
      <c r="I116">
        <v>1657207184.5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1716.58462012818</v>
      </c>
      <c r="AK116">
        <v>1682.888</v>
      </c>
      <c r="AL116">
        <v>3.55822432532399</v>
      </c>
      <c r="AM116">
        <v>66.1810148789065</v>
      </c>
      <c r="AN116">
        <f>(AP116 - AO116 + BO116*1E3/(8.314*(BQ116+273.15)) * AR116/BN116 * AQ116) * BN116/(100*BB116) * 1000/(1000 - AP116)</f>
        <v>0</v>
      </c>
      <c r="AO116">
        <v>18.767836677945</v>
      </c>
      <c r="AP116">
        <v>20.7510533333333</v>
      </c>
      <c r="AQ116">
        <v>-2.54705988080264e-05</v>
      </c>
      <c r="AR116">
        <v>77.4084475312345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6</v>
      </c>
      <c r="BC116">
        <v>0.5</v>
      </c>
      <c r="BD116" t="s">
        <v>355</v>
      </c>
      <c r="BE116">
        <v>2</v>
      </c>
      <c r="BF116" t="b">
        <v>1</v>
      </c>
      <c r="BG116">
        <v>1657207184.5</v>
      </c>
      <c r="BH116">
        <v>1624.63555555556</v>
      </c>
      <c r="BI116">
        <v>1667.4662962963</v>
      </c>
      <c r="BJ116">
        <v>20.7401666666667</v>
      </c>
      <c r="BK116">
        <v>18.7928222222222</v>
      </c>
      <c r="BL116">
        <v>1606.37259259259</v>
      </c>
      <c r="BM116">
        <v>20.5268592592593</v>
      </c>
      <c r="BN116">
        <v>500.008444444444</v>
      </c>
      <c r="BO116">
        <v>74.5703777777778</v>
      </c>
      <c r="BP116">
        <v>0.0438628666666667</v>
      </c>
      <c r="BQ116">
        <v>24.467837037037</v>
      </c>
      <c r="BR116">
        <v>24.9924518518519</v>
      </c>
      <c r="BS116">
        <v>999.9</v>
      </c>
      <c r="BT116">
        <v>0</v>
      </c>
      <c r="BU116">
        <v>0</v>
      </c>
      <c r="BV116">
        <v>10004.0740740741</v>
      </c>
      <c r="BW116">
        <v>0</v>
      </c>
      <c r="BX116">
        <v>418.174888888889</v>
      </c>
      <c r="BY116">
        <v>-42.8300851851852</v>
      </c>
      <c r="BZ116">
        <v>1659.04592592593</v>
      </c>
      <c r="CA116">
        <v>1699.40296296296</v>
      </c>
      <c r="CB116">
        <v>1.94735074074074</v>
      </c>
      <c r="CC116">
        <v>1667.4662962963</v>
      </c>
      <c r="CD116">
        <v>18.7928222222222</v>
      </c>
      <c r="CE116">
        <v>1.54660296296296</v>
      </c>
      <c r="CF116">
        <v>1.4013862962963</v>
      </c>
      <c r="CG116">
        <v>13.4368333333333</v>
      </c>
      <c r="CH116">
        <v>11.9326222222222</v>
      </c>
      <c r="CI116">
        <v>2000.02925925926</v>
      </c>
      <c r="CJ116">
        <v>0.979998777777778</v>
      </c>
      <c r="CK116">
        <v>0.0200012666666667</v>
      </c>
      <c r="CL116">
        <v>0</v>
      </c>
      <c r="CM116">
        <v>2.23927037037037</v>
      </c>
      <c r="CN116">
        <v>0</v>
      </c>
      <c r="CO116">
        <v>5932.54814814815</v>
      </c>
      <c r="CP116">
        <v>17300.3888888889</v>
      </c>
      <c r="CQ116">
        <v>40.2058518518519</v>
      </c>
      <c r="CR116">
        <v>39.465037037037</v>
      </c>
      <c r="CS116">
        <v>39.691962962963</v>
      </c>
      <c r="CT116">
        <v>38.6431851851852</v>
      </c>
      <c r="CU116">
        <v>39.370037037037</v>
      </c>
      <c r="CV116">
        <v>1960.02518518519</v>
      </c>
      <c r="CW116">
        <v>40.0037037037037</v>
      </c>
      <c r="CX116">
        <v>0</v>
      </c>
      <c r="CY116">
        <v>1657207171.2</v>
      </c>
      <c r="CZ116">
        <v>0</v>
      </c>
      <c r="DA116">
        <v>0</v>
      </c>
      <c r="DB116" t="s">
        <v>356</v>
      </c>
      <c r="DC116">
        <v>1656081770.5</v>
      </c>
      <c r="DD116">
        <v>1655399214.6</v>
      </c>
      <c r="DE116">
        <v>0</v>
      </c>
      <c r="DF116">
        <v>0.134</v>
      </c>
      <c r="DG116">
        <v>-0.06</v>
      </c>
      <c r="DH116">
        <v>9.331</v>
      </c>
      <c r="DI116">
        <v>0.511</v>
      </c>
      <c r="DJ116">
        <v>421</v>
      </c>
      <c r="DK116">
        <v>25</v>
      </c>
      <c r="DL116">
        <v>1.93</v>
      </c>
      <c r="DM116">
        <v>0.15</v>
      </c>
      <c r="DN116">
        <v>-42.9678525</v>
      </c>
      <c r="DO116">
        <v>0.360390619136953</v>
      </c>
      <c r="DP116">
        <v>0.777862736280477</v>
      </c>
      <c r="DQ116">
        <v>0</v>
      </c>
      <c r="DR116">
        <v>1.937654</v>
      </c>
      <c r="DS116">
        <v>0.162442851782361</v>
      </c>
      <c r="DT116">
        <v>0.0295275185039312</v>
      </c>
      <c r="DU116">
        <v>0</v>
      </c>
      <c r="DV116">
        <v>0</v>
      </c>
      <c r="DW116">
        <v>2</v>
      </c>
      <c r="DX116" t="s">
        <v>365</v>
      </c>
      <c r="DY116">
        <v>2.97642</v>
      </c>
      <c r="DZ116">
        <v>2.69762</v>
      </c>
      <c r="EA116">
        <v>0.190079</v>
      </c>
      <c r="EB116">
        <v>0.19406</v>
      </c>
      <c r="EC116">
        <v>0.0784961</v>
      </c>
      <c r="ED116">
        <v>0.0734837</v>
      </c>
      <c r="EE116">
        <v>31837.2</v>
      </c>
      <c r="EF116">
        <v>34816.2</v>
      </c>
      <c r="EG116">
        <v>35603.3</v>
      </c>
      <c r="EH116">
        <v>39157.2</v>
      </c>
      <c r="EI116">
        <v>46463.4</v>
      </c>
      <c r="EJ116">
        <v>52311.5</v>
      </c>
      <c r="EK116">
        <v>55564.9</v>
      </c>
      <c r="EL116">
        <v>62694.5</v>
      </c>
      <c r="EM116">
        <v>2.0258</v>
      </c>
      <c r="EN116">
        <v>2.2886</v>
      </c>
      <c r="EO116">
        <v>0.0722706</v>
      </c>
      <c r="EP116">
        <v>0</v>
      </c>
      <c r="EQ116">
        <v>23.7813</v>
      </c>
      <c r="ER116">
        <v>999.9</v>
      </c>
      <c r="ES116">
        <v>60.054</v>
      </c>
      <c r="ET116">
        <v>25.871</v>
      </c>
      <c r="EU116">
        <v>26.967</v>
      </c>
      <c r="EV116">
        <v>54.3064</v>
      </c>
      <c r="EW116">
        <v>33.726</v>
      </c>
      <c r="EX116">
        <v>2</v>
      </c>
      <c r="EY116">
        <v>-0.277785</v>
      </c>
      <c r="EZ116">
        <v>0.266057</v>
      </c>
      <c r="FA116">
        <v>20.1468</v>
      </c>
      <c r="FB116">
        <v>5.20052</v>
      </c>
      <c r="FC116">
        <v>12.004</v>
      </c>
      <c r="FD116">
        <v>4.976</v>
      </c>
      <c r="FE116">
        <v>3.293</v>
      </c>
      <c r="FF116">
        <v>9999</v>
      </c>
      <c r="FG116">
        <v>9999</v>
      </c>
      <c r="FH116">
        <v>9999</v>
      </c>
      <c r="FI116">
        <v>556.2</v>
      </c>
      <c r="FJ116">
        <v>1.86295</v>
      </c>
      <c r="FK116">
        <v>1.86783</v>
      </c>
      <c r="FL116">
        <v>1.86765</v>
      </c>
      <c r="FM116">
        <v>1.86874</v>
      </c>
      <c r="FN116">
        <v>1.86966</v>
      </c>
      <c r="FO116">
        <v>1.86569</v>
      </c>
      <c r="FP116">
        <v>1.86676</v>
      </c>
      <c r="FQ116">
        <v>1.86813</v>
      </c>
      <c r="FR116">
        <v>5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18.43</v>
      </c>
      <c r="GF116">
        <v>0.2133</v>
      </c>
      <c r="GG116">
        <v>5.35645936475052</v>
      </c>
      <c r="GH116">
        <v>0.00956702611335773</v>
      </c>
      <c r="GI116">
        <v>-9.19467254998099e-07</v>
      </c>
      <c r="GJ116">
        <v>-2.13729184259075e-11</v>
      </c>
      <c r="GK116">
        <v>0.213310654532375</v>
      </c>
      <c r="GL116">
        <v>0</v>
      </c>
      <c r="GM116">
        <v>0</v>
      </c>
      <c r="GN116">
        <v>0</v>
      </c>
      <c r="GO116">
        <v>-4</v>
      </c>
      <c r="GP116">
        <v>1866</v>
      </c>
      <c r="GQ116">
        <v>1</v>
      </c>
      <c r="GR116">
        <v>18</v>
      </c>
      <c r="GS116">
        <v>18757</v>
      </c>
      <c r="GT116">
        <v>30133</v>
      </c>
      <c r="GU116">
        <v>3.90869</v>
      </c>
      <c r="GV116">
        <v>2.47192</v>
      </c>
      <c r="GW116">
        <v>2.24854</v>
      </c>
      <c r="GX116">
        <v>2.75757</v>
      </c>
      <c r="GY116">
        <v>1.99585</v>
      </c>
      <c r="GZ116">
        <v>2.32788</v>
      </c>
      <c r="HA116">
        <v>31.8927</v>
      </c>
      <c r="HB116">
        <v>15.9007</v>
      </c>
      <c r="HC116">
        <v>18</v>
      </c>
      <c r="HD116">
        <v>495.921</v>
      </c>
      <c r="HE116">
        <v>682.594</v>
      </c>
      <c r="HF116">
        <v>19.5913</v>
      </c>
      <c r="HG116">
        <v>23.687</v>
      </c>
      <c r="HH116">
        <v>29.9984</v>
      </c>
      <c r="HI116">
        <v>23.3144</v>
      </c>
      <c r="HJ116">
        <v>23.1984</v>
      </c>
      <c r="HK116">
        <v>78.223</v>
      </c>
      <c r="HL116">
        <v>35.5745</v>
      </c>
      <c r="HM116">
        <v>89.4523</v>
      </c>
      <c r="HN116">
        <v>19.5983</v>
      </c>
      <c r="HO116">
        <v>1704.52</v>
      </c>
      <c r="HP116">
        <v>18.6622</v>
      </c>
      <c r="HQ116">
        <v>103.139</v>
      </c>
      <c r="HR116">
        <v>104.428</v>
      </c>
    </row>
    <row r="117" spans="1:226">
      <c r="A117">
        <v>101</v>
      </c>
      <c r="B117">
        <v>1657207197</v>
      </c>
      <c r="C117">
        <v>592</v>
      </c>
      <c r="D117" t="s">
        <v>560</v>
      </c>
      <c r="E117" t="s">
        <v>561</v>
      </c>
      <c r="F117">
        <v>5</v>
      </c>
      <c r="G117" t="s">
        <v>353</v>
      </c>
      <c r="H117" t="s">
        <v>354</v>
      </c>
      <c r="I117">
        <v>1657207189.21429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1732.05979766516</v>
      </c>
      <c r="AK117">
        <v>1699.50351515151</v>
      </c>
      <c r="AL117">
        <v>3.28641697066929</v>
      </c>
      <c r="AM117">
        <v>66.1810148789065</v>
      </c>
      <c r="AN117">
        <f>(AP117 - AO117 + BO117*1E3/(8.314*(BQ117+273.15)) * AR117/BN117 * AQ117) * BN117/(100*BB117) * 1000/(1000 - AP117)</f>
        <v>0</v>
      </c>
      <c r="AO117">
        <v>18.741118833527</v>
      </c>
      <c r="AP117">
        <v>20.7612236363636</v>
      </c>
      <c r="AQ117">
        <v>0.00564134447365207</v>
      </c>
      <c r="AR117">
        <v>77.4084475312345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6</v>
      </c>
      <c r="BC117">
        <v>0.5</v>
      </c>
      <c r="BD117" t="s">
        <v>355</v>
      </c>
      <c r="BE117">
        <v>2</v>
      </c>
      <c r="BF117" t="b">
        <v>1</v>
      </c>
      <c r="BG117">
        <v>1657207189.21429</v>
      </c>
      <c r="BH117">
        <v>1640.23285714286</v>
      </c>
      <c r="BI117">
        <v>1683.02142857143</v>
      </c>
      <c r="BJ117">
        <v>20.7470928571429</v>
      </c>
      <c r="BK117">
        <v>18.7685107142857</v>
      </c>
      <c r="BL117">
        <v>1621.86928571429</v>
      </c>
      <c r="BM117">
        <v>20.5337857142857</v>
      </c>
      <c r="BN117">
        <v>499.964392857143</v>
      </c>
      <c r="BO117">
        <v>74.570625</v>
      </c>
      <c r="BP117">
        <v>0.0438359785714286</v>
      </c>
      <c r="BQ117">
        <v>24.4539285714286</v>
      </c>
      <c r="BR117">
        <v>24.9710035714286</v>
      </c>
      <c r="BS117">
        <v>999.9</v>
      </c>
      <c r="BT117">
        <v>0</v>
      </c>
      <c r="BU117">
        <v>0</v>
      </c>
      <c r="BV117">
        <v>10001.4285714286</v>
      </c>
      <c r="BW117">
        <v>0</v>
      </c>
      <c r="BX117">
        <v>418.659571428571</v>
      </c>
      <c r="BY117">
        <v>-42.7880214285714</v>
      </c>
      <c r="BZ117">
        <v>1674.985</v>
      </c>
      <c r="CA117">
        <v>1715.21392857143</v>
      </c>
      <c r="CB117">
        <v>1.97858535714286</v>
      </c>
      <c r="CC117">
        <v>1683.02142857143</v>
      </c>
      <c r="CD117">
        <v>18.7685107142857</v>
      </c>
      <c r="CE117">
        <v>1.54712357142857</v>
      </c>
      <c r="CF117">
        <v>1.39957857142857</v>
      </c>
      <c r="CG117">
        <v>13.4420071428571</v>
      </c>
      <c r="CH117">
        <v>11.9130571428571</v>
      </c>
      <c r="CI117">
        <v>2000.04178571429</v>
      </c>
      <c r="CJ117">
        <v>0.979999821428571</v>
      </c>
      <c r="CK117">
        <v>0.0200001571428572</v>
      </c>
      <c r="CL117">
        <v>0</v>
      </c>
      <c r="CM117">
        <v>2.214425</v>
      </c>
      <c r="CN117">
        <v>0</v>
      </c>
      <c r="CO117">
        <v>5927.25857142857</v>
      </c>
      <c r="CP117">
        <v>17300.5071428571</v>
      </c>
      <c r="CQ117">
        <v>40.1605</v>
      </c>
      <c r="CR117">
        <v>39.4261071428571</v>
      </c>
      <c r="CS117">
        <v>39.6426071428571</v>
      </c>
      <c r="CT117">
        <v>38.5778928571428</v>
      </c>
      <c r="CU117">
        <v>39.3211785714286</v>
      </c>
      <c r="CV117">
        <v>1960.03892857143</v>
      </c>
      <c r="CW117">
        <v>40.0035714285714</v>
      </c>
      <c r="CX117">
        <v>0</v>
      </c>
      <c r="CY117">
        <v>1657207176</v>
      </c>
      <c r="CZ117">
        <v>0</v>
      </c>
      <c r="DA117">
        <v>0</v>
      </c>
      <c r="DB117" t="s">
        <v>356</v>
      </c>
      <c r="DC117">
        <v>1656081770.5</v>
      </c>
      <c r="DD117">
        <v>1655399214.6</v>
      </c>
      <c r="DE117">
        <v>0</v>
      </c>
      <c r="DF117">
        <v>0.134</v>
      </c>
      <c r="DG117">
        <v>-0.06</v>
      </c>
      <c r="DH117">
        <v>9.331</v>
      </c>
      <c r="DI117">
        <v>0.511</v>
      </c>
      <c r="DJ117">
        <v>421</v>
      </c>
      <c r="DK117">
        <v>25</v>
      </c>
      <c r="DL117">
        <v>1.93</v>
      </c>
      <c r="DM117">
        <v>0.15</v>
      </c>
      <c r="DN117">
        <v>-42.8616375</v>
      </c>
      <c r="DO117">
        <v>-0.990435647279373</v>
      </c>
      <c r="DP117">
        <v>0.861849306052833</v>
      </c>
      <c r="DQ117">
        <v>0</v>
      </c>
      <c r="DR117">
        <v>1.961145</v>
      </c>
      <c r="DS117">
        <v>0.418325853658532</v>
      </c>
      <c r="DT117">
        <v>0.0443779293680992</v>
      </c>
      <c r="DU117">
        <v>0</v>
      </c>
      <c r="DV117">
        <v>0</v>
      </c>
      <c r="DW117">
        <v>2</v>
      </c>
      <c r="DX117" t="s">
        <v>365</v>
      </c>
      <c r="DY117">
        <v>2.9756</v>
      </c>
      <c r="DZ117">
        <v>2.69788</v>
      </c>
      <c r="EA117">
        <v>0.191176</v>
      </c>
      <c r="EB117">
        <v>0.19516</v>
      </c>
      <c r="EC117">
        <v>0.0785372</v>
      </c>
      <c r="ED117">
        <v>0.0735431</v>
      </c>
      <c r="EE117">
        <v>31793</v>
      </c>
      <c r="EF117">
        <v>34768</v>
      </c>
      <c r="EG117">
        <v>35602.1</v>
      </c>
      <c r="EH117">
        <v>39156.5</v>
      </c>
      <c r="EI117">
        <v>46460.7</v>
      </c>
      <c r="EJ117">
        <v>52306.8</v>
      </c>
      <c r="EK117">
        <v>55564.1</v>
      </c>
      <c r="EL117">
        <v>62692.9</v>
      </c>
      <c r="EM117">
        <v>2.0252</v>
      </c>
      <c r="EN117">
        <v>2.2882</v>
      </c>
      <c r="EO117">
        <v>0.0731647</v>
      </c>
      <c r="EP117">
        <v>0</v>
      </c>
      <c r="EQ117">
        <v>23.7753</v>
      </c>
      <c r="ER117">
        <v>999.9</v>
      </c>
      <c r="ES117">
        <v>60.127</v>
      </c>
      <c r="ET117">
        <v>25.891</v>
      </c>
      <c r="EU117">
        <v>27.0302</v>
      </c>
      <c r="EV117">
        <v>54.7064</v>
      </c>
      <c r="EW117">
        <v>33.9183</v>
      </c>
      <c r="EX117">
        <v>2</v>
      </c>
      <c r="EY117">
        <v>-0.276159</v>
      </c>
      <c r="EZ117">
        <v>0.925534</v>
      </c>
      <c r="FA117">
        <v>20.145</v>
      </c>
      <c r="FB117">
        <v>5.19932</v>
      </c>
      <c r="FC117">
        <v>12.004</v>
      </c>
      <c r="FD117">
        <v>4.9756</v>
      </c>
      <c r="FE117">
        <v>3.293</v>
      </c>
      <c r="FF117">
        <v>9999</v>
      </c>
      <c r="FG117">
        <v>9999</v>
      </c>
      <c r="FH117">
        <v>9999</v>
      </c>
      <c r="FI117">
        <v>556.2</v>
      </c>
      <c r="FJ117">
        <v>1.86292</v>
      </c>
      <c r="FK117">
        <v>1.86783</v>
      </c>
      <c r="FL117">
        <v>1.86768</v>
      </c>
      <c r="FM117">
        <v>1.86874</v>
      </c>
      <c r="FN117">
        <v>1.86966</v>
      </c>
      <c r="FO117">
        <v>1.86563</v>
      </c>
      <c r="FP117">
        <v>1.86676</v>
      </c>
      <c r="FQ117">
        <v>1.86813</v>
      </c>
      <c r="FR117">
        <v>5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18.52</v>
      </c>
      <c r="GF117">
        <v>0.2133</v>
      </c>
      <c r="GG117">
        <v>5.35645936475052</v>
      </c>
      <c r="GH117">
        <v>0.00956702611335773</v>
      </c>
      <c r="GI117">
        <v>-9.19467254998099e-07</v>
      </c>
      <c r="GJ117">
        <v>-2.13729184259075e-11</v>
      </c>
      <c r="GK117">
        <v>0.213310654532375</v>
      </c>
      <c r="GL117">
        <v>0</v>
      </c>
      <c r="GM117">
        <v>0</v>
      </c>
      <c r="GN117">
        <v>0</v>
      </c>
      <c r="GO117">
        <v>-4</v>
      </c>
      <c r="GP117">
        <v>1866</v>
      </c>
      <c r="GQ117">
        <v>1</v>
      </c>
      <c r="GR117">
        <v>18</v>
      </c>
      <c r="GS117">
        <v>18757.1</v>
      </c>
      <c r="GT117">
        <v>30133</v>
      </c>
      <c r="GU117">
        <v>3.93433</v>
      </c>
      <c r="GV117">
        <v>2.0459</v>
      </c>
      <c r="GW117">
        <v>2.24854</v>
      </c>
      <c r="GX117">
        <v>2.75757</v>
      </c>
      <c r="GY117">
        <v>1.99585</v>
      </c>
      <c r="GZ117">
        <v>2.32666</v>
      </c>
      <c r="HA117">
        <v>31.9146</v>
      </c>
      <c r="HB117">
        <v>15.9095</v>
      </c>
      <c r="HC117">
        <v>18</v>
      </c>
      <c r="HD117">
        <v>495.628</v>
      </c>
      <c r="HE117">
        <v>682.391</v>
      </c>
      <c r="HF117">
        <v>19.6966</v>
      </c>
      <c r="HG117">
        <v>23.6989</v>
      </c>
      <c r="HH117">
        <v>30.0004</v>
      </c>
      <c r="HI117">
        <v>23.3242</v>
      </c>
      <c r="HJ117">
        <v>23.2081</v>
      </c>
      <c r="HK117">
        <v>78.821</v>
      </c>
      <c r="HL117">
        <v>35.8768</v>
      </c>
      <c r="HM117">
        <v>89.4523</v>
      </c>
      <c r="HN117">
        <v>19.6215</v>
      </c>
      <c r="HO117">
        <v>1724.67</v>
      </c>
      <c r="HP117">
        <v>18.635</v>
      </c>
      <c r="HQ117">
        <v>103.137</v>
      </c>
      <c r="HR117">
        <v>104.425</v>
      </c>
    </row>
    <row r="118" spans="1:226">
      <c r="A118">
        <v>102</v>
      </c>
      <c r="B118">
        <v>1657207202</v>
      </c>
      <c r="C118">
        <v>597</v>
      </c>
      <c r="D118" t="s">
        <v>562</v>
      </c>
      <c r="E118" t="s">
        <v>563</v>
      </c>
      <c r="F118">
        <v>5</v>
      </c>
      <c r="G118" t="s">
        <v>353</v>
      </c>
      <c r="H118" t="s">
        <v>354</v>
      </c>
      <c r="I118">
        <v>1657207194.5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1750.360385627</v>
      </c>
      <c r="AK118">
        <v>1716.99654545455</v>
      </c>
      <c r="AL118">
        <v>3.58793188250489</v>
      </c>
      <c r="AM118">
        <v>66.1810148789065</v>
      </c>
      <c r="AN118">
        <f>(AP118 - AO118 + BO118*1E3/(8.314*(BQ118+273.15)) * AR118/BN118 * AQ118) * BN118/(100*BB118) * 1000/(1000 - AP118)</f>
        <v>0</v>
      </c>
      <c r="AO118">
        <v>18.7598502045856</v>
      </c>
      <c r="AP118">
        <v>20.75514</v>
      </c>
      <c r="AQ118">
        <v>0.00104930847967694</v>
      </c>
      <c r="AR118">
        <v>77.4084475312345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6</v>
      </c>
      <c r="BC118">
        <v>0.5</v>
      </c>
      <c r="BD118" t="s">
        <v>355</v>
      </c>
      <c r="BE118">
        <v>2</v>
      </c>
      <c r="BF118" t="b">
        <v>1</v>
      </c>
      <c r="BG118">
        <v>1657207194.5</v>
      </c>
      <c r="BH118">
        <v>1657.70481481481</v>
      </c>
      <c r="BI118">
        <v>1701.13814814815</v>
      </c>
      <c r="BJ118">
        <v>20.7546222222222</v>
      </c>
      <c r="BK118">
        <v>18.7453740740741</v>
      </c>
      <c r="BL118">
        <v>1639.23037037037</v>
      </c>
      <c r="BM118">
        <v>20.5413148148148</v>
      </c>
      <c r="BN118">
        <v>500.000740740741</v>
      </c>
      <c r="BO118">
        <v>74.5714518518518</v>
      </c>
      <c r="BP118">
        <v>0.0436019592592593</v>
      </c>
      <c r="BQ118">
        <v>24.4545888888889</v>
      </c>
      <c r="BR118">
        <v>24.9624518518519</v>
      </c>
      <c r="BS118">
        <v>999.9</v>
      </c>
      <c r="BT118">
        <v>0</v>
      </c>
      <c r="BU118">
        <v>0</v>
      </c>
      <c r="BV118">
        <v>10027.037037037</v>
      </c>
      <c r="BW118">
        <v>0</v>
      </c>
      <c r="BX118">
        <v>419.250407407407</v>
      </c>
      <c r="BY118">
        <v>-43.4324222222222</v>
      </c>
      <c r="BZ118">
        <v>1692.84037037037</v>
      </c>
      <c r="CA118">
        <v>1733.63555555556</v>
      </c>
      <c r="CB118">
        <v>2.00925037037037</v>
      </c>
      <c r="CC118">
        <v>1701.13814814815</v>
      </c>
      <c r="CD118">
        <v>18.7453740740741</v>
      </c>
      <c r="CE118">
        <v>1.54770148148148</v>
      </c>
      <c r="CF118">
        <v>1.39786962962963</v>
      </c>
      <c r="CG118">
        <v>13.4477444444444</v>
      </c>
      <c r="CH118">
        <v>11.8945407407407</v>
      </c>
      <c r="CI118">
        <v>2000.03111111111</v>
      </c>
      <c r="CJ118">
        <v>0.980003296296296</v>
      </c>
      <c r="CK118">
        <v>0.0199964777777778</v>
      </c>
      <c r="CL118">
        <v>0</v>
      </c>
      <c r="CM118">
        <v>2.24155555555556</v>
      </c>
      <c r="CN118">
        <v>0</v>
      </c>
      <c r="CO118">
        <v>5920.28481481481</v>
      </c>
      <c r="CP118">
        <v>17300.4333333333</v>
      </c>
      <c r="CQ118">
        <v>40.0992962962963</v>
      </c>
      <c r="CR118">
        <v>39.3817037037037</v>
      </c>
      <c r="CS118">
        <v>39.5946296296296</v>
      </c>
      <c r="CT118">
        <v>38.4905185185185</v>
      </c>
      <c r="CU118">
        <v>39.2635185185185</v>
      </c>
      <c r="CV118">
        <v>1960.03555555556</v>
      </c>
      <c r="CW118">
        <v>39.9955555555555</v>
      </c>
      <c r="CX118">
        <v>0</v>
      </c>
      <c r="CY118">
        <v>1657207180.8</v>
      </c>
      <c r="CZ118">
        <v>0</v>
      </c>
      <c r="DA118">
        <v>0</v>
      </c>
      <c r="DB118" t="s">
        <v>356</v>
      </c>
      <c r="DC118">
        <v>1656081770.5</v>
      </c>
      <c r="DD118">
        <v>1655399214.6</v>
      </c>
      <c r="DE118">
        <v>0</v>
      </c>
      <c r="DF118">
        <v>0.134</v>
      </c>
      <c r="DG118">
        <v>-0.06</v>
      </c>
      <c r="DH118">
        <v>9.331</v>
      </c>
      <c r="DI118">
        <v>0.511</v>
      </c>
      <c r="DJ118">
        <v>421</v>
      </c>
      <c r="DK118">
        <v>25</v>
      </c>
      <c r="DL118">
        <v>1.93</v>
      </c>
      <c r="DM118">
        <v>0.15</v>
      </c>
      <c r="DN118">
        <v>-43.078355</v>
      </c>
      <c r="DO118">
        <v>-5.00734559099437</v>
      </c>
      <c r="DP118">
        <v>1.0046098501284</v>
      </c>
      <c r="DQ118">
        <v>0</v>
      </c>
      <c r="DR118">
        <v>1.9820185</v>
      </c>
      <c r="DS118">
        <v>0.379581388367733</v>
      </c>
      <c r="DT118">
        <v>0.0416307947648132</v>
      </c>
      <c r="DU118">
        <v>0</v>
      </c>
      <c r="DV118">
        <v>0</v>
      </c>
      <c r="DW118">
        <v>2</v>
      </c>
      <c r="DX118" t="s">
        <v>365</v>
      </c>
      <c r="DY118">
        <v>2.97634</v>
      </c>
      <c r="DZ118">
        <v>2.69766</v>
      </c>
      <c r="EA118">
        <v>0.192345</v>
      </c>
      <c r="EB118">
        <v>0.196242</v>
      </c>
      <c r="EC118">
        <v>0.0784903</v>
      </c>
      <c r="ED118">
        <v>0.0734804</v>
      </c>
      <c r="EE118">
        <v>31747.2</v>
      </c>
      <c r="EF118">
        <v>34720.4</v>
      </c>
      <c r="EG118">
        <v>35602.2</v>
      </c>
      <c r="EH118">
        <v>39155.5</v>
      </c>
      <c r="EI118">
        <v>46462.7</v>
      </c>
      <c r="EJ118">
        <v>52309.5</v>
      </c>
      <c r="EK118">
        <v>55563.6</v>
      </c>
      <c r="EL118">
        <v>62691.8</v>
      </c>
      <c r="EM118">
        <v>2.026</v>
      </c>
      <c r="EN118">
        <v>2.2884</v>
      </c>
      <c r="EO118">
        <v>0.0730157</v>
      </c>
      <c r="EP118">
        <v>0</v>
      </c>
      <c r="EQ118">
        <v>23.7693</v>
      </c>
      <c r="ER118">
        <v>999.9</v>
      </c>
      <c r="ES118">
        <v>60.151</v>
      </c>
      <c r="ET118">
        <v>25.921</v>
      </c>
      <c r="EU118">
        <v>27.0887</v>
      </c>
      <c r="EV118">
        <v>54.0564</v>
      </c>
      <c r="EW118">
        <v>33.73</v>
      </c>
      <c r="EX118">
        <v>2</v>
      </c>
      <c r="EY118">
        <v>-0.274472</v>
      </c>
      <c r="EZ118">
        <v>1.26538</v>
      </c>
      <c r="FA118">
        <v>20.1429</v>
      </c>
      <c r="FB118">
        <v>5.20172</v>
      </c>
      <c r="FC118">
        <v>12.004</v>
      </c>
      <c r="FD118">
        <v>4.976</v>
      </c>
      <c r="FE118">
        <v>3.293</v>
      </c>
      <c r="FF118">
        <v>9999</v>
      </c>
      <c r="FG118">
        <v>9999</v>
      </c>
      <c r="FH118">
        <v>9999</v>
      </c>
      <c r="FI118">
        <v>556.2</v>
      </c>
      <c r="FJ118">
        <v>1.86295</v>
      </c>
      <c r="FK118">
        <v>1.86783</v>
      </c>
      <c r="FL118">
        <v>1.86762</v>
      </c>
      <c r="FM118">
        <v>1.86874</v>
      </c>
      <c r="FN118">
        <v>1.8696</v>
      </c>
      <c r="FO118">
        <v>1.86566</v>
      </c>
      <c r="FP118">
        <v>1.86676</v>
      </c>
      <c r="FQ118">
        <v>1.86813</v>
      </c>
      <c r="FR118">
        <v>5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18.64</v>
      </c>
      <c r="GF118">
        <v>0.2133</v>
      </c>
      <c r="GG118">
        <v>5.35645936475052</v>
      </c>
      <c r="GH118">
        <v>0.00956702611335773</v>
      </c>
      <c r="GI118">
        <v>-9.19467254998099e-07</v>
      </c>
      <c r="GJ118">
        <v>-2.13729184259075e-11</v>
      </c>
      <c r="GK118">
        <v>0.213310654532375</v>
      </c>
      <c r="GL118">
        <v>0</v>
      </c>
      <c r="GM118">
        <v>0</v>
      </c>
      <c r="GN118">
        <v>0</v>
      </c>
      <c r="GO118">
        <v>-4</v>
      </c>
      <c r="GP118">
        <v>1866</v>
      </c>
      <c r="GQ118">
        <v>1</v>
      </c>
      <c r="GR118">
        <v>18</v>
      </c>
      <c r="GS118">
        <v>18757.2</v>
      </c>
      <c r="GT118">
        <v>30133.1</v>
      </c>
      <c r="GU118">
        <v>3.95996</v>
      </c>
      <c r="GV118">
        <v>0.665283</v>
      </c>
      <c r="GW118">
        <v>2.24854</v>
      </c>
      <c r="GX118">
        <v>2.75757</v>
      </c>
      <c r="GY118">
        <v>1.99585</v>
      </c>
      <c r="GZ118">
        <v>2.30835</v>
      </c>
      <c r="HA118">
        <v>31.9146</v>
      </c>
      <c r="HB118">
        <v>15.892</v>
      </c>
      <c r="HC118">
        <v>18</v>
      </c>
      <c r="HD118">
        <v>496.236</v>
      </c>
      <c r="HE118">
        <v>682.688</v>
      </c>
      <c r="HF118">
        <v>19.7121</v>
      </c>
      <c r="HG118">
        <v>23.7089</v>
      </c>
      <c r="HH118">
        <v>30.0012</v>
      </c>
      <c r="HI118">
        <v>23.334</v>
      </c>
      <c r="HJ118">
        <v>23.2178</v>
      </c>
      <c r="HK118">
        <v>79.3483</v>
      </c>
      <c r="HL118">
        <v>35.8768</v>
      </c>
      <c r="HM118">
        <v>89.0692</v>
      </c>
      <c r="HN118">
        <v>19.6518</v>
      </c>
      <c r="HO118">
        <v>1738.1</v>
      </c>
      <c r="HP118">
        <v>18.6246</v>
      </c>
      <c r="HQ118">
        <v>103.136</v>
      </c>
      <c r="HR118">
        <v>104.423</v>
      </c>
    </row>
    <row r="119" spans="1:226">
      <c r="A119">
        <v>103</v>
      </c>
      <c r="B119">
        <v>1657207207</v>
      </c>
      <c r="C119">
        <v>602</v>
      </c>
      <c r="D119" t="s">
        <v>564</v>
      </c>
      <c r="E119" t="s">
        <v>565</v>
      </c>
      <c r="F119">
        <v>5</v>
      </c>
      <c r="G119" t="s">
        <v>353</v>
      </c>
      <c r="H119" t="s">
        <v>354</v>
      </c>
      <c r="I119">
        <v>1657207199.21429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1763.68971414885</v>
      </c>
      <c r="AK119">
        <v>1732.18787878788</v>
      </c>
      <c r="AL119">
        <v>2.81658178209798</v>
      </c>
      <c r="AM119">
        <v>66.1810148789065</v>
      </c>
      <c r="AN119">
        <f>(AP119 - AO119 + BO119*1E3/(8.314*(BQ119+273.15)) * AR119/BN119 * AQ119) * BN119/(100*BB119) * 1000/(1000 - AP119)</f>
        <v>0</v>
      </c>
      <c r="AO119">
        <v>18.7452962638234</v>
      </c>
      <c r="AP119">
        <v>20.7325096969697</v>
      </c>
      <c r="AQ119">
        <v>-0.000142297212810656</v>
      </c>
      <c r="AR119">
        <v>77.4084475312345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6</v>
      </c>
      <c r="BC119">
        <v>0.5</v>
      </c>
      <c r="BD119" t="s">
        <v>355</v>
      </c>
      <c r="BE119">
        <v>2</v>
      </c>
      <c r="BF119" t="b">
        <v>1</v>
      </c>
      <c r="BG119">
        <v>1657207199.21429</v>
      </c>
      <c r="BH119">
        <v>1673.34035714286</v>
      </c>
      <c r="BI119">
        <v>1715.54035714286</v>
      </c>
      <c r="BJ119">
        <v>20.7560035714286</v>
      </c>
      <c r="BK119">
        <v>18.7333464285714</v>
      </c>
      <c r="BL119">
        <v>1654.76607142857</v>
      </c>
      <c r="BM119">
        <v>20.5426964285714</v>
      </c>
      <c r="BN119">
        <v>500.002928571429</v>
      </c>
      <c r="BO119">
        <v>74.5713464285714</v>
      </c>
      <c r="BP119">
        <v>0.0435378714285714</v>
      </c>
      <c r="BQ119">
        <v>24.4604821428571</v>
      </c>
      <c r="BR119">
        <v>24.9688714285714</v>
      </c>
      <c r="BS119">
        <v>999.9</v>
      </c>
      <c r="BT119">
        <v>0</v>
      </c>
      <c r="BU119">
        <v>0</v>
      </c>
      <c r="BV119">
        <v>10023.9285714286</v>
      </c>
      <c r="BW119">
        <v>0</v>
      </c>
      <c r="BX119">
        <v>419.650178571429</v>
      </c>
      <c r="BY119">
        <v>-42.1995714285714</v>
      </c>
      <c r="BZ119">
        <v>1708.80821428571</v>
      </c>
      <c r="CA119">
        <v>1748.29</v>
      </c>
      <c r="CB119">
        <v>2.0226575</v>
      </c>
      <c r="CC119">
        <v>1715.54035714286</v>
      </c>
      <c r="CD119">
        <v>18.7333464285714</v>
      </c>
      <c r="CE119">
        <v>1.5478025</v>
      </c>
      <c r="CF119">
        <v>1.39697107142857</v>
      </c>
      <c r="CG119">
        <v>13.4487392857143</v>
      </c>
      <c r="CH119">
        <v>11.8847821428571</v>
      </c>
      <c r="CI119">
        <v>2000.01214285714</v>
      </c>
      <c r="CJ119">
        <v>0.980004142857143</v>
      </c>
      <c r="CK119">
        <v>0.0199955785714286</v>
      </c>
      <c r="CL119">
        <v>0</v>
      </c>
      <c r="CM119">
        <v>2.22316428571429</v>
      </c>
      <c r="CN119">
        <v>0</v>
      </c>
      <c r="CO119">
        <v>5915.02535714286</v>
      </c>
      <c r="CP119">
        <v>17300.2857142857</v>
      </c>
      <c r="CQ119">
        <v>40.0444285714286</v>
      </c>
      <c r="CR119">
        <v>39.3435</v>
      </c>
      <c r="CS119">
        <v>39.5599642857143</v>
      </c>
      <c r="CT119">
        <v>38.4172142857143</v>
      </c>
      <c r="CU119">
        <v>39.2228571428571</v>
      </c>
      <c r="CV119">
        <v>1960.01964285714</v>
      </c>
      <c r="CW119">
        <v>39.9925</v>
      </c>
      <c r="CX119">
        <v>0</v>
      </c>
      <c r="CY119">
        <v>1657207186.2</v>
      </c>
      <c r="CZ119">
        <v>0</v>
      </c>
      <c r="DA119">
        <v>0</v>
      </c>
      <c r="DB119" t="s">
        <v>356</v>
      </c>
      <c r="DC119">
        <v>1656081770.5</v>
      </c>
      <c r="DD119">
        <v>1655399214.6</v>
      </c>
      <c r="DE119">
        <v>0</v>
      </c>
      <c r="DF119">
        <v>0.134</v>
      </c>
      <c r="DG119">
        <v>-0.06</v>
      </c>
      <c r="DH119">
        <v>9.331</v>
      </c>
      <c r="DI119">
        <v>0.511</v>
      </c>
      <c r="DJ119">
        <v>421</v>
      </c>
      <c r="DK119">
        <v>25</v>
      </c>
      <c r="DL119">
        <v>1.93</v>
      </c>
      <c r="DM119">
        <v>0.15</v>
      </c>
      <c r="DN119">
        <v>-42.634045</v>
      </c>
      <c r="DO119">
        <v>12.5825358348968</v>
      </c>
      <c r="DP119">
        <v>1.88140416337771</v>
      </c>
      <c r="DQ119">
        <v>0</v>
      </c>
      <c r="DR119">
        <v>2.013687</v>
      </c>
      <c r="DS119">
        <v>0.194180487804877</v>
      </c>
      <c r="DT119">
        <v>0.0262051861470206</v>
      </c>
      <c r="DU119">
        <v>0</v>
      </c>
      <c r="DV119">
        <v>0</v>
      </c>
      <c r="DW119">
        <v>2</v>
      </c>
      <c r="DX119" t="s">
        <v>365</v>
      </c>
      <c r="DY119">
        <v>2.97584</v>
      </c>
      <c r="DZ119">
        <v>2.69715</v>
      </c>
      <c r="EA119">
        <v>0.193317</v>
      </c>
      <c r="EB119">
        <v>0.196718</v>
      </c>
      <c r="EC119">
        <v>0.0784319</v>
      </c>
      <c r="ED119">
        <v>0.0732969</v>
      </c>
      <c r="EE119">
        <v>31707.9</v>
      </c>
      <c r="EF119">
        <v>34698.6</v>
      </c>
      <c r="EG119">
        <v>35601.1</v>
      </c>
      <c r="EH119">
        <v>39154.1</v>
      </c>
      <c r="EI119">
        <v>46465.1</v>
      </c>
      <c r="EJ119">
        <v>52318.1</v>
      </c>
      <c r="EK119">
        <v>55562.8</v>
      </c>
      <c r="EL119">
        <v>62689.7</v>
      </c>
      <c r="EM119">
        <v>2.0252</v>
      </c>
      <c r="EN119">
        <v>2.2886</v>
      </c>
      <c r="EO119">
        <v>0.0734627</v>
      </c>
      <c r="EP119">
        <v>0</v>
      </c>
      <c r="EQ119">
        <v>23.7633</v>
      </c>
      <c r="ER119">
        <v>999.9</v>
      </c>
      <c r="ES119">
        <v>60.2</v>
      </c>
      <c r="ET119">
        <v>25.932</v>
      </c>
      <c r="EU119">
        <v>27.1302</v>
      </c>
      <c r="EV119">
        <v>54.5764</v>
      </c>
      <c r="EW119">
        <v>33.774</v>
      </c>
      <c r="EX119">
        <v>2</v>
      </c>
      <c r="EY119">
        <v>-0.273252</v>
      </c>
      <c r="EZ119">
        <v>1.45974</v>
      </c>
      <c r="FA119">
        <v>20.1407</v>
      </c>
      <c r="FB119">
        <v>5.20291</v>
      </c>
      <c r="FC119">
        <v>12.004</v>
      </c>
      <c r="FD119">
        <v>4.9756</v>
      </c>
      <c r="FE119">
        <v>3.293</v>
      </c>
      <c r="FF119">
        <v>9999</v>
      </c>
      <c r="FG119">
        <v>9999</v>
      </c>
      <c r="FH119">
        <v>9999</v>
      </c>
      <c r="FI119">
        <v>556.2</v>
      </c>
      <c r="FJ119">
        <v>1.86292</v>
      </c>
      <c r="FK119">
        <v>1.86783</v>
      </c>
      <c r="FL119">
        <v>1.86765</v>
      </c>
      <c r="FM119">
        <v>1.86874</v>
      </c>
      <c r="FN119">
        <v>1.86966</v>
      </c>
      <c r="FO119">
        <v>1.86569</v>
      </c>
      <c r="FP119">
        <v>1.86676</v>
      </c>
      <c r="FQ119">
        <v>1.86813</v>
      </c>
      <c r="FR119">
        <v>5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18.72</v>
      </c>
      <c r="GF119">
        <v>0.2133</v>
      </c>
      <c r="GG119">
        <v>5.35645936475052</v>
      </c>
      <c r="GH119">
        <v>0.00956702611335773</v>
      </c>
      <c r="GI119">
        <v>-9.19467254998099e-07</v>
      </c>
      <c r="GJ119">
        <v>-2.13729184259075e-11</v>
      </c>
      <c r="GK119">
        <v>0.213310654532375</v>
      </c>
      <c r="GL119">
        <v>0</v>
      </c>
      <c r="GM119">
        <v>0</v>
      </c>
      <c r="GN119">
        <v>0</v>
      </c>
      <c r="GO119">
        <v>-4</v>
      </c>
      <c r="GP119">
        <v>1866</v>
      </c>
      <c r="GQ119">
        <v>1</v>
      </c>
      <c r="GR119">
        <v>18</v>
      </c>
      <c r="GS119">
        <v>18757.3</v>
      </c>
      <c r="GT119">
        <v>30133.2</v>
      </c>
      <c r="GU119">
        <v>3.96851</v>
      </c>
      <c r="GV119">
        <v>0</v>
      </c>
      <c r="GW119">
        <v>2.24854</v>
      </c>
      <c r="GX119">
        <v>2.75757</v>
      </c>
      <c r="GY119">
        <v>1.99585</v>
      </c>
      <c r="GZ119">
        <v>2.32544</v>
      </c>
      <c r="HA119">
        <v>31.9146</v>
      </c>
      <c r="HB119">
        <v>15.9095</v>
      </c>
      <c r="HC119">
        <v>18</v>
      </c>
      <c r="HD119">
        <v>495.816</v>
      </c>
      <c r="HE119">
        <v>682.984</v>
      </c>
      <c r="HF119">
        <v>19.7064</v>
      </c>
      <c r="HG119">
        <v>23.7208</v>
      </c>
      <c r="HH119">
        <v>30.0012</v>
      </c>
      <c r="HI119">
        <v>23.3438</v>
      </c>
      <c r="HJ119">
        <v>23.2274</v>
      </c>
      <c r="HK119">
        <v>80.1745</v>
      </c>
      <c r="HL119">
        <v>36.1706</v>
      </c>
      <c r="HM119">
        <v>89.0692</v>
      </c>
      <c r="HN119">
        <v>19.6645</v>
      </c>
      <c r="HO119">
        <v>1758.2</v>
      </c>
      <c r="HP119">
        <v>18.6276</v>
      </c>
      <c r="HQ119">
        <v>103.134</v>
      </c>
      <c r="HR119">
        <v>104.42</v>
      </c>
    </row>
    <row r="120" spans="1:226">
      <c r="A120">
        <v>104</v>
      </c>
      <c r="B120">
        <v>1657207212</v>
      </c>
      <c r="C120">
        <v>607</v>
      </c>
      <c r="D120" t="s">
        <v>566</v>
      </c>
      <c r="E120" t="s">
        <v>567</v>
      </c>
      <c r="F120">
        <v>5</v>
      </c>
      <c r="G120" t="s">
        <v>353</v>
      </c>
      <c r="H120" t="s">
        <v>354</v>
      </c>
      <c r="I120">
        <v>1657207204.5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1767.78601947863</v>
      </c>
      <c r="AK120">
        <v>1741.6223030303</v>
      </c>
      <c r="AL120">
        <v>1.60833461606786</v>
      </c>
      <c r="AM120">
        <v>66.1810148789065</v>
      </c>
      <c r="AN120">
        <f>(AP120 - AO120 + BO120*1E3/(8.314*(BQ120+273.15)) * AR120/BN120 * AQ120) * BN120/(100*BB120) * 1000/(1000 - AP120)</f>
        <v>0</v>
      </c>
      <c r="AO120">
        <v>18.67542547596</v>
      </c>
      <c r="AP120">
        <v>20.6972115151515</v>
      </c>
      <c r="AQ120">
        <v>-0.00570627940094697</v>
      </c>
      <c r="AR120">
        <v>77.4084475312345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6</v>
      </c>
      <c r="BC120">
        <v>0.5</v>
      </c>
      <c r="BD120" t="s">
        <v>355</v>
      </c>
      <c r="BE120">
        <v>2</v>
      </c>
      <c r="BF120" t="b">
        <v>1</v>
      </c>
      <c r="BG120">
        <v>1657207204.5</v>
      </c>
      <c r="BH120">
        <v>1689.15074074074</v>
      </c>
      <c r="BI120">
        <v>1727.85037037037</v>
      </c>
      <c r="BJ120">
        <v>20.7391518518519</v>
      </c>
      <c r="BK120">
        <v>18.7123703703704</v>
      </c>
      <c r="BL120">
        <v>1670.47814814815</v>
      </c>
      <c r="BM120">
        <v>20.5258407407407</v>
      </c>
      <c r="BN120">
        <v>500.01937037037</v>
      </c>
      <c r="BO120">
        <v>74.5714481481481</v>
      </c>
      <c r="BP120">
        <v>0.043462537037037</v>
      </c>
      <c r="BQ120">
        <v>24.4635925925926</v>
      </c>
      <c r="BR120">
        <v>24.9741259259259</v>
      </c>
      <c r="BS120">
        <v>999.9</v>
      </c>
      <c r="BT120">
        <v>0</v>
      </c>
      <c r="BU120">
        <v>0</v>
      </c>
      <c r="BV120">
        <v>10039.6296296296</v>
      </c>
      <c r="BW120">
        <v>0</v>
      </c>
      <c r="BX120">
        <v>420.175555555556</v>
      </c>
      <c r="BY120">
        <v>-38.6991777777778</v>
      </c>
      <c r="BZ120">
        <v>1724.92481481481</v>
      </c>
      <c r="CA120">
        <v>1760.79814814815</v>
      </c>
      <c r="CB120">
        <v>2.02678296296296</v>
      </c>
      <c r="CC120">
        <v>1727.85037037037</v>
      </c>
      <c r="CD120">
        <v>18.7123703703704</v>
      </c>
      <c r="CE120">
        <v>1.54654777777778</v>
      </c>
      <c r="CF120">
        <v>1.39540888888889</v>
      </c>
      <c r="CG120">
        <v>13.4362814814815</v>
      </c>
      <c r="CH120">
        <v>11.8678</v>
      </c>
      <c r="CI120">
        <v>2000.01592592593</v>
      </c>
      <c r="CJ120">
        <v>0.980004444444444</v>
      </c>
      <c r="CK120">
        <v>0.0199952592592593</v>
      </c>
      <c r="CL120">
        <v>0</v>
      </c>
      <c r="CM120">
        <v>2.2715</v>
      </c>
      <c r="CN120">
        <v>0</v>
      </c>
      <c r="CO120">
        <v>5907.50962962963</v>
      </c>
      <c r="CP120">
        <v>17300.3148148148</v>
      </c>
      <c r="CQ120">
        <v>39.9834814814815</v>
      </c>
      <c r="CR120">
        <v>39.3052592592593</v>
      </c>
      <c r="CS120">
        <v>39.5275555555556</v>
      </c>
      <c r="CT120">
        <v>38.3308518518519</v>
      </c>
      <c r="CU120">
        <v>39.1663703703704</v>
      </c>
      <c r="CV120">
        <v>1960.02518518519</v>
      </c>
      <c r="CW120">
        <v>39.9907407407407</v>
      </c>
      <c r="CX120">
        <v>0</v>
      </c>
      <c r="CY120">
        <v>1657207191</v>
      </c>
      <c r="CZ120">
        <v>0</v>
      </c>
      <c r="DA120">
        <v>0</v>
      </c>
      <c r="DB120" t="s">
        <v>356</v>
      </c>
      <c r="DC120">
        <v>1656081770.5</v>
      </c>
      <c r="DD120">
        <v>1655399214.6</v>
      </c>
      <c r="DE120">
        <v>0</v>
      </c>
      <c r="DF120">
        <v>0.134</v>
      </c>
      <c r="DG120">
        <v>-0.06</v>
      </c>
      <c r="DH120">
        <v>9.331</v>
      </c>
      <c r="DI120">
        <v>0.511</v>
      </c>
      <c r="DJ120">
        <v>421</v>
      </c>
      <c r="DK120">
        <v>25</v>
      </c>
      <c r="DL120">
        <v>1.93</v>
      </c>
      <c r="DM120">
        <v>0.15</v>
      </c>
      <c r="DN120">
        <v>-40.52475</v>
      </c>
      <c r="DO120">
        <v>35.2994634146341</v>
      </c>
      <c r="DP120">
        <v>4.12466824205293</v>
      </c>
      <c r="DQ120">
        <v>0</v>
      </c>
      <c r="DR120">
        <v>2.02353475</v>
      </c>
      <c r="DS120">
        <v>0.105247317073169</v>
      </c>
      <c r="DT120">
        <v>0.0188279770537756</v>
      </c>
      <c r="DU120">
        <v>0</v>
      </c>
      <c r="DV120">
        <v>0</v>
      </c>
      <c r="DW120">
        <v>2</v>
      </c>
      <c r="DX120" t="s">
        <v>365</v>
      </c>
      <c r="DY120">
        <v>2.97576</v>
      </c>
      <c r="DZ120">
        <v>2.69796</v>
      </c>
      <c r="EA120">
        <v>0.193894</v>
      </c>
      <c r="EB120">
        <v>0.196858</v>
      </c>
      <c r="EC120">
        <v>0.0783478</v>
      </c>
      <c r="ED120">
        <v>0.0733801</v>
      </c>
      <c r="EE120">
        <v>31684.8</v>
      </c>
      <c r="EF120">
        <v>34691.8</v>
      </c>
      <c r="EG120">
        <v>35600.6</v>
      </c>
      <c r="EH120">
        <v>39153.3</v>
      </c>
      <c r="EI120">
        <v>46468.9</v>
      </c>
      <c r="EJ120">
        <v>52312.4</v>
      </c>
      <c r="EK120">
        <v>55562.2</v>
      </c>
      <c r="EL120">
        <v>62688.5</v>
      </c>
      <c r="EM120">
        <v>2.0248</v>
      </c>
      <c r="EN120">
        <v>2.2876</v>
      </c>
      <c r="EO120">
        <v>0.0746548</v>
      </c>
      <c r="EP120">
        <v>0</v>
      </c>
      <c r="EQ120">
        <v>23.7593</v>
      </c>
      <c r="ER120">
        <v>999.9</v>
      </c>
      <c r="ES120">
        <v>60.225</v>
      </c>
      <c r="ET120">
        <v>25.942</v>
      </c>
      <c r="EU120">
        <v>27.1576</v>
      </c>
      <c r="EV120">
        <v>54.5264</v>
      </c>
      <c r="EW120">
        <v>33.742</v>
      </c>
      <c r="EX120">
        <v>2</v>
      </c>
      <c r="EY120">
        <v>-0.272134</v>
      </c>
      <c r="EZ120">
        <v>1.48057</v>
      </c>
      <c r="FA120">
        <v>20.1403</v>
      </c>
      <c r="FB120">
        <v>5.20052</v>
      </c>
      <c r="FC120">
        <v>12.004</v>
      </c>
      <c r="FD120">
        <v>4.976</v>
      </c>
      <c r="FE120">
        <v>3.293</v>
      </c>
      <c r="FF120">
        <v>9999</v>
      </c>
      <c r="FG120">
        <v>9999</v>
      </c>
      <c r="FH120">
        <v>9999</v>
      </c>
      <c r="FI120">
        <v>556.2</v>
      </c>
      <c r="FJ120">
        <v>1.86295</v>
      </c>
      <c r="FK120">
        <v>1.86783</v>
      </c>
      <c r="FL120">
        <v>1.86762</v>
      </c>
      <c r="FM120">
        <v>1.86874</v>
      </c>
      <c r="FN120">
        <v>1.86966</v>
      </c>
      <c r="FO120">
        <v>1.86566</v>
      </c>
      <c r="FP120">
        <v>1.86676</v>
      </c>
      <c r="FQ120">
        <v>1.86813</v>
      </c>
      <c r="FR120">
        <v>5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18.77</v>
      </c>
      <c r="GF120">
        <v>0.2133</v>
      </c>
      <c r="GG120">
        <v>5.35645936475052</v>
      </c>
      <c r="GH120">
        <v>0.00956702611335773</v>
      </c>
      <c r="GI120">
        <v>-9.19467254998099e-07</v>
      </c>
      <c r="GJ120">
        <v>-2.13729184259075e-11</v>
      </c>
      <c r="GK120">
        <v>0.213310654532375</v>
      </c>
      <c r="GL120">
        <v>0</v>
      </c>
      <c r="GM120">
        <v>0</v>
      </c>
      <c r="GN120">
        <v>0</v>
      </c>
      <c r="GO120">
        <v>-4</v>
      </c>
      <c r="GP120">
        <v>1866</v>
      </c>
      <c r="GQ120">
        <v>1</v>
      </c>
      <c r="GR120">
        <v>18</v>
      </c>
      <c r="GS120">
        <v>18757.4</v>
      </c>
      <c r="GT120">
        <v>30133.3</v>
      </c>
      <c r="GU120">
        <v>3.97095</v>
      </c>
      <c r="GV120">
        <v>0</v>
      </c>
      <c r="GW120">
        <v>2.24854</v>
      </c>
      <c r="GX120">
        <v>2.75757</v>
      </c>
      <c r="GY120">
        <v>1.99585</v>
      </c>
      <c r="GZ120">
        <v>2.29248</v>
      </c>
      <c r="HA120">
        <v>31.9365</v>
      </c>
      <c r="HB120">
        <v>15.892</v>
      </c>
      <c r="HC120">
        <v>18</v>
      </c>
      <c r="HD120">
        <v>495.653</v>
      </c>
      <c r="HE120">
        <v>682.281</v>
      </c>
      <c r="HF120">
        <v>19.6909</v>
      </c>
      <c r="HG120">
        <v>23.7307</v>
      </c>
      <c r="HH120">
        <v>30.0012</v>
      </c>
      <c r="HI120">
        <v>23.3535</v>
      </c>
      <c r="HJ120">
        <v>23.2371</v>
      </c>
      <c r="HK120">
        <v>81.4707</v>
      </c>
      <c r="HL120">
        <v>36.1706</v>
      </c>
      <c r="HM120">
        <v>88.6942</v>
      </c>
      <c r="HN120">
        <v>19.6775</v>
      </c>
      <c r="HO120">
        <v>1771.65</v>
      </c>
      <c r="HP120">
        <v>18.6434</v>
      </c>
      <c r="HQ120">
        <v>103.133</v>
      </c>
      <c r="HR120">
        <v>104.418</v>
      </c>
    </row>
    <row r="121" spans="1:226">
      <c r="A121">
        <v>105</v>
      </c>
      <c r="B121">
        <v>1657207216.5</v>
      </c>
      <c r="C121">
        <v>611.5</v>
      </c>
      <c r="D121" t="s">
        <v>568</v>
      </c>
      <c r="E121" t="s">
        <v>569</v>
      </c>
      <c r="F121">
        <v>5</v>
      </c>
      <c r="G121" t="s">
        <v>353</v>
      </c>
      <c r="H121" t="s">
        <v>354</v>
      </c>
      <c r="I121">
        <v>1657207208.94444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1768.86542160207</v>
      </c>
      <c r="AK121">
        <v>1745.59503030303</v>
      </c>
      <c r="AL121">
        <v>0.741932793977632</v>
      </c>
      <c r="AM121">
        <v>66.1810148789065</v>
      </c>
      <c r="AN121">
        <f>(AP121 - AO121 + BO121*1E3/(8.314*(BQ121+273.15)) * AR121/BN121 * AQ121) * BN121/(100*BB121) * 1000/(1000 - AP121)</f>
        <v>0</v>
      </c>
      <c r="AO121">
        <v>18.7069074582551</v>
      </c>
      <c r="AP121">
        <v>20.6902787878788</v>
      </c>
      <c r="AQ121">
        <v>-0.00535336226444891</v>
      </c>
      <c r="AR121">
        <v>77.4084475312345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6</v>
      </c>
      <c r="BC121">
        <v>0.5</v>
      </c>
      <c r="BD121" t="s">
        <v>355</v>
      </c>
      <c r="BE121">
        <v>2</v>
      </c>
      <c r="BF121" t="b">
        <v>1</v>
      </c>
      <c r="BG121">
        <v>1657207208.94444</v>
      </c>
      <c r="BH121">
        <v>1699.4662962963</v>
      </c>
      <c r="BI121">
        <v>1733.28851851852</v>
      </c>
      <c r="BJ121">
        <v>20.7180777777778</v>
      </c>
      <c r="BK121">
        <v>18.7030703703704</v>
      </c>
      <c r="BL121">
        <v>1680.72925925926</v>
      </c>
      <c r="BM121">
        <v>20.5047703703704</v>
      </c>
      <c r="BN121">
        <v>499.961185185185</v>
      </c>
      <c r="BO121">
        <v>74.5710185185185</v>
      </c>
      <c r="BP121">
        <v>0.0436542703703704</v>
      </c>
      <c r="BQ121">
        <v>24.4629814814815</v>
      </c>
      <c r="BR121">
        <v>24.9818962962963</v>
      </c>
      <c r="BS121">
        <v>999.9</v>
      </c>
      <c r="BT121">
        <v>0</v>
      </c>
      <c r="BU121">
        <v>0</v>
      </c>
      <c r="BV121">
        <v>10021.1111111111</v>
      </c>
      <c r="BW121">
        <v>0</v>
      </c>
      <c r="BX121">
        <v>420.608666666667</v>
      </c>
      <c r="BY121">
        <v>-33.8223962962963</v>
      </c>
      <c r="BZ121">
        <v>1735.42185185185</v>
      </c>
      <c r="CA121">
        <v>1766.32444444444</v>
      </c>
      <c r="CB121">
        <v>2.0150037037037</v>
      </c>
      <c r="CC121">
        <v>1733.28851851852</v>
      </c>
      <c r="CD121">
        <v>18.7030703703704</v>
      </c>
      <c r="CE121">
        <v>1.54496777777778</v>
      </c>
      <c r="CF121">
        <v>1.39470703703704</v>
      </c>
      <c r="CG121">
        <v>13.4205851851852</v>
      </c>
      <c r="CH121">
        <v>11.8601888888889</v>
      </c>
      <c r="CI121">
        <v>2000.0137037037</v>
      </c>
      <c r="CJ121">
        <v>0.980004</v>
      </c>
      <c r="CK121">
        <v>0.0199957333333333</v>
      </c>
      <c r="CL121">
        <v>0</v>
      </c>
      <c r="CM121">
        <v>2.23208888888889</v>
      </c>
      <c r="CN121">
        <v>0</v>
      </c>
      <c r="CO121">
        <v>5902.1062962963</v>
      </c>
      <c r="CP121">
        <v>17300.2962962963</v>
      </c>
      <c r="CQ121">
        <v>39.9326666666667</v>
      </c>
      <c r="CR121">
        <v>39.2775555555556</v>
      </c>
      <c r="CS121">
        <v>39.4905185185185</v>
      </c>
      <c r="CT121">
        <v>38.2752962962963</v>
      </c>
      <c r="CU121">
        <v>39.1246666666667</v>
      </c>
      <c r="CV121">
        <v>1960.02296296296</v>
      </c>
      <c r="CW121">
        <v>39.9907407407407</v>
      </c>
      <c r="CX121">
        <v>0</v>
      </c>
      <c r="CY121">
        <v>1657207195.8</v>
      </c>
      <c r="CZ121">
        <v>0</v>
      </c>
      <c r="DA121">
        <v>0</v>
      </c>
      <c r="DB121" t="s">
        <v>356</v>
      </c>
      <c r="DC121">
        <v>1656081770.5</v>
      </c>
      <c r="DD121">
        <v>1655399214.6</v>
      </c>
      <c r="DE121">
        <v>0</v>
      </c>
      <c r="DF121">
        <v>0.134</v>
      </c>
      <c r="DG121">
        <v>-0.06</v>
      </c>
      <c r="DH121">
        <v>9.331</v>
      </c>
      <c r="DI121">
        <v>0.511</v>
      </c>
      <c r="DJ121">
        <v>421</v>
      </c>
      <c r="DK121">
        <v>25</v>
      </c>
      <c r="DL121">
        <v>1.93</v>
      </c>
      <c r="DM121">
        <v>0.15</v>
      </c>
      <c r="DN121">
        <v>-36.90306</v>
      </c>
      <c r="DO121">
        <v>63.0568772983115</v>
      </c>
      <c r="DP121">
        <v>6.26008946141347</v>
      </c>
      <c r="DQ121">
        <v>0</v>
      </c>
      <c r="DR121">
        <v>2.016421</v>
      </c>
      <c r="DS121">
        <v>-0.0846914071294551</v>
      </c>
      <c r="DT121">
        <v>0.025883972434694</v>
      </c>
      <c r="DU121">
        <v>1</v>
      </c>
      <c r="DV121">
        <v>1</v>
      </c>
      <c r="DW121">
        <v>2</v>
      </c>
      <c r="DX121" t="s">
        <v>357</v>
      </c>
      <c r="DY121">
        <v>2.976</v>
      </c>
      <c r="DZ121">
        <v>2.69813</v>
      </c>
      <c r="EA121">
        <v>0.194152</v>
      </c>
      <c r="EB121">
        <v>0.196895</v>
      </c>
      <c r="EC121">
        <v>0.0783171</v>
      </c>
      <c r="ED121">
        <v>0.0734368</v>
      </c>
      <c r="EE121">
        <v>31673.9</v>
      </c>
      <c r="EF121">
        <v>34689.7</v>
      </c>
      <c r="EG121">
        <v>35599.8</v>
      </c>
      <c r="EH121">
        <v>39152.9</v>
      </c>
      <c r="EI121">
        <v>46469.2</v>
      </c>
      <c r="EJ121">
        <v>52308.1</v>
      </c>
      <c r="EK121">
        <v>55560.6</v>
      </c>
      <c r="EL121">
        <v>62687.2</v>
      </c>
      <c r="EM121">
        <v>2.0244</v>
      </c>
      <c r="EN121">
        <v>2.2876</v>
      </c>
      <c r="EO121">
        <v>0.0739694</v>
      </c>
      <c r="EP121">
        <v>0</v>
      </c>
      <c r="EQ121">
        <v>23.7553</v>
      </c>
      <c r="ER121">
        <v>999.9</v>
      </c>
      <c r="ES121">
        <v>60.249</v>
      </c>
      <c r="ET121">
        <v>25.972</v>
      </c>
      <c r="EU121">
        <v>27.2157</v>
      </c>
      <c r="EV121">
        <v>54.2464</v>
      </c>
      <c r="EW121">
        <v>33.8181</v>
      </c>
      <c r="EX121">
        <v>2</v>
      </c>
      <c r="EY121">
        <v>-0.271626</v>
      </c>
      <c r="EZ121">
        <v>1.46617</v>
      </c>
      <c r="FA121">
        <v>20.1407</v>
      </c>
      <c r="FB121">
        <v>5.20411</v>
      </c>
      <c r="FC121">
        <v>12.004</v>
      </c>
      <c r="FD121">
        <v>4.976</v>
      </c>
      <c r="FE121">
        <v>3.293</v>
      </c>
      <c r="FF121">
        <v>9999</v>
      </c>
      <c r="FG121">
        <v>9999</v>
      </c>
      <c r="FH121">
        <v>9999</v>
      </c>
      <c r="FI121">
        <v>556.2</v>
      </c>
      <c r="FJ121">
        <v>1.86289</v>
      </c>
      <c r="FK121">
        <v>1.86783</v>
      </c>
      <c r="FL121">
        <v>1.86762</v>
      </c>
      <c r="FM121">
        <v>1.86874</v>
      </c>
      <c r="FN121">
        <v>1.86963</v>
      </c>
      <c r="FO121">
        <v>1.86569</v>
      </c>
      <c r="FP121">
        <v>1.86676</v>
      </c>
      <c r="FQ121">
        <v>1.86813</v>
      </c>
      <c r="FR121">
        <v>5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18.81</v>
      </c>
      <c r="GF121">
        <v>0.2133</v>
      </c>
      <c r="GG121">
        <v>5.35645936475052</v>
      </c>
      <c r="GH121">
        <v>0.00956702611335773</v>
      </c>
      <c r="GI121">
        <v>-9.19467254998099e-07</v>
      </c>
      <c r="GJ121">
        <v>-2.13729184259075e-11</v>
      </c>
      <c r="GK121">
        <v>0.213310654532375</v>
      </c>
      <c r="GL121">
        <v>0</v>
      </c>
      <c r="GM121">
        <v>0</v>
      </c>
      <c r="GN121">
        <v>0</v>
      </c>
      <c r="GO121">
        <v>-4</v>
      </c>
      <c r="GP121">
        <v>1866</v>
      </c>
      <c r="GQ121">
        <v>1</v>
      </c>
      <c r="GR121">
        <v>18</v>
      </c>
      <c r="GS121">
        <v>18757.4</v>
      </c>
      <c r="GT121">
        <v>30133.4</v>
      </c>
      <c r="GU121">
        <v>3.96973</v>
      </c>
      <c r="GV121">
        <v>0</v>
      </c>
      <c r="GW121">
        <v>2.24854</v>
      </c>
      <c r="GX121">
        <v>2.75635</v>
      </c>
      <c r="GY121">
        <v>1.99585</v>
      </c>
      <c r="GZ121">
        <v>2.323</v>
      </c>
      <c r="HA121">
        <v>31.9365</v>
      </c>
      <c r="HB121">
        <v>15.9095</v>
      </c>
      <c r="HC121">
        <v>18</v>
      </c>
      <c r="HD121">
        <v>495.471</v>
      </c>
      <c r="HE121">
        <v>682.416</v>
      </c>
      <c r="HF121">
        <v>19.6879</v>
      </c>
      <c r="HG121">
        <v>23.7399</v>
      </c>
      <c r="HH121">
        <v>30.001</v>
      </c>
      <c r="HI121">
        <v>23.3617</v>
      </c>
      <c r="HJ121">
        <v>23.2468</v>
      </c>
      <c r="HK121">
        <v>83.1616</v>
      </c>
      <c r="HL121">
        <v>36.1706</v>
      </c>
      <c r="HM121">
        <v>88.6942</v>
      </c>
      <c r="HN121">
        <v>19.6914</v>
      </c>
      <c r="HO121">
        <v>1791.76</v>
      </c>
      <c r="HP121">
        <v>18.6434</v>
      </c>
      <c r="HQ121">
        <v>103.13</v>
      </c>
      <c r="HR121">
        <v>104.416</v>
      </c>
    </row>
    <row r="122" spans="1:226">
      <c r="A122">
        <v>106</v>
      </c>
      <c r="B122">
        <v>1657207222</v>
      </c>
      <c r="C122">
        <v>617</v>
      </c>
      <c r="D122" t="s">
        <v>570</v>
      </c>
      <c r="E122" t="s">
        <v>571</v>
      </c>
      <c r="F122">
        <v>5</v>
      </c>
      <c r="G122" t="s">
        <v>353</v>
      </c>
      <c r="H122" t="s">
        <v>354</v>
      </c>
      <c r="I122">
        <v>1657207214.23214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1769.13231016655</v>
      </c>
      <c r="AK122">
        <v>1747.96787878788</v>
      </c>
      <c r="AL122">
        <v>0.309275371207996</v>
      </c>
      <c r="AM122">
        <v>66.1810148789065</v>
      </c>
      <c r="AN122">
        <f>(AP122 - AO122 + BO122*1E3/(8.314*(BQ122+273.15)) * AR122/BN122 * AQ122) * BN122/(100*BB122) * 1000/(1000 - AP122)</f>
        <v>0</v>
      </c>
      <c r="AO122">
        <v>18.7337027687518</v>
      </c>
      <c r="AP122">
        <v>20.6990563636364</v>
      </c>
      <c r="AQ122">
        <v>-0.0001455191506294</v>
      </c>
      <c r="AR122">
        <v>77.4084475312345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6</v>
      </c>
      <c r="BC122">
        <v>0.5</v>
      </c>
      <c r="BD122" t="s">
        <v>355</v>
      </c>
      <c r="BE122">
        <v>2</v>
      </c>
      <c r="BF122" t="b">
        <v>1</v>
      </c>
      <c r="BG122">
        <v>1657207214.23214</v>
      </c>
      <c r="BH122">
        <v>1706.95321428571</v>
      </c>
      <c r="BI122">
        <v>1735.31035714286</v>
      </c>
      <c r="BJ122">
        <v>20.6990535714286</v>
      </c>
      <c r="BK122">
        <v>18.7137321428571</v>
      </c>
      <c r="BL122">
        <v>1688.16964285714</v>
      </c>
      <c r="BM122">
        <v>20.4857392857143</v>
      </c>
      <c r="BN122">
        <v>499.982357142857</v>
      </c>
      <c r="BO122">
        <v>74.5716357142857</v>
      </c>
      <c r="BP122">
        <v>0.0438279964285714</v>
      </c>
      <c r="BQ122">
        <v>24.4613107142857</v>
      </c>
      <c r="BR122">
        <v>24.9796464285714</v>
      </c>
      <c r="BS122">
        <v>999.9</v>
      </c>
      <c r="BT122">
        <v>0</v>
      </c>
      <c r="BU122">
        <v>0</v>
      </c>
      <c r="BV122">
        <v>10014.1071428571</v>
      </c>
      <c r="BW122">
        <v>0</v>
      </c>
      <c r="BX122">
        <v>421.050607142857</v>
      </c>
      <c r="BY122">
        <v>-28.3584142857143</v>
      </c>
      <c r="BZ122">
        <v>1743.0325</v>
      </c>
      <c r="CA122">
        <v>1768.40535714286</v>
      </c>
      <c r="CB122">
        <v>1.98531785714286</v>
      </c>
      <c r="CC122">
        <v>1735.31035714286</v>
      </c>
      <c r="CD122">
        <v>18.7137321428571</v>
      </c>
      <c r="CE122">
        <v>1.54356214285714</v>
      </c>
      <c r="CF122">
        <v>1.39551392857143</v>
      </c>
      <c r="CG122">
        <v>13.4066321428571</v>
      </c>
      <c r="CH122">
        <v>11.86895</v>
      </c>
      <c r="CI122">
        <v>2000.02357142857</v>
      </c>
      <c r="CJ122">
        <v>0.98000375</v>
      </c>
      <c r="CK122">
        <v>0.019996</v>
      </c>
      <c r="CL122">
        <v>0</v>
      </c>
      <c r="CM122">
        <v>2.274925</v>
      </c>
      <c r="CN122">
        <v>0</v>
      </c>
      <c r="CO122">
        <v>5892.73464285714</v>
      </c>
      <c r="CP122">
        <v>17300.3785714286</v>
      </c>
      <c r="CQ122">
        <v>39.8724285714286</v>
      </c>
      <c r="CR122">
        <v>39.2453928571429</v>
      </c>
      <c r="CS122">
        <v>39.4484285714286</v>
      </c>
      <c r="CT122">
        <v>38.2052142857143</v>
      </c>
      <c r="CU122">
        <v>39.0601071428571</v>
      </c>
      <c r="CV122">
        <v>1960.03321428571</v>
      </c>
      <c r="CW122">
        <v>39.9903571428571</v>
      </c>
      <c r="CX122">
        <v>0</v>
      </c>
      <c r="CY122">
        <v>1657207201.2</v>
      </c>
      <c r="CZ122">
        <v>0</v>
      </c>
      <c r="DA122">
        <v>0</v>
      </c>
      <c r="DB122" t="s">
        <v>356</v>
      </c>
      <c r="DC122">
        <v>1656081770.5</v>
      </c>
      <c r="DD122">
        <v>1655399214.6</v>
      </c>
      <c r="DE122">
        <v>0</v>
      </c>
      <c r="DF122">
        <v>0.134</v>
      </c>
      <c r="DG122">
        <v>-0.06</v>
      </c>
      <c r="DH122">
        <v>9.331</v>
      </c>
      <c r="DI122">
        <v>0.511</v>
      </c>
      <c r="DJ122">
        <v>421</v>
      </c>
      <c r="DK122">
        <v>25</v>
      </c>
      <c r="DL122">
        <v>1.93</v>
      </c>
      <c r="DM122">
        <v>0.15</v>
      </c>
      <c r="DN122">
        <v>-32.22761</v>
      </c>
      <c r="DO122">
        <v>64.3839151969982</v>
      </c>
      <c r="DP122">
        <v>6.32469931410972</v>
      </c>
      <c r="DQ122">
        <v>0</v>
      </c>
      <c r="DR122">
        <v>2.00135475</v>
      </c>
      <c r="DS122">
        <v>-0.31854585365854</v>
      </c>
      <c r="DT122">
        <v>0.0372457508306317</v>
      </c>
      <c r="DU122">
        <v>0</v>
      </c>
      <c r="DV122">
        <v>0</v>
      </c>
      <c r="DW122">
        <v>2</v>
      </c>
      <c r="DX122" t="s">
        <v>365</v>
      </c>
      <c r="DY122">
        <v>2.97625</v>
      </c>
      <c r="DZ122">
        <v>2.69774</v>
      </c>
      <c r="EA122">
        <v>0.194278</v>
      </c>
      <c r="EB122">
        <v>0.196879</v>
      </c>
      <c r="EC122">
        <v>0.0783357</v>
      </c>
      <c r="ED122">
        <v>0.0734848</v>
      </c>
      <c r="EE122">
        <v>31668.1</v>
      </c>
      <c r="EF122">
        <v>34689.5</v>
      </c>
      <c r="EG122">
        <v>35599</v>
      </c>
      <c r="EH122">
        <v>39151.9</v>
      </c>
      <c r="EI122">
        <v>46467.6</v>
      </c>
      <c r="EJ122">
        <v>52304.2</v>
      </c>
      <c r="EK122">
        <v>55560</v>
      </c>
      <c r="EL122">
        <v>62685.7</v>
      </c>
      <c r="EM122">
        <v>2.0256</v>
      </c>
      <c r="EN122">
        <v>2.2866</v>
      </c>
      <c r="EO122">
        <v>0.0730157</v>
      </c>
      <c r="EP122">
        <v>0</v>
      </c>
      <c r="EQ122">
        <v>23.7513</v>
      </c>
      <c r="ER122">
        <v>999.9</v>
      </c>
      <c r="ES122">
        <v>60.298</v>
      </c>
      <c r="ET122">
        <v>25.992</v>
      </c>
      <c r="EU122">
        <v>27.2723</v>
      </c>
      <c r="EV122">
        <v>54.1864</v>
      </c>
      <c r="EW122">
        <v>33.7861</v>
      </c>
      <c r="EX122">
        <v>2</v>
      </c>
      <c r="EY122">
        <v>-0.270732</v>
      </c>
      <c r="EZ122">
        <v>1.38893</v>
      </c>
      <c r="FA122">
        <v>20.1412</v>
      </c>
      <c r="FB122">
        <v>5.20052</v>
      </c>
      <c r="FC122">
        <v>12.0064</v>
      </c>
      <c r="FD122">
        <v>4.976</v>
      </c>
      <c r="FE122">
        <v>3.293</v>
      </c>
      <c r="FF122">
        <v>9999</v>
      </c>
      <c r="FG122">
        <v>9999</v>
      </c>
      <c r="FH122">
        <v>9999</v>
      </c>
      <c r="FI122">
        <v>556.2</v>
      </c>
      <c r="FJ122">
        <v>1.86292</v>
      </c>
      <c r="FK122">
        <v>1.86783</v>
      </c>
      <c r="FL122">
        <v>1.86762</v>
      </c>
      <c r="FM122">
        <v>1.86874</v>
      </c>
      <c r="FN122">
        <v>1.86966</v>
      </c>
      <c r="FO122">
        <v>1.86563</v>
      </c>
      <c r="FP122">
        <v>1.86676</v>
      </c>
      <c r="FQ122">
        <v>1.86813</v>
      </c>
      <c r="FR122">
        <v>5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18.82</v>
      </c>
      <c r="GF122">
        <v>0.2133</v>
      </c>
      <c r="GG122">
        <v>5.35645936475052</v>
      </c>
      <c r="GH122">
        <v>0.00956702611335773</v>
      </c>
      <c r="GI122">
        <v>-9.19467254998099e-07</v>
      </c>
      <c r="GJ122">
        <v>-2.13729184259075e-11</v>
      </c>
      <c r="GK122">
        <v>0.213310654532375</v>
      </c>
      <c r="GL122">
        <v>0</v>
      </c>
      <c r="GM122">
        <v>0</v>
      </c>
      <c r="GN122">
        <v>0</v>
      </c>
      <c r="GO122">
        <v>-4</v>
      </c>
      <c r="GP122">
        <v>1866</v>
      </c>
      <c r="GQ122">
        <v>1</v>
      </c>
      <c r="GR122">
        <v>18</v>
      </c>
      <c r="GS122">
        <v>18757.5</v>
      </c>
      <c r="GT122">
        <v>30133.5</v>
      </c>
      <c r="GU122">
        <v>3.96973</v>
      </c>
      <c r="GV122">
        <v>0</v>
      </c>
      <c r="GW122">
        <v>2.24854</v>
      </c>
      <c r="GX122">
        <v>2.75757</v>
      </c>
      <c r="GY122">
        <v>1.99585</v>
      </c>
      <c r="GZ122">
        <v>2.27661</v>
      </c>
      <c r="HA122">
        <v>31.9365</v>
      </c>
      <c r="HB122">
        <v>15.9007</v>
      </c>
      <c r="HC122">
        <v>18</v>
      </c>
      <c r="HD122">
        <v>496.356</v>
      </c>
      <c r="HE122">
        <v>681.734</v>
      </c>
      <c r="HF122">
        <v>19.6936</v>
      </c>
      <c r="HG122">
        <v>23.7507</v>
      </c>
      <c r="HH122">
        <v>30.0009</v>
      </c>
      <c r="HI122">
        <v>23.3731</v>
      </c>
      <c r="HJ122">
        <v>23.2585</v>
      </c>
      <c r="HK122">
        <v>86.0671</v>
      </c>
      <c r="HL122">
        <v>36.4589</v>
      </c>
      <c r="HM122">
        <v>88.2982</v>
      </c>
      <c r="HN122">
        <v>19.7065</v>
      </c>
      <c r="HO122">
        <v>1805.21</v>
      </c>
      <c r="HP122">
        <v>18.6434</v>
      </c>
      <c r="HQ122">
        <v>103.128</v>
      </c>
      <c r="HR122">
        <v>104.413</v>
      </c>
    </row>
    <row r="123" spans="1:226">
      <c r="A123">
        <v>107</v>
      </c>
      <c r="B123">
        <v>1657207226.5</v>
      </c>
      <c r="C123">
        <v>621.5</v>
      </c>
      <c r="D123" t="s">
        <v>572</v>
      </c>
      <c r="E123" t="s">
        <v>573</v>
      </c>
      <c r="F123">
        <v>5</v>
      </c>
      <c r="G123" t="s">
        <v>353</v>
      </c>
      <c r="H123" t="s">
        <v>354</v>
      </c>
      <c r="I123">
        <v>1657207218.67857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1768.24527183772</v>
      </c>
      <c r="AK123">
        <v>1748.15090909091</v>
      </c>
      <c r="AL123">
        <v>0.0611815451399512</v>
      </c>
      <c r="AM123">
        <v>66.1810148789065</v>
      </c>
      <c r="AN123">
        <f>(AP123 - AO123 + BO123*1E3/(8.314*(BQ123+273.15)) * AR123/BN123 * AQ123) * BN123/(100*BB123) * 1000/(1000 - AP123)</f>
        <v>0</v>
      </c>
      <c r="AO123">
        <v>18.7297742381586</v>
      </c>
      <c r="AP123">
        <v>20.6915818181818</v>
      </c>
      <c r="AQ123">
        <v>0.000876699249878645</v>
      </c>
      <c r="AR123">
        <v>77.4084475312345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6</v>
      </c>
      <c r="BC123">
        <v>0.5</v>
      </c>
      <c r="BD123" t="s">
        <v>355</v>
      </c>
      <c r="BE123">
        <v>2</v>
      </c>
      <c r="BF123" t="b">
        <v>1</v>
      </c>
      <c r="BG123">
        <v>1657207218.67857</v>
      </c>
      <c r="BH123">
        <v>1710.07107142857</v>
      </c>
      <c r="BI123">
        <v>1735.46928571429</v>
      </c>
      <c r="BJ123">
        <v>20.6938785714286</v>
      </c>
      <c r="BK123">
        <v>18.7220678571429</v>
      </c>
      <c r="BL123">
        <v>1691.26678571429</v>
      </c>
      <c r="BM123">
        <v>20.4805607142857</v>
      </c>
      <c r="BN123">
        <v>499.997607142857</v>
      </c>
      <c r="BO123">
        <v>74.5720321428571</v>
      </c>
      <c r="BP123">
        <v>0.043831075</v>
      </c>
      <c r="BQ123">
        <v>24.4578178571429</v>
      </c>
      <c r="BR123">
        <v>24.9767714285714</v>
      </c>
      <c r="BS123">
        <v>999.9</v>
      </c>
      <c r="BT123">
        <v>0</v>
      </c>
      <c r="BU123">
        <v>0</v>
      </c>
      <c r="BV123">
        <v>10003.2142857143</v>
      </c>
      <c r="BW123">
        <v>0</v>
      </c>
      <c r="BX123">
        <v>421.400857142857</v>
      </c>
      <c r="BY123">
        <v>-25.4002678571429</v>
      </c>
      <c r="BZ123">
        <v>1746.20571428571</v>
      </c>
      <c r="CA123">
        <v>1768.58214285714</v>
      </c>
      <c r="CB123">
        <v>1.97180392857143</v>
      </c>
      <c r="CC123">
        <v>1735.46928571429</v>
      </c>
      <c r="CD123">
        <v>18.7220678571429</v>
      </c>
      <c r="CE123">
        <v>1.543185</v>
      </c>
      <c r="CF123">
        <v>1.39614321428571</v>
      </c>
      <c r="CG123">
        <v>13.4028785714286</v>
      </c>
      <c r="CH123">
        <v>11.8757964285714</v>
      </c>
      <c r="CI123">
        <v>1999.99928571429</v>
      </c>
      <c r="CJ123">
        <v>0.980003321428571</v>
      </c>
      <c r="CK123">
        <v>0.0199964571428571</v>
      </c>
      <c r="CL123">
        <v>0</v>
      </c>
      <c r="CM123">
        <v>2.19725357142857</v>
      </c>
      <c r="CN123">
        <v>0</v>
      </c>
      <c r="CO123">
        <v>5886.98321428571</v>
      </c>
      <c r="CP123">
        <v>17300.1714285714</v>
      </c>
      <c r="CQ123">
        <v>39.819</v>
      </c>
      <c r="CR123">
        <v>39.22075</v>
      </c>
      <c r="CS123">
        <v>39.4127142857143</v>
      </c>
      <c r="CT123">
        <v>38.1537857142857</v>
      </c>
      <c r="CU123">
        <v>39.0063928571428</v>
      </c>
      <c r="CV123">
        <v>1960.00928571429</v>
      </c>
      <c r="CW123">
        <v>39.99</v>
      </c>
      <c r="CX123">
        <v>0</v>
      </c>
      <c r="CY123">
        <v>1657207205.4</v>
      </c>
      <c r="CZ123">
        <v>0</v>
      </c>
      <c r="DA123">
        <v>0</v>
      </c>
      <c r="DB123" t="s">
        <v>356</v>
      </c>
      <c r="DC123">
        <v>1656081770.5</v>
      </c>
      <c r="DD123">
        <v>1655399214.6</v>
      </c>
      <c r="DE123">
        <v>0</v>
      </c>
      <c r="DF123">
        <v>0.134</v>
      </c>
      <c r="DG123">
        <v>-0.06</v>
      </c>
      <c r="DH123">
        <v>9.331</v>
      </c>
      <c r="DI123">
        <v>0.511</v>
      </c>
      <c r="DJ123">
        <v>421</v>
      </c>
      <c r="DK123">
        <v>25</v>
      </c>
      <c r="DL123">
        <v>1.93</v>
      </c>
      <c r="DM123">
        <v>0.15</v>
      </c>
      <c r="DN123">
        <v>-28.364912195122</v>
      </c>
      <c r="DO123">
        <v>46.5681240418118</v>
      </c>
      <c r="DP123">
        <v>4.80346032082641</v>
      </c>
      <c r="DQ123">
        <v>0</v>
      </c>
      <c r="DR123">
        <v>1.9922256097561</v>
      </c>
      <c r="DS123">
        <v>-0.305407108013937</v>
      </c>
      <c r="DT123">
        <v>0.0381472330006229</v>
      </c>
      <c r="DU123">
        <v>0</v>
      </c>
      <c r="DV123">
        <v>0</v>
      </c>
      <c r="DW123">
        <v>2</v>
      </c>
      <c r="DX123" t="s">
        <v>365</v>
      </c>
      <c r="DY123">
        <v>2.97607</v>
      </c>
      <c r="DZ123">
        <v>2.69784</v>
      </c>
      <c r="EA123">
        <v>0.194279</v>
      </c>
      <c r="EB123">
        <v>0.196811</v>
      </c>
      <c r="EC123">
        <v>0.0783025</v>
      </c>
      <c r="ED123">
        <v>0.0734086</v>
      </c>
      <c r="EE123">
        <v>31668.6</v>
      </c>
      <c r="EF123">
        <v>34691.7</v>
      </c>
      <c r="EG123">
        <v>35599.6</v>
      </c>
      <c r="EH123">
        <v>39151.2</v>
      </c>
      <c r="EI123">
        <v>46468.9</v>
      </c>
      <c r="EJ123">
        <v>52308.5</v>
      </c>
      <c r="EK123">
        <v>55559.4</v>
      </c>
      <c r="EL123">
        <v>62685.7</v>
      </c>
      <c r="EM123">
        <v>2.0248</v>
      </c>
      <c r="EN123">
        <v>2.2862</v>
      </c>
      <c r="EO123">
        <v>0.0745654</v>
      </c>
      <c r="EP123">
        <v>0</v>
      </c>
      <c r="EQ123">
        <v>23.7485</v>
      </c>
      <c r="ER123">
        <v>999.9</v>
      </c>
      <c r="ES123">
        <v>60.322</v>
      </c>
      <c r="ET123">
        <v>26.002</v>
      </c>
      <c r="EU123">
        <v>27.2976</v>
      </c>
      <c r="EV123">
        <v>54.1464</v>
      </c>
      <c r="EW123">
        <v>33.8261</v>
      </c>
      <c r="EX123">
        <v>2</v>
      </c>
      <c r="EY123">
        <v>-0.270061</v>
      </c>
      <c r="EZ123">
        <v>1.3303</v>
      </c>
      <c r="FA123">
        <v>20.142</v>
      </c>
      <c r="FB123">
        <v>5.19932</v>
      </c>
      <c r="FC123">
        <v>12.0052</v>
      </c>
      <c r="FD123">
        <v>4.9752</v>
      </c>
      <c r="FE123">
        <v>3.293</v>
      </c>
      <c r="FF123">
        <v>9999</v>
      </c>
      <c r="FG123">
        <v>9999</v>
      </c>
      <c r="FH123">
        <v>9999</v>
      </c>
      <c r="FI123">
        <v>556.2</v>
      </c>
      <c r="FJ123">
        <v>1.86292</v>
      </c>
      <c r="FK123">
        <v>1.86783</v>
      </c>
      <c r="FL123">
        <v>1.86762</v>
      </c>
      <c r="FM123">
        <v>1.86874</v>
      </c>
      <c r="FN123">
        <v>1.86966</v>
      </c>
      <c r="FO123">
        <v>1.86569</v>
      </c>
      <c r="FP123">
        <v>1.86676</v>
      </c>
      <c r="FQ123">
        <v>1.86813</v>
      </c>
      <c r="FR123">
        <v>5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18.81</v>
      </c>
      <c r="GF123">
        <v>0.2133</v>
      </c>
      <c r="GG123">
        <v>5.35645936475052</v>
      </c>
      <c r="GH123">
        <v>0.00956702611335773</v>
      </c>
      <c r="GI123">
        <v>-9.19467254998099e-07</v>
      </c>
      <c r="GJ123">
        <v>-2.13729184259075e-11</v>
      </c>
      <c r="GK123">
        <v>0.213310654532375</v>
      </c>
      <c r="GL123">
        <v>0</v>
      </c>
      <c r="GM123">
        <v>0</v>
      </c>
      <c r="GN123">
        <v>0</v>
      </c>
      <c r="GO123">
        <v>-4</v>
      </c>
      <c r="GP123">
        <v>1866</v>
      </c>
      <c r="GQ123">
        <v>1</v>
      </c>
      <c r="GR123">
        <v>18</v>
      </c>
      <c r="GS123">
        <v>18757.6</v>
      </c>
      <c r="GT123">
        <v>30133.5</v>
      </c>
      <c r="GU123">
        <v>3.96729</v>
      </c>
      <c r="GV123">
        <v>0</v>
      </c>
      <c r="GW123">
        <v>2.24854</v>
      </c>
      <c r="GX123">
        <v>2.75757</v>
      </c>
      <c r="GY123">
        <v>1.99585</v>
      </c>
      <c r="GZ123">
        <v>2.32422</v>
      </c>
      <c r="HA123">
        <v>31.9585</v>
      </c>
      <c r="HB123">
        <v>15.9007</v>
      </c>
      <c r="HC123">
        <v>18</v>
      </c>
      <c r="HD123">
        <v>495.921</v>
      </c>
      <c r="HE123">
        <v>681.483</v>
      </c>
      <c r="HF123">
        <v>19.7063</v>
      </c>
      <c r="HG123">
        <v>23.7603</v>
      </c>
      <c r="HH123">
        <v>30.0009</v>
      </c>
      <c r="HI123">
        <v>23.3817</v>
      </c>
      <c r="HJ123">
        <v>23.2643</v>
      </c>
      <c r="HK123">
        <v>89.0084</v>
      </c>
      <c r="HL123">
        <v>36.4589</v>
      </c>
      <c r="HM123">
        <v>88.2982</v>
      </c>
      <c r="HN123">
        <v>19.7277</v>
      </c>
      <c r="HO123">
        <v>1825.43</v>
      </c>
      <c r="HP123">
        <v>18.6434</v>
      </c>
      <c r="HQ123">
        <v>103.129</v>
      </c>
      <c r="HR123">
        <v>104.413</v>
      </c>
    </row>
    <row r="124" spans="1:226">
      <c r="A124">
        <v>108</v>
      </c>
      <c r="B124">
        <v>1657207232</v>
      </c>
      <c r="C124">
        <v>627</v>
      </c>
      <c r="D124" t="s">
        <v>574</v>
      </c>
      <c r="E124" t="s">
        <v>575</v>
      </c>
      <c r="F124">
        <v>5</v>
      </c>
      <c r="G124" t="s">
        <v>353</v>
      </c>
      <c r="H124" t="s">
        <v>354</v>
      </c>
      <c r="I124">
        <v>1657207224.25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1766.43796581482</v>
      </c>
      <c r="AK124">
        <v>1747.31866666667</v>
      </c>
      <c r="AL124">
        <v>-0.229063157647166</v>
      </c>
      <c r="AM124">
        <v>66.1810148789065</v>
      </c>
      <c r="AN124">
        <f>(AP124 - AO124 + BO124*1E3/(8.314*(BQ124+273.15)) * AR124/BN124 * AQ124) * BN124/(100*BB124) * 1000/(1000 - AP124)</f>
        <v>0</v>
      </c>
      <c r="AO124">
        <v>18.7227457810663</v>
      </c>
      <c r="AP124">
        <v>20.6877248484848</v>
      </c>
      <c r="AQ124">
        <v>-0.000507110112219488</v>
      </c>
      <c r="AR124">
        <v>77.4084475312345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6</v>
      </c>
      <c r="BC124">
        <v>0.5</v>
      </c>
      <c r="BD124" t="s">
        <v>355</v>
      </c>
      <c r="BE124">
        <v>2</v>
      </c>
      <c r="BF124" t="b">
        <v>1</v>
      </c>
      <c r="BG124">
        <v>1657207224.25</v>
      </c>
      <c r="BH124">
        <v>1711.50285714286</v>
      </c>
      <c r="BI124">
        <v>1734.65392857143</v>
      </c>
      <c r="BJ124">
        <v>20.6920964285714</v>
      </c>
      <c r="BK124">
        <v>18.7294642857143</v>
      </c>
      <c r="BL124">
        <v>1692.68892857143</v>
      </c>
      <c r="BM124">
        <v>20.4787785714286</v>
      </c>
      <c r="BN124">
        <v>500.008071428571</v>
      </c>
      <c r="BO124">
        <v>74.5728285714286</v>
      </c>
      <c r="BP124">
        <v>0.0438131392857143</v>
      </c>
      <c r="BQ124">
        <v>24.4548642857143</v>
      </c>
      <c r="BR124">
        <v>24.9719857142857</v>
      </c>
      <c r="BS124">
        <v>999.9</v>
      </c>
      <c r="BT124">
        <v>0</v>
      </c>
      <c r="BU124">
        <v>0</v>
      </c>
      <c r="BV124">
        <v>9991.42857142857</v>
      </c>
      <c r="BW124">
        <v>0</v>
      </c>
      <c r="BX124">
        <v>421.763785714286</v>
      </c>
      <c r="BY124">
        <v>-23.1527785714286</v>
      </c>
      <c r="BZ124">
        <v>1747.66392857143</v>
      </c>
      <c r="CA124">
        <v>1767.76392857143</v>
      </c>
      <c r="CB124">
        <v>1.96263642857143</v>
      </c>
      <c r="CC124">
        <v>1734.65392857143</v>
      </c>
      <c r="CD124">
        <v>18.7294642857143</v>
      </c>
      <c r="CE124">
        <v>1.54306928571429</v>
      </c>
      <c r="CF124">
        <v>1.39670928571429</v>
      </c>
      <c r="CG124">
        <v>13.401725</v>
      </c>
      <c r="CH124">
        <v>11.88195</v>
      </c>
      <c r="CI124">
        <v>1999.99142857143</v>
      </c>
      <c r="CJ124">
        <v>0.980003</v>
      </c>
      <c r="CK124">
        <v>0.0199968</v>
      </c>
      <c r="CL124">
        <v>0</v>
      </c>
      <c r="CM124">
        <v>2.16679285714286</v>
      </c>
      <c r="CN124">
        <v>0</v>
      </c>
      <c r="CO124">
        <v>5879.61964285714</v>
      </c>
      <c r="CP124">
        <v>17300.0964285714</v>
      </c>
      <c r="CQ124">
        <v>39.7563928571428</v>
      </c>
      <c r="CR124">
        <v>39.1783214285714</v>
      </c>
      <c r="CS124">
        <v>39.3658214285714</v>
      </c>
      <c r="CT124">
        <v>38.0956428571429</v>
      </c>
      <c r="CU124">
        <v>38.9528571428571</v>
      </c>
      <c r="CV124">
        <v>1960.00142857143</v>
      </c>
      <c r="CW124">
        <v>39.99</v>
      </c>
      <c r="CX124">
        <v>0</v>
      </c>
      <c r="CY124">
        <v>1657207210.8</v>
      </c>
      <c r="CZ124">
        <v>0</v>
      </c>
      <c r="DA124">
        <v>0</v>
      </c>
      <c r="DB124" t="s">
        <v>356</v>
      </c>
      <c r="DC124">
        <v>1656081770.5</v>
      </c>
      <c r="DD124">
        <v>1655399214.6</v>
      </c>
      <c r="DE124">
        <v>0</v>
      </c>
      <c r="DF124">
        <v>0.134</v>
      </c>
      <c r="DG124">
        <v>-0.06</v>
      </c>
      <c r="DH124">
        <v>9.331</v>
      </c>
      <c r="DI124">
        <v>0.511</v>
      </c>
      <c r="DJ124">
        <v>421</v>
      </c>
      <c r="DK124">
        <v>25</v>
      </c>
      <c r="DL124">
        <v>1.93</v>
      </c>
      <c r="DM124">
        <v>0.15</v>
      </c>
      <c r="DN124">
        <v>-24.2490425</v>
      </c>
      <c r="DO124">
        <v>22.548737335835</v>
      </c>
      <c r="DP124">
        <v>2.26578297006658</v>
      </c>
      <c r="DQ124">
        <v>0</v>
      </c>
      <c r="DR124">
        <v>1.966761</v>
      </c>
      <c r="DS124">
        <v>-0.0509412382739286</v>
      </c>
      <c r="DT124">
        <v>0.0171796530523756</v>
      </c>
      <c r="DU124">
        <v>1</v>
      </c>
      <c r="DV124">
        <v>1</v>
      </c>
      <c r="DW124">
        <v>2</v>
      </c>
      <c r="DX124" t="s">
        <v>357</v>
      </c>
      <c r="DY124">
        <v>2.97496</v>
      </c>
      <c r="DZ124">
        <v>2.69752</v>
      </c>
      <c r="EA124">
        <v>0.194204</v>
      </c>
      <c r="EB124">
        <v>0.196623</v>
      </c>
      <c r="EC124">
        <v>0.0783133</v>
      </c>
      <c r="ED124">
        <v>0.0734776</v>
      </c>
      <c r="EE124">
        <v>31670.2</v>
      </c>
      <c r="EF124">
        <v>34699.4</v>
      </c>
      <c r="EG124">
        <v>35598.1</v>
      </c>
      <c r="EH124">
        <v>39150.7</v>
      </c>
      <c r="EI124">
        <v>46468.1</v>
      </c>
      <c r="EJ124">
        <v>52302.9</v>
      </c>
      <c r="EK124">
        <v>55559.2</v>
      </c>
      <c r="EL124">
        <v>62683.8</v>
      </c>
      <c r="EM124">
        <v>2.0232</v>
      </c>
      <c r="EN124">
        <v>2.2862</v>
      </c>
      <c r="EO124">
        <v>0.0752509</v>
      </c>
      <c r="EP124">
        <v>0</v>
      </c>
      <c r="EQ124">
        <v>23.7393</v>
      </c>
      <c r="ER124">
        <v>999.9</v>
      </c>
      <c r="ES124">
        <v>60.371</v>
      </c>
      <c r="ET124">
        <v>26.012</v>
      </c>
      <c r="EU124">
        <v>27.3342</v>
      </c>
      <c r="EV124">
        <v>54.5064</v>
      </c>
      <c r="EW124">
        <v>33.8822</v>
      </c>
      <c r="EX124">
        <v>2</v>
      </c>
      <c r="EY124">
        <v>-0.269634</v>
      </c>
      <c r="EZ124">
        <v>1.26072</v>
      </c>
      <c r="FA124">
        <v>20.1428</v>
      </c>
      <c r="FB124">
        <v>5.20052</v>
      </c>
      <c r="FC124">
        <v>12.004</v>
      </c>
      <c r="FD124">
        <v>4.976</v>
      </c>
      <c r="FE124">
        <v>3.293</v>
      </c>
      <c r="FF124">
        <v>9999</v>
      </c>
      <c r="FG124">
        <v>9999</v>
      </c>
      <c r="FH124">
        <v>9999</v>
      </c>
      <c r="FI124">
        <v>556.2</v>
      </c>
      <c r="FJ124">
        <v>1.86295</v>
      </c>
      <c r="FK124">
        <v>1.86783</v>
      </c>
      <c r="FL124">
        <v>1.86758</v>
      </c>
      <c r="FM124">
        <v>1.86874</v>
      </c>
      <c r="FN124">
        <v>1.86963</v>
      </c>
      <c r="FO124">
        <v>1.86569</v>
      </c>
      <c r="FP124">
        <v>1.86676</v>
      </c>
      <c r="FQ124">
        <v>1.86813</v>
      </c>
      <c r="FR124">
        <v>5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18.81</v>
      </c>
      <c r="GF124">
        <v>0.2133</v>
      </c>
      <c r="GG124">
        <v>5.35645936475052</v>
      </c>
      <c r="GH124">
        <v>0.00956702611335773</v>
      </c>
      <c r="GI124">
        <v>-9.19467254998099e-07</v>
      </c>
      <c r="GJ124">
        <v>-2.13729184259075e-11</v>
      </c>
      <c r="GK124">
        <v>0.213310654532375</v>
      </c>
      <c r="GL124">
        <v>0</v>
      </c>
      <c r="GM124">
        <v>0</v>
      </c>
      <c r="GN124">
        <v>0</v>
      </c>
      <c r="GO124">
        <v>-4</v>
      </c>
      <c r="GP124">
        <v>1866</v>
      </c>
      <c r="GQ124">
        <v>1</v>
      </c>
      <c r="GR124">
        <v>18</v>
      </c>
      <c r="GS124">
        <v>18757.7</v>
      </c>
      <c r="GT124">
        <v>30133.6</v>
      </c>
      <c r="GU124">
        <v>3.96484</v>
      </c>
      <c r="GV124">
        <v>0</v>
      </c>
      <c r="GW124">
        <v>2.24854</v>
      </c>
      <c r="GX124">
        <v>2.75757</v>
      </c>
      <c r="GY124">
        <v>1.99585</v>
      </c>
      <c r="GZ124">
        <v>2.30469</v>
      </c>
      <c r="HA124">
        <v>31.9585</v>
      </c>
      <c r="HB124">
        <v>15.9007</v>
      </c>
      <c r="HC124">
        <v>18</v>
      </c>
      <c r="HD124">
        <v>495.001</v>
      </c>
      <c r="HE124">
        <v>681.655</v>
      </c>
      <c r="HF124">
        <v>19.7305</v>
      </c>
      <c r="HG124">
        <v>23.7687</v>
      </c>
      <c r="HH124">
        <v>30.0008</v>
      </c>
      <c r="HI124">
        <v>23.3927</v>
      </c>
      <c r="HJ124">
        <v>23.2779</v>
      </c>
      <c r="HK124">
        <v>93.5063</v>
      </c>
      <c r="HL124">
        <v>36.7301</v>
      </c>
      <c r="HM124">
        <v>87.9266</v>
      </c>
      <c r="HN124">
        <v>19.7518</v>
      </c>
      <c r="HO124">
        <v>1838.84</v>
      </c>
      <c r="HP124">
        <v>18.6434</v>
      </c>
      <c r="HQ124">
        <v>103.127</v>
      </c>
      <c r="HR124">
        <v>104.41</v>
      </c>
    </row>
    <row r="125" spans="1:226">
      <c r="A125">
        <v>109</v>
      </c>
      <c r="B125">
        <v>1657207237</v>
      </c>
      <c r="C125">
        <v>632</v>
      </c>
      <c r="D125" t="s">
        <v>576</v>
      </c>
      <c r="E125" t="s">
        <v>577</v>
      </c>
      <c r="F125">
        <v>5</v>
      </c>
      <c r="G125" t="s">
        <v>353</v>
      </c>
      <c r="H125" t="s">
        <v>354</v>
      </c>
      <c r="I125">
        <v>1657207229.51852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1765.33097245776</v>
      </c>
      <c r="AK125">
        <v>1746.39587878788</v>
      </c>
      <c r="AL125">
        <v>-0.152553845956048</v>
      </c>
      <c r="AM125">
        <v>66.1810148789065</v>
      </c>
      <c r="AN125">
        <f>(AP125 - AO125 + BO125*1E3/(8.314*(BQ125+273.15)) * AR125/BN125 * AQ125) * BN125/(100*BB125) * 1000/(1000 - AP125)</f>
        <v>0</v>
      </c>
      <c r="AO125">
        <v>18.7442917800358</v>
      </c>
      <c r="AP125">
        <v>20.6833939393939</v>
      </c>
      <c r="AQ125">
        <v>0.00577247218743363</v>
      </c>
      <c r="AR125">
        <v>77.4084475312345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6</v>
      </c>
      <c r="BC125">
        <v>0.5</v>
      </c>
      <c r="BD125" t="s">
        <v>355</v>
      </c>
      <c r="BE125">
        <v>2</v>
      </c>
      <c r="BF125" t="b">
        <v>1</v>
      </c>
      <c r="BG125">
        <v>1657207229.51852</v>
      </c>
      <c r="BH125">
        <v>1711.34444444444</v>
      </c>
      <c r="BI125">
        <v>1733.52851851852</v>
      </c>
      <c r="BJ125">
        <v>20.6919111111111</v>
      </c>
      <c r="BK125">
        <v>18.7126222222222</v>
      </c>
      <c r="BL125">
        <v>1692.53185185185</v>
      </c>
      <c r="BM125">
        <v>20.4785962962963</v>
      </c>
      <c r="BN125">
        <v>500.008074074074</v>
      </c>
      <c r="BO125">
        <v>74.5732666666667</v>
      </c>
      <c r="BP125">
        <v>0.0435923777777778</v>
      </c>
      <c r="BQ125">
        <v>24.4526777777778</v>
      </c>
      <c r="BR125">
        <v>24.9671111111111</v>
      </c>
      <c r="BS125">
        <v>999.9</v>
      </c>
      <c r="BT125">
        <v>0</v>
      </c>
      <c r="BU125">
        <v>0</v>
      </c>
      <c r="BV125">
        <v>10000.5555555556</v>
      </c>
      <c r="BW125">
        <v>0</v>
      </c>
      <c r="BX125">
        <v>422.239888888889</v>
      </c>
      <c r="BY125">
        <v>-22.1846222222222</v>
      </c>
      <c r="BZ125">
        <v>1747.50259259259</v>
      </c>
      <c r="CA125">
        <v>1766.58592592593</v>
      </c>
      <c r="CB125">
        <v>1.97929333333333</v>
      </c>
      <c r="CC125">
        <v>1733.52851851852</v>
      </c>
      <c r="CD125">
        <v>18.7126222222222</v>
      </c>
      <c r="CE125">
        <v>1.54306407407407</v>
      </c>
      <c r="CF125">
        <v>1.39546111111111</v>
      </c>
      <c r="CG125">
        <v>13.4016740740741</v>
      </c>
      <c r="CH125">
        <v>11.8683888888889</v>
      </c>
      <c r="CI125">
        <v>2000.00703703704</v>
      </c>
      <c r="CJ125">
        <v>0.980003</v>
      </c>
      <c r="CK125">
        <v>0.0199968</v>
      </c>
      <c r="CL125">
        <v>0</v>
      </c>
      <c r="CM125">
        <v>2.15578888888889</v>
      </c>
      <c r="CN125">
        <v>0</v>
      </c>
      <c r="CO125">
        <v>5874.78111111111</v>
      </c>
      <c r="CP125">
        <v>17300.2407407407</v>
      </c>
      <c r="CQ125">
        <v>39.7103703703704</v>
      </c>
      <c r="CR125">
        <v>39.1433333333333</v>
      </c>
      <c r="CS125">
        <v>39.3215185185185</v>
      </c>
      <c r="CT125">
        <v>38.046</v>
      </c>
      <c r="CU125">
        <v>38.9024444444444</v>
      </c>
      <c r="CV125">
        <v>1960.01703703704</v>
      </c>
      <c r="CW125">
        <v>39.99</v>
      </c>
      <c r="CX125">
        <v>0</v>
      </c>
      <c r="CY125">
        <v>1657207216.2</v>
      </c>
      <c r="CZ125">
        <v>0</v>
      </c>
      <c r="DA125">
        <v>0</v>
      </c>
      <c r="DB125" t="s">
        <v>356</v>
      </c>
      <c r="DC125">
        <v>1656081770.5</v>
      </c>
      <c r="DD125">
        <v>1655399214.6</v>
      </c>
      <c r="DE125">
        <v>0</v>
      </c>
      <c r="DF125">
        <v>0.134</v>
      </c>
      <c r="DG125">
        <v>-0.06</v>
      </c>
      <c r="DH125">
        <v>9.331</v>
      </c>
      <c r="DI125">
        <v>0.511</v>
      </c>
      <c r="DJ125">
        <v>421</v>
      </c>
      <c r="DK125">
        <v>25</v>
      </c>
      <c r="DL125">
        <v>1.93</v>
      </c>
      <c r="DM125">
        <v>0.15</v>
      </c>
      <c r="DN125">
        <v>-22.9978375</v>
      </c>
      <c r="DO125">
        <v>13.8505024390244</v>
      </c>
      <c r="DP125">
        <v>1.4598478892829</v>
      </c>
      <c r="DQ125">
        <v>0</v>
      </c>
      <c r="DR125">
        <v>1.967072</v>
      </c>
      <c r="DS125">
        <v>0.0801638273921171</v>
      </c>
      <c r="DT125">
        <v>0.0237338898202549</v>
      </c>
      <c r="DU125">
        <v>1</v>
      </c>
      <c r="DV125">
        <v>1</v>
      </c>
      <c r="DW125">
        <v>2</v>
      </c>
      <c r="DX125" t="s">
        <v>357</v>
      </c>
      <c r="DY125">
        <v>2.97569</v>
      </c>
      <c r="DZ125">
        <v>2.69736</v>
      </c>
      <c r="EA125">
        <v>0.194146</v>
      </c>
      <c r="EB125">
        <v>0.196591</v>
      </c>
      <c r="EC125">
        <v>0.0782813</v>
      </c>
      <c r="ED125">
        <v>0.0732514</v>
      </c>
      <c r="EE125">
        <v>31672.2</v>
      </c>
      <c r="EF125">
        <v>34699.6</v>
      </c>
      <c r="EG125">
        <v>35597.8</v>
      </c>
      <c r="EH125">
        <v>39149.5</v>
      </c>
      <c r="EI125">
        <v>46469.4</v>
      </c>
      <c r="EJ125">
        <v>52315.2</v>
      </c>
      <c r="EK125">
        <v>55558.7</v>
      </c>
      <c r="EL125">
        <v>62683.2</v>
      </c>
      <c r="EM125">
        <v>2.0234</v>
      </c>
      <c r="EN125">
        <v>2.286</v>
      </c>
      <c r="EO125">
        <v>0.0745058</v>
      </c>
      <c r="EP125">
        <v>0</v>
      </c>
      <c r="EQ125">
        <v>23.7254</v>
      </c>
      <c r="ER125">
        <v>999.9</v>
      </c>
      <c r="ES125">
        <v>60.347</v>
      </c>
      <c r="ET125">
        <v>26.032</v>
      </c>
      <c r="EU125">
        <v>27.3579</v>
      </c>
      <c r="EV125">
        <v>53.8564</v>
      </c>
      <c r="EW125">
        <v>33.8421</v>
      </c>
      <c r="EX125">
        <v>2</v>
      </c>
      <c r="EY125">
        <v>-0.269024</v>
      </c>
      <c r="EZ125">
        <v>1.23028</v>
      </c>
      <c r="FA125">
        <v>20.142</v>
      </c>
      <c r="FB125">
        <v>5.20052</v>
      </c>
      <c r="FC125">
        <v>12.004</v>
      </c>
      <c r="FD125">
        <v>4.9756</v>
      </c>
      <c r="FE125">
        <v>3.293</v>
      </c>
      <c r="FF125">
        <v>9999</v>
      </c>
      <c r="FG125">
        <v>9999</v>
      </c>
      <c r="FH125">
        <v>9999</v>
      </c>
      <c r="FI125">
        <v>556.2</v>
      </c>
      <c r="FJ125">
        <v>1.86295</v>
      </c>
      <c r="FK125">
        <v>1.86783</v>
      </c>
      <c r="FL125">
        <v>1.86758</v>
      </c>
      <c r="FM125">
        <v>1.86874</v>
      </c>
      <c r="FN125">
        <v>1.86963</v>
      </c>
      <c r="FO125">
        <v>1.86569</v>
      </c>
      <c r="FP125">
        <v>1.86676</v>
      </c>
      <c r="FQ125">
        <v>1.86813</v>
      </c>
      <c r="FR125">
        <v>5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18.8</v>
      </c>
      <c r="GF125">
        <v>0.2133</v>
      </c>
      <c r="GG125">
        <v>5.35645936475052</v>
      </c>
      <c r="GH125">
        <v>0.00956702611335773</v>
      </c>
      <c r="GI125">
        <v>-9.19467254998099e-07</v>
      </c>
      <c r="GJ125">
        <v>-2.13729184259075e-11</v>
      </c>
      <c r="GK125">
        <v>0.213310654532375</v>
      </c>
      <c r="GL125">
        <v>0</v>
      </c>
      <c r="GM125">
        <v>0</v>
      </c>
      <c r="GN125">
        <v>0</v>
      </c>
      <c r="GO125">
        <v>-4</v>
      </c>
      <c r="GP125">
        <v>1866</v>
      </c>
      <c r="GQ125">
        <v>1</v>
      </c>
      <c r="GR125">
        <v>18</v>
      </c>
      <c r="GS125">
        <v>18757.8</v>
      </c>
      <c r="GT125">
        <v>30133.7</v>
      </c>
      <c r="GU125">
        <v>3.96362</v>
      </c>
      <c r="GV125">
        <v>0</v>
      </c>
      <c r="GW125">
        <v>2.24854</v>
      </c>
      <c r="GX125">
        <v>2.75757</v>
      </c>
      <c r="GY125">
        <v>1.99585</v>
      </c>
      <c r="GZ125">
        <v>2.29492</v>
      </c>
      <c r="HA125">
        <v>31.9805</v>
      </c>
      <c r="HB125">
        <v>15.9007</v>
      </c>
      <c r="HC125">
        <v>18</v>
      </c>
      <c r="HD125">
        <v>495.224</v>
      </c>
      <c r="HE125">
        <v>681.597</v>
      </c>
      <c r="HF125">
        <v>19.7567</v>
      </c>
      <c r="HG125">
        <v>23.7787</v>
      </c>
      <c r="HH125">
        <v>30.0008</v>
      </c>
      <c r="HI125">
        <v>23.4025</v>
      </c>
      <c r="HJ125">
        <v>23.2857</v>
      </c>
      <c r="HK125">
        <v>98.3104</v>
      </c>
      <c r="HL125">
        <v>36.7301</v>
      </c>
      <c r="HM125">
        <v>87.9266</v>
      </c>
      <c r="HN125">
        <v>19.7755</v>
      </c>
      <c r="HO125">
        <v>1858.94</v>
      </c>
      <c r="HP125">
        <v>18.6434</v>
      </c>
      <c r="HQ125">
        <v>103.126</v>
      </c>
      <c r="HR125">
        <v>104.408</v>
      </c>
    </row>
    <row r="126" spans="1:226">
      <c r="A126">
        <v>110</v>
      </c>
      <c r="B126">
        <v>1657207242</v>
      </c>
      <c r="C126">
        <v>637</v>
      </c>
      <c r="D126" t="s">
        <v>578</v>
      </c>
      <c r="E126" t="s">
        <v>579</v>
      </c>
      <c r="F126">
        <v>5</v>
      </c>
      <c r="G126" t="s">
        <v>353</v>
      </c>
      <c r="H126" t="s">
        <v>354</v>
      </c>
      <c r="I126">
        <v>1657207234.23214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1764.63043925248</v>
      </c>
      <c r="AK126">
        <v>1745.22242424242</v>
      </c>
      <c r="AL126">
        <v>-0.239346018669855</v>
      </c>
      <c r="AM126">
        <v>66.1810148789065</v>
      </c>
      <c r="AN126">
        <f>(AP126 - AO126 + BO126*1E3/(8.314*(BQ126+273.15)) * AR126/BN126 * AQ126) * BN126/(100*BB126) * 1000/(1000 - AP126)</f>
        <v>0</v>
      </c>
      <c r="AO126">
        <v>18.6667714649267</v>
      </c>
      <c r="AP126">
        <v>20.6533660606061</v>
      </c>
      <c r="AQ126">
        <v>-0.006323599811788</v>
      </c>
      <c r="AR126">
        <v>77.4084475312345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6</v>
      </c>
      <c r="BC126">
        <v>0.5</v>
      </c>
      <c r="BD126" t="s">
        <v>355</v>
      </c>
      <c r="BE126">
        <v>2</v>
      </c>
      <c r="BF126" t="b">
        <v>1</v>
      </c>
      <c r="BG126">
        <v>1657207234.23214</v>
      </c>
      <c r="BH126">
        <v>1710.65214285714</v>
      </c>
      <c r="BI126">
        <v>1732.47678571429</v>
      </c>
      <c r="BJ126">
        <v>20.6804464285714</v>
      </c>
      <c r="BK126">
        <v>18.7010571428571</v>
      </c>
      <c r="BL126">
        <v>1691.84464285714</v>
      </c>
      <c r="BM126">
        <v>20.4671321428571</v>
      </c>
      <c r="BN126">
        <v>499.992214285714</v>
      </c>
      <c r="BO126">
        <v>74.5734535714286</v>
      </c>
      <c r="BP126">
        <v>0.0437558428571429</v>
      </c>
      <c r="BQ126">
        <v>24.4502678571429</v>
      </c>
      <c r="BR126">
        <v>24.9636142857143</v>
      </c>
      <c r="BS126">
        <v>999.9</v>
      </c>
      <c r="BT126">
        <v>0</v>
      </c>
      <c r="BU126">
        <v>0</v>
      </c>
      <c r="BV126">
        <v>9988.21428571429</v>
      </c>
      <c r="BW126">
        <v>0</v>
      </c>
      <c r="BX126">
        <v>422.734357142857</v>
      </c>
      <c r="BY126">
        <v>-21.8249928571429</v>
      </c>
      <c r="BZ126">
        <v>1746.77535714286</v>
      </c>
      <c r="CA126">
        <v>1765.49321428571</v>
      </c>
      <c r="CB126">
        <v>1.97939142857143</v>
      </c>
      <c r="CC126">
        <v>1732.47678571429</v>
      </c>
      <c r="CD126">
        <v>18.7010571428571</v>
      </c>
      <c r="CE126">
        <v>1.54221285714286</v>
      </c>
      <c r="CF126">
        <v>1.39460178571429</v>
      </c>
      <c r="CG126">
        <v>13.3932071428571</v>
      </c>
      <c r="CH126">
        <v>11.8590464285714</v>
      </c>
      <c r="CI126">
        <v>2000.01857142857</v>
      </c>
      <c r="CJ126">
        <v>0.980003</v>
      </c>
      <c r="CK126">
        <v>0.0199968</v>
      </c>
      <c r="CL126">
        <v>0</v>
      </c>
      <c r="CM126">
        <v>2.18276071428571</v>
      </c>
      <c r="CN126">
        <v>0</v>
      </c>
      <c r="CO126">
        <v>5866.04642857143</v>
      </c>
      <c r="CP126">
        <v>17300.3321428571</v>
      </c>
      <c r="CQ126">
        <v>39.6716071428571</v>
      </c>
      <c r="CR126">
        <v>39.1047142857143</v>
      </c>
      <c r="CS126">
        <v>39.281</v>
      </c>
      <c r="CT126">
        <v>38.0153928571428</v>
      </c>
      <c r="CU126">
        <v>38.8635</v>
      </c>
      <c r="CV126">
        <v>1960.02857142857</v>
      </c>
      <c r="CW126">
        <v>39.99</v>
      </c>
      <c r="CX126">
        <v>0</v>
      </c>
      <c r="CY126">
        <v>1657207221</v>
      </c>
      <c r="CZ126">
        <v>0</v>
      </c>
      <c r="DA126">
        <v>0</v>
      </c>
      <c r="DB126" t="s">
        <v>356</v>
      </c>
      <c r="DC126">
        <v>1656081770.5</v>
      </c>
      <c r="DD126">
        <v>1655399214.6</v>
      </c>
      <c r="DE126">
        <v>0</v>
      </c>
      <c r="DF126">
        <v>0.134</v>
      </c>
      <c r="DG126">
        <v>-0.06</v>
      </c>
      <c r="DH126">
        <v>9.331</v>
      </c>
      <c r="DI126">
        <v>0.511</v>
      </c>
      <c r="DJ126">
        <v>421</v>
      </c>
      <c r="DK126">
        <v>25</v>
      </c>
      <c r="DL126">
        <v>1.93</v>
      </c>
      <c r="DM126">
        <v>0.15</v>
      </c>
      <c r="DN126">
        <v>-22.1027275</v>
      </c>
      <c r="DO126">
        <v>4.96845590994382</v>
      </c>
      <c r="DP126">
        <v>0.728928013931245</v>
      </c>
      <c r="DQ126">
        <v>0</v>
      </c>
      <c r="DR126">
        <v>1.98008975</v>
      </c>
      <c r="DS126">
        <v>0.0721887804878027</v>
      </c>
      <c r="DT126">
        <v>0.02535676778372</v>
      </c>
      <c r="DU126">
        <v>1</v>
      </c>
      <c r="DV126">
        <v>1</v>
      </c>
      <c r="DW126">
        <v>2</v>
      </c>
      <c r="DX126" t="s">
        <v>357</v>
      </c>
      <c r="DY126">
        <v>2.97595</v>
      </c>
      <c r="DZ126">
        <v>2.69781</v>
      </c>
      <c r="EA126">
        <v>0.194083</v>
      </c>
      <c r="EB126">
        <v>0.196598</v>
      </c>
      <c r="EC126">
        <v>0.0781977</v>
      </c>
      <c r="ED126">
        <v>0.0733225</v>
      </c>
      <c r="EE126">
        <v>31674.5</v>
      </c>
      <c r="EF126">
        <v>34700.1</v>
      </c>
      <c r="EG126">
        <v>35597.8</v>
      </c>
      <c r="EH126">
        <v>39150.5</v>
      </c>
      <c r="EI126">
        <v>46473.1</v>
      </c>
      <c r="EJ126">
        <v>52311.6</v>
      </c>
      <c r="EK126">
        <v>55558</v>
      </c>
      <c r="EL126">
        <v>62683.6</v>
      </c>
      <c r="EM126">
        <v>2.0238</v>
      </c>
      <c r="EN126">
        <v>2.285</v>
      </c>
      <c r="EO126">
        <v>0.077337</v>
      </c>
      <c r="EP126">
        <v>0</v>
      </c>
      <c r="EQ126">
        <v>23.7074</v>
      </c>
      <c r="ER126">
        <v>999.9</v>
      </c>
      <c r="ES126">
        <v>60.396</v>
      </c>
      <c r="ET126">
        <v>26.062</v>
      </c>
      <c r="EU126">
        <v>27.4271</v>
      </c>
      <c r="EV126">
        <v>54.2864</v>
      </c>
      <c r="EW126">
        <v>33.9062</v>
      </c>
      <c r="EX126">
        <v>2</v>
      </c>
      <c r="EY126">
        <v>-0.268537</v>
      </c>
      <c r="EZ126">
        <v>1.1954</v>
      </c>
      <c r="FA126">
        <v>20.1431</v>
      </c>
      <c r="FB126">
        <v>5.20052</v>
      </c>
      <c r="FC126">
        <v>12.004</v>
      </c>
      <c r="FD126">
        <v>4.9756</v>
      </c>
      <c r="FE126">
        <v>3.293</v>
      </c>
      <c r="FF126">
        <v>9999</v>
      </c>
      <c r="FG126">
        <v>9999</v>
      </c>
      <c r="FH126">
        <v>9999</v>
      </c>
      <c r="FI126">
        <v>556.2</v>
      </c>
      <c r="FJ126">
        <v>1.86295</v>
      </c>
      <c r="FK126">
        <v>1.86783</v>
      </c>
      <c r="FL126">
        <v>1.86762</v>
      </c>
      <c r="FM126">
        <v>1.86874</v>
      </c>
      <c r="FN126">
        <v>1.86963</v>
      </c>
      <c r="FO126">
        <v>1.86566</v>
      </c>
      <c r="FP126">
        <v>1.86676</v>
      </c>
      <c r="FQ126">
        <v>1.86813</v>
      </c>
      <c r="FR126">
        <v>5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18.79</v>
      </c>
      <c r="GF126">
        <v>0.2133</v>
      </c>
      <c r="GG126">
        <v>5.35645936475052</v>
      </c>
      <c r="GH126">
        <v>0.00956702611335773</v>
      </c>
      <c r="GI126">
        <v>-9.19467254998099e-07</v>
      </c>
      <c r="GJ126">
        <v>-2.13729184259075e-11</v>
      </c>
      <c r="GK126">
        <v>0.213310654532375</v>
      </c>
      <c r="GL126">
        <v>0</v>
      </c>
      <c r="GM126">
        <v>0</v>
      </c>
      <c r="GN126">
        <v>0</v>
      </c>
      <c r="GO126">
        <v>-4</v>
      </c>
      <c r="GP126">
        <v>1866</v>
      </c>
      <c r="GQ126">
        <v>1</v>
      </c>
      <c r="GR126">
        <v>18</v>
      </c>
      <c r="GS126">
        <v>18757.9</v>
      </c>
      <c r="GT126">
        <v>30133.8</v>
      </c>
      <c r="GU126">
        <v>3.96118</v>
      </c>
      <c r="GV126">
        <v>0</v>
      </c>
      <c r="GW126">
        <v>2.24854</v>
      </c>
      <c r="GX126">
        <v>2.75879</v>
      </c>
      <c r="GY126">
        <v>1.99585</v>
      </c>
      <c r="GZ126">
        <v>2.31323</v>
      </c>
      <c r="HA126">
        <v>31.9805</v>
      </c>
      <c r="HB126">
        <v>15.9095</v>
      </c>
      <c r="HC126">
        <v>18</v>
      </c>
      <c r="HD126">
        <v>495.575</v>
      </c>
      <c r="HE126">
        <v>680.895</v>
      </c>
      <c r="HF126">
        <v>19.7845</v>
      </c>
      <c r="HG126">
        <v>23.7886</v>
      </c>
      <c r="HH126">
        <v>30.0007</v>
      </c>
      <c r="HI126">
        <v>23.4123</v>
      </c>
      <c r="HJ126">
        <v>23.2954</v>
      </c>
      <c r="HK126">
        <v>100</v>
      </c>
      <c r="HL126">
        <v>36.7301</v>
      </c>
      <c r="HM126">
        <v>87.5509</v>
      </c>
      <c r="HN126">
        <v>19.8045</v>
      </c>
      <c r="HO126">
        <v>1872.46</v>
      </c>
      <c r="HP126">
        <v>18.6434</v>
      </c>
      <c r="HQ126">
        <v>103.125</v>
      </c>
      <c r="HR126">
        <v>104.41</v>
      </c>
    </row>
    <row r="127" spans="1:226">
      <c r="A127">
        <v>111</v>
      </c>
      <c r="B127">
        <v>1657207247</v>
      </c>
      <c r="C127">
        <v>642</v>
      </c>
      <c r="D127" t="s">
        <v>580</v>
      </c>
      <c r="E127" t="s">
        <v>581</v>
      </c>
      <c r="F127">
        <v>5</v>
      </c>
      <c r="G127" t="s">
        <v>353</v>
      </c>
      <c r="H127" t="s">
        <v>354</v>
      </c>
      <c r="I127">
        <v>1657207239.5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1762.89189310112</v>
      </c>
      <c r="AK127">
        <v>1744.164</v>
      </c>
      <c r="AL127">
        <v>-0.206520040634312</v>
      </c>
      <c r="AM127">
        <v>66.1810148789065</v>
      </c>
      <c r="AN127">
        <f>(AP127 - AO127 + BO127*1E3/(8.314*(BQ127+273.15)) * AR127/BN127 * AQ127) * BN127/(100*BB127) * 1000/(1000 - AP127)</f>
        <v>0</v>
      </c>
      <c r="AO127">
        <v>18.6875578923096</v>
      </c>
      <c r="AP127">
        <v>20.6507278787879</v>
      </c>
      <c r="AQ127">
        <v>-0.000257034014229834</v>
      </c>
      <c r="AR127">
        <v>77.4084475312345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6</v>
      </c>
      <c r="BC127">
        <v>0.5</v>
      </c>
      <c r="BD127" t="s">
        <v>355</v>
      </c>
      <c r="BE127">
        <v>2</v>
      </c>
      <c r="BF127" t="b">
        <v>1</v>
      </c>
      <c r="BG127">
        <v>1657207239.5</v>
      </c>
      <c r="BH127">
        <v>1709.58148148148</v>
      </c>
      <c r="BI127">
        <v>1731.26</v>
      </c>
      <c r="BJ127">
        <v>20.6676703703704</v>
      </c>
      <c r="BK127">
        <v>18.6882962962963</v>
      </c>
      <c r="BL127">
        <v>1690.78037037037</v>
      </c>
      <c r="BM127">
        <v>20.4543555555556</v>
      </c>
      <c r="BN127">
        <v>499.999333333333</v>
      </c>
      <c r="BO127">
        <v>74.5736444444445</v>
      </c>
      <c r="BP127">
        <v>0.0437151518518518</v>
      </c>
      <c r="BQ127">
        <v>24.4435592592593</v>
      </c>
      <c r="BR127">
        <v>24.9578148148148</v>
      </c>
      <c r="BS127">
        <v>999.9</v>
      </c>
      <c r="BT127">
        <v>0</v>
      </c>
      <c r="BU127">
        <v>0</v>
      </c>
      <c r="BV127">
        <v>9995.18518518518</v>
      </c>
      <c r="BW127">
        <v>0</v>
      </c>
      <c r="BX127">
        <v>423.316259259259</v>
      </c>
      <c r="BY127">
        <v>-21.6795851851852</v>
      </c>
      <c r="BZ127">
        <v>1745.65925925926</v>
      </c>
      <c r="CA127">
        <v>1764.23037037037</v>
      </c>
      <c r="CB127">
        <v>1.97936</v>
      </c>
      <c r="CC127">
        <v>1731.26</v>
      </c>
      <c r="CD127">
        <v>18.6882962962963</v>
      </c>
      <c r="CE127">
        <v>1.54126296296296</v>
      </c>
      <c r="CF127">
        <v>1.39365444444444</v>
      </c>
      <c r="CG127">
        <v>13.3837592592593</v>
      </c>
      <c r="CH127">
        <v>11.8487518518519</v>
      </c>
      <c r="CI127">
        <v>2000.02703703704</v>
      </c>
      <c r="CJ127">
        <v>0.980002777777778</v>
      </c>
      <c r="CK127">
        <v>0.019997037037037</v>
      </c>
      <c r="CL127">
        <v>0</v>
      </c>
      <c r="CM127">
        <v>2.23835925925926</v>
      </c>
      <c r="CN127">
        <v>0</v>
      </c>
      <c r="CO127">
        <v>5860.78037037037</v>
      </c>
      <c r="CP127">
        <v>17300.4111111111</v>
      </c>
      <c r="CQ127">
        <v>39.6317037037037</v>
      </c>
      <c r="CR127">
        <v>39.0783703703704</v>
      </c>
      <c r="CS127">
        <v>39.2358518518518</v>
      </c>
      <c r="CT127">
        <v>37.972</v>
      </c>
      <c r="CU127">
        <v>38.8099259259259</v>
      </c>
      <c r="CV127">
        <v>1960.03518518519</v>
      </c>
      <c r="CW127">
        <v>39.9903703703704</v>
      </c>
      <c r="CX127">
        <v>0</v>
      </c>
      <c r="CY127">
        <v>1657207225.8</v>
      </c>
      <c r="CZ127">
        <v>0</v>
      </c>
      <c r="DA127">
        <v>0</v>
      </c>
      <c r="DB127" t="s">
        <v>356</v>
      </c>
      <c r="DC127">
        <v>1656081770.5</v>
      </c>
      <c r="DD127">
        <v>1655399214.6</v>
      </c>
      <c r="DE127">
        <v>0</v>
      </c>
      <c r="DF127">
        <v>0.134</v>
      </c>
      <c r="DG127">
        <v>-0.06</v>
      </c>
      <c r="DH127">
        <v>9.331</v>
      </c>
      <c r="DI127">
        <v>0.511</v>
      </c>
      <c r="DJ127">
        <v>421</v>
      </c>
      <c r="DK127">
        <v>25</v>
      </c>
      <c r="DL127">
        <v>1.93</v>
      </c>
      <c r="DM127">
        <v>0.15</v>
      </c>
      <c r="DN127">
        <v>-21.761665</v>
      </c>
      <c r="DO127">
        <v>1.96056135084433</v>
      </c>
      <c r="DP127">
        <v>0.496946010925734</v>
      </c>
      <c r="DQ127">
        <v>0</v>
      </c>
      <c r="DR127">
        <v>1.97522375</v>
      </c>
      <c r="DS127">
        <v>0.0215318949343253</v>
      </c>
      <c r="DT127">
        <v>0.026004839519549</v>
      </c>
      <c r="DU127">
        <v>1</v>
      </c>
      <c r="DV127">
        <v>1</v>
      </c>
      <c r="DW127">
        <v>2</v>
      </c>
      <c r="DX127" t="s">
        <v>357</v>
      </c>
      <c r="DY127">
        <v>2.97607</v>
      </c>
      <c r="DZ127">
        <v>2.69765</v>
      </c>
      <c r="EA127">
        <v>0.193989</v>
      </c>
      <c r="EB127">
        <v>0.196476</v>
      </c>
      <c r="EC127">
        <v>0.0781904</v>
      </c>
      <c r="ED127">
        <v>0.0733868</v>
      </c>
      <c r="EE127">
        <v>31677.8</v>
      </c>
      <c r="EF127">
        <v>34704.3</v>
      </c>
      <c r="EG127">
        <v>35597.4</v>
      </c>
      <c r="EH127">
        <v>39149.4</v>
      </c>
      <c r="EI127">
        <v>46473.1</v>
      </c>
      <c r="EJ127">
        <v>52307</v>
      </c>
      <c r="EK127">
        <v>55557.6</v>
      </c>
      <c r="EL127">
        <v>62682.5</v>
      </c>
      <c r="EM127">
        <v>2.0242</v>
      </c>
      <c r="EN127">
        <v>2.2852</v>
      </c>
      <c r="EO127">
        <v>0.07689</v>
      </c>
      <c r="EP127">
        <v>0</v>
      </c>
      <c r="EQ127">
        <v>23.6775</v>
      </c>
      <c r="ER127">
        <v>999.9</v>
      </c>
      <c r="ES127">
        <v>60.42</v>
      </c>
      <c r="ET127">
        <v>26.073</v>
      </c>
      <c r="EU127">
        <v>27.4539</v>
      </c>
      <c r="EV127">
        <v>54.0864</v>
      </c>
      <c r="EW127">
        <v>33.8462</v>
      </c>
      <c r="EX127">
        <v>2</v>
      </c>
      <c r="EY127">
        <v>-0.267805</v>
      </c>
      <c r="EZ127">
        <v>1.15854</v>
      </c>
      <c r="FA127">
        <v>20.1435</v>
      </c>
      <c r="FB127">
        <v>5.20052</v>
      </c>
      <c r="FC127">
        <v>12.0064</v>
      </c>
      <c r="FD127">
        <v>4.9756</v>
      </c>
      <c r="FE127">
        <v>3.293</v>
      </c>
      <c r="FF127">
        <v>9999</v>
      </c>
      <c r="FG127">
        <v>9999</v>
      </c>
      <c r="FH127">
        <v>9999</v>
      </c>
      <c r="FI127">
        <v>556.2</v>
      </c>
      <c r="FJ127">
        <v>1.86292</v>
      </c>
      <c r="FK127">
        <v>1.86783</v>
      </c>
      <c r="FL127">
        <v>1.86755</v>
      </c>
      <c r="FM127">
        <v>1.86874</v>
      </c>
      <c r="FN127">
        <v>1.86966</v>
      </c>
      <c r="FO127">
        <v>1.86569</v>
      </c>
      <c r="FP127">
        <v>1.86676</v>
      </c>
      <c r="FQ127">
        <v>1.86813</v>
      </c>
      <c r="FR127">
        <v>5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18.79</v>
      </c>
      <c r="GF127">
        <v>0.2133</v>
      </c>
      <c r="GG127">
        <v>5.35645936475052</v>
      </c>
      <c r="GH127">
        <v>0.00956702611335773</v>
      </c>
      <c r="GI127">
        <v>-9.19467254998099e-07</v>
      </c>
      <c r="GJ127">
        <v>-2.13729184259075e-11</v>
      </c>
      <c r="GK127">
        <v>0.213310654532375</v>
      </c>
      <c r="GL127">
        <v>0</v>
      </c>
      <c r="GM127">
        <v>0</v>
      </c>
      <c r="GN127">
        <v>0</v>
      </c>
      <c r="GO127">
        <v>-4</v>
      </c>
      <c r="GP127">
        <v>1866</v>
      </c>
      <c r="GQ127">
        <v>1</v>
      </c>
      <c r="GR127">
        <v>18</v>
      </c>
      <c r="GS127">
        <v>18757.9</v>
      </c>
      <c r="GT127">
        <v>30133.9</v>
      </c>
      <c r="GU127">
        <v>3.95996</v>
      </c>
      <c r="GV127">
        <v>0</v>
      </c>
      <c r="GW127">
        <v>2.24854</v>
      </c>
      <c r="GX127">
        <v>2.75757</v>
      </c>
      <c r="GY127">
        <v>1.99585</v>
      </c>
      <c r="GZ127">
        <v>2.28149</v>
      </c>
      <c r="HA127">
        <v>31.9805</v>
      </c>
      <c r="HB127">
        <v>15.892</v>
      </c>
      <c r="HC127">
        <v>18</v>
      </c>
      <c r="HD127">
        <v>495.922</v>
      </c>
      <c r="HE127">
        <v>681.207</v>
      </c>
      <c r="HF127">
        <v>19.8143</v>
      </c>
      <c r="HG127">
        <v>23.7986</v>
      </c>
      <c r="HH127">
        <v>30.0008</v>
      </c>
      <c r="HI127">
        <v>23.4221</v>
      </c>
      <c r="HJ127">
        <v>23.3063</v>
      </c>
      <c r="HK127">
        <v>100</v>
      </c>
      <c r="HL127">
        <v>36.7301</v>
      </c>
      <c r="HM127">
        <v>87.5509</v>
      </c>
      <c r="HN127">
        <v>19.8361</v>
      </c>
      <c r="HO127">
        <v>1892.84</v>
      </c>
      <c r="HP127">
        <v>18.6434</v>
      </c>
      <c r="HQ127">
        <v>103.124</v>
      </c>
      <c r="HR127">
        <v>104.407</v>
      </c>
    </row>
    <row r="128" spans="1:226">
      <c r="A128">
        <v>112</v>
      </c>
      <c r="B128">
        <v>1657207252</v>
      </c>
      <c r="C128">
        <v>647</v>
      </c>
      <c r="D128" t="s">
        <v>582</v>
      </c>
      <c r="E128" t="s">
        <v>583</v>
      </c>
      <c r="F128">
        <v>5</v>
      </c>
      <c r="G128" t="s">
        <v>353</v>
      </c>
      <c r="H128" t="s">
        <v>354</v>
      </c>
      <c r="I128">
        <v>1657207244.21429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1761.63462618993</v>
      </c>
      <c r="AK128">
        <v>1742.71503030303</v>
      </c>
      <c r="AL128">
        <v>-0.246942813759983</v>
      </c>
      <c r="AM128">
        <v>66.1810148789065</v>
      </c>
      <c r="AN128">
        <f>(AP128 - AO128 + BO128*1E3/(8.314*(BQ128+273.15)) * AR128/BN128 * AQ128) * BN128/(100*BB128) * 1000/(1000 - AP128)</f>
        <v>0</v>
      </c>
      <c r="AO128">
        <v>18.7144808823613</v>
      </c>
      <c r="AP128">
        <v>20.6580381818182</v>
      </c>
      <c r="AQ128">
        <v>0.000239397556667519</v>
      </c>
      <c r="AR128">
        <v>77.4084475312345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6</v>
      </c>
      <c r="BC128">
        <v>0.5</v>
      </c>
      <c r="BD128" t="s">
        <v>355</v>
      </c>
      <c r="BE128">
        <v>2</v>
      </c>
      <c r="BF128" t="b">
        <v>1</v>
      </c>
      <c r="BG128">
        <v>1657207244.21429</v>
      </c>
      <c r="BH128">
        <v>1708.52714285714</v>
      </c>
      <c r="BI128">
        <v>1730.04107142857</v>
      </c>
      <c r="BJ128">
        <v>20.6565178571429</v>
      </c>
      <c r="BK128">
        <v>18.6973285714286</v>
      </c>
      <c r="BL128">
        <v>1689.73214285714</v>
      </c>
      <c r="BM128">
        <v>20.4432035714286</v>
      </c>
      <c r="BN128">
        <v>499.989</v>
      </c>
      <c r="BO128">
        <v>74.5741428571429</v>
      </c>
      <c r="BP128">
        <v>0.0437196178571429</v>
      </c>
      <c r="BQ128">
        <v>24.4352321428571</v>
      </c>
      <c r="BR128">
        <v>24.9494857142857</v>
      </c>
      <c r="BS128">
        <v>999.9</v>
      </c>
      <c r="BT128">
        <v>0</v>
      </c>
      <c r="BU128">
        <v>0</v>
      </c>
      <c r="BV128">
        <v>9994.28571428571</v>
      </c>
      <c r="BW128">
        <v>0</v>
      </c>
      <c r="BX128">
        <v>423.822214285714</v>
      </c>
      <c r="BY128">
        <v>-21.5154535714286</v>
      </c>
      <c r="BZ128">
        <v>1744.56321428571</v>
      </c>
      <c r="CA128">
        <v>1763.00464285714</v>
      </c>
      <c r="CB128">
        <v>1.95916571428571</v>
      </c>
      <c r="CC128">
        <v>1730.04107142857</v>
      </c>
      <c r="CD128">
        <v>18.6973285714286</v>
      </c>
      <c r="CE128">
        <v>1.54044107142857</v>
      </c>
      <c r="CF128">
        <v>1.39433714285714</v>
      </c>
      <c r="CG128">
        <v>13.3755785714286</v>
      </c>
      <c r="CH128">
        <v>11.856175</v>
      </c>
      <c r="CI128">
        <v>2000.0175</v>
      </c>
      <c r="CJ128">
        <v>0.980002464285714</v>
      </c>
      <c r="CK128">
        <v>0.0199973714285714</v>
      </c>
      <c r="CL128">
        <v>0</v>
      </c>
      <c r="CM128">
        <v>2.20229642857143</v>
      </c>
      <c r="CN128">
        <v>0</v>
      </c>
      <c r="CO128">
        <v>5857.65178571428</v>
      </c>
      <c r="CP128">
        <v>17300.3214285714</v>
      </c>
      <c r="CQ128">
        <v>39.5912857142857</v>
      </c>
      <c r="CR128">
        <v>39.0398571428571</v>
      </c>
      <c r="CS128">
        <v>39.1961785714286</v>
      </c>
      <c r="CT128">
        <v>37.9461071428571</v>
      </c>
      <c r="CU128">
        <v>38.7765714285714</v>
      </c>
      <c r="CV128">
        <v>1960.0225</v>
      </c>
      <c r="CW128">
        <v>39.9932142857143</v>
      </c>
      <c r="CX128">
        <v>0</v>
      </c>
      <c r="CY128">
        <v>1657207231.2</v>
      </c>
      <c r="CZ128">
        <v>0</v>
      </c>
      <c r="DA128">
        <v>0</v>
      </c>
      <c r="DB128" t="s">
        <v>356</v>
      </c>
      <c r="DC128">
        <v>1656081770.5</v>
      </c>
      <c r="DD128">
        <v>1655399214.6</v>
      </c>
      <c r="DE128">
        <v>0</v>
      </c>
      <c r="DF128">
        <v>0.134</v>
      </c>
      <c r="DG128">
        <v>-0.06</v>
      </c>
      <c r="DH128">
        <v>9.331</v>
      </c>
      <c r="DI128">
        <v>0.511</v>
      </c>
      <c r="DJ128">
        <v>421</v>
      </c>
      <c r="DK128">
        <v>25</v>
      </c>
      <c r="DL128">
        <v>1.93</v>
      </c>
      <c r="DM128">
        <v>0.15</v>
      </c>
      <c r="DN128">
        <v>-21.57434</v>
      </c>
      <c r="DO128">
        <v>1.39965928705444</v>
      </c>
      <c r="DP128">
        <v>0.46229976627725</v>
      </c>
      <c r="DQ128">
        <v>0</v>
      </c>
      <c r="DR128">
        <v>1.96783325</v>
      </c>
      <c r="DS128">
        <v>-0.182340450281425</v>
      </c>
      <c r="DT128">
        <v>0.0317114487517915</v>
      </c>
      <c r="DU128">
        <v>0</v>
      </c>
      <c r="DV128">
        <v>0</v>
      </c>
      <c r="DW128">
        <v>2</v>
      </c>
      <c r="DX128" t="s">
        <v>365</v>
      </c>
      <c r="DY128">
        <v>2.97635</v>
      </c>
      <c r="DZ128">
        <v>2.69773</v>
      </c>
      <c r="EA128">
        <v>0.193901</v>
      </c>
      <c r="EB128">
        <v>0.196386</v>
      </c>
      <c r="EC128">
        <v>0.0782205</v>
      </c>
      <c r="ED128">
        <v>0.0734667</v>
      </c>
      <c r="EE128">
        <v>31680.7</v>
      </c>
      <c r="EF128">
        <v>34707.5</v>
      </c>
      <c r="EG128">
        <v>35596.8</v>
      </c>
      <c r="EH128">
        <v>39148.6</v>
      </c>
      <c r="EI128">
        <v>46471.5</v>
      </c>
      <c r="EJ128">
        <v>52301.8</v>
      </c>
      <c r="EK128">
        <v>55557.5</v>
      </c>
      <c r="EL128">
        <v>62681.7</v>
      </c>
      <c r="EM128">
        <v>2.0248</v>
      </c>
      <c r="EN128">
        <v>2.2846</v>
      </c>
      <c r="EO128">
        <v>0.0779331</v>
      </c>
      <c r="EP128">
        <v>0</v>
      </c>
      <c r="EQ128">
        <v>23.6456</v>
      </c>
      <c r="ER128">
        <v>999.9</v>
      </c>
      <c r="ES128">
        <v>60.463</v>
      </c>
      <c r="ET128">
        <v>26.103</v>
      </c>
      <c r="EU128">
        <v>27.5225</v>
      </c>
      <c r="EV128">
        <v>54.2464</v>
      </c>
      <c r="EW128">
        <v>33.8702</v>
      </c>
      <c r="EX128">
        <v>2</v>
      </c>
      <c r="EY128">
        <v>-0.267256</v>
      </c>
      <c r="EZ128">
        <v>1.07447</v>
      </c>
      <c r="FA128">
        <v>20.144</v>
      </c>
      <c r="FB128">
        <v>5.20172</v>
      </c>
      <c r="FC128">
        <v>12.004</v>
      </c>
      <c r="FD128">
        <v>4.976</v>
      </c>
      <c r="FE128">
        <v>3.293</v>
      </c>
      <c r="FF128">
        <v>9999</v>
      </c>
      <c r="FG128">
        <v>9999</v>
      </c>
      <c r="FH128">
        <v>9999</v>
      </c>
      <c r="FI128">
        <v>556.2</v>
      </c>
      <c r="FJ128">
        <v>1.86295</v>
      </c>
      <c r="FK128">
        <v>1.86786</v>
      </c>
      <c r="FL128">
        <v>1.86762</v>
      </c>
      <c r="FM128">
        <v>1.86874</v>
      </c>
      <c r="FN128">
        <v>1.86966</v>
      </c>
      <c r="FO128">
        <v>1.86566</v>
      </c>
      <c r="FP128">
        <v>1.86676</v>
      </c>
      <c r="FQ128">
        <v>1.86813</v>
      </c>
      <c r="FR128">
        <v>5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18.78</v>
      </c>
      <c r="GF128">
        <v>0.2133</v>
      </c>
      <c r="GG128">
        <v>5.35645936475052</v>
      </c>
      <c r="GH128">
        <v>0.00956702611335773</v>
      </c>
      <c r="GI128">
        <v>-9.19467254998099e-07</v>
      </c>
      <c r="GJ128">
        <v>-2.13729184259075e-11</v>
      </c>
      <c r="GK128">
        <v>0.213310654532375</v>
      </c>
      <c r="GL128">
        <v>0</v>
      </c>
      <c r="GM128">
        <v>0</v>
      </c>
      <c r="GN128">
        <v>0</v>
      </c>
      <c r="GO128">
        <v>-4</v>
      </c>
      <c r="GP128">
        <v>1866</v>
      </c>
      <c r="GQ128">
        <v>1</v>
      </c>
      <c r="GR128">
        <v>18</v>
      </c>
      <c r="GS128">
        <v>18758</v>
      </c>
      <c r="GT128">
        <v>30134</v>
      </c>
      <c r="GU128">
        <v>3.95752</v>
      </c>
      <c r="GV128">
        <v>0</v>
      </c>
      <c r="GW128">
        <v>2.24854</v>
      </c>
      <c r="GX128">
        <v>2.75757</v>
      </c>
      <c r="GY128">
        <v>1.99585</v>
      </c>
      <c r="GZ128">
        <v>2.33154</v>
      </c>
      <c r="HA128">
        <v>32.0024</v>
      </c>
      <c r="HB128">
        <v>15.9007</v>
      </c>
      <c r="HC128">
        <v>18</v>
      </c>
      <c r="HD128">
        <v>496.406</v>
      </c>
      <c r="HE128">
        <v>680.848</v>
      </c>
      <c r="HF128">
        <v>19.848</v>
      </c>
      <c r="HG128">
        <v>23.8066</v>
      </c>
      <c r="HH128">
        <v>30.0007</v>
      </c>
      <c r="HI128">
        <v>23.4319</v>
      </c>
      <c r="HJ128">
        <v>23.3168</v>
      </c>
      <c r="HK128">
        <v>100</v>
      </c>
      <c r="HL128">
        <v>36.7301</v>
      </c>
      <c r="HM128">
        <v>87.1612</v>
      </c>
      <c r="HN128">
        <v>19.8791</v>
      </c>
      <c r="HO128">
        <v>1906.32</v>
      </c>
      <c r="HP128">
        <v>18.6434</v>
      </c>
      <c r="HQ128">
        <v>103.123</v>
      </c>
      <c r="HR128">
        <v>104.406</v>
      </c>
    </row>
    <row r="129" spans="1:226">
      <c r="A129">
        <v>113</v>
      </c>
      <c r="B129">
        <v>1657207257</v>
      </c>
      <c r="C129">
        <v>652</v>
      </c>
      <c r="D129" t="s">
        <v>584</v>
      </c>
      <c r="E129" t="s">
        <v>585</v>
      </c>
      <c r="F129">
        <v>5</v>
      </c>
      <c r="G129" t="s">
        <v>353</v>
      </c>
      <c r="H129" t="s">
        <v>354</v>
      </c>
      <c r="I129">
        <v>1657207249.5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1760.19519168316</v>
      </c>
      <c r="AK129">
        <v>1741.42345454545</v>
      </c>
      <c r="AL129">
        <v>-0.272066970348451</v>
      </c>
      <c r="AM129">
        <v>66.1810148789065</v>
      </c>
      <c r="AN129">
        <f>(AP129 - AO129 + BO129*1E3/(8.314*(BQ129+273.15)) * AR129/BN129 * AQ129) * BN129/(100*BB129) * 1000/(1000 - AP129)</f>
        <v>0</v>
      </c>
      <c r="AO129">
        <v>18.7473709797798</v>
      </c>
      <c r="AP129">
        <v>20.6714478787879</v>
      </c>
      <c r="AQ129">
        <v>-0.00074604013625291</v>
      </c>
      <c r="AR129">
        <v>77.4084475312345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6</v>
      </c>
      <c r="BC129">
        <v>0.5</v>
      </c>
      <c r="BD129" t="s">
        <v>355</v>
      </c>
      <c r="BE129">
        <v>2</v>
      </c>
      <c r="BF129" t="b">
        <v>1</v>
      </c>
      <c r="BG129">
        <v>1657207249.5</v>
      </c>
      <c r="BH129">
        <v>1707.24111111111</v>
      </c>
      <c r="BI129">
        <v>1728.44703703704</v>
      </c>
      <c r="BJ129">
        <v>20.656862962963</v>
      </c>
      <c r="BK129">
        <v>18.7219518518519</v>
      </c>
      <c r="BL129">
        <v>1688.45518518519</v>
      </c>
      <c r="BM129">
        <v>20.4435518518519</v>
      </c>
      <c r="BN129">
        <v>500.01037037037</v>
      </c>
      <c r="BO129">
        <v>74.5744851851852</v>
      </c>
      <c r="BP129">
        <v>0.0436343222222222</v>
      </c>
      <c r="BQ129">
        <v>24.4237777777778</v>
      </c>
      <c r="BR129">
        <v>24.9336851851852</v>
      </c>
      <c r="BS129">
        <v>999.9</v>
      </c>
      <c r="BT129">
        <v>0</v>
      </c>
      <c r="BU129">
        <v>0</v>
      </c>
      <c r="BV129">
        <v>10001.6666666667</v>
      </c>
      <c r="BW129">
        <v>0</v>
      </c>
      <c r="BX129">
        <v>424.39537037037</v>
      </c>
      <c r="BY129">
        <v>-21.2071888888889</v>
      </c>
      <c r="BZ129">
        <v>1743.25148148148</v>
      </c>
      <c r="CA129">
        <v>1761.42555555556</v>
      </c>
      <c r="CB129">
        <v>1.93488962962963</v>
      </c>
      <c r="CC129">
        <v>1728.44703703704</v>
      </c>
      <c r="CD129">
        <v>18.7219518518519</v>
      </c>
      <c r="CE129">
        <v>1.5404737037037</v>
      </c>
      <c r="CF129">
        <v>1.39617962962963</v>
      </c>
      <c r="CG129">
        <v>13.3759074074074</v>
      </c>
      <c r="CH129">
        <v>11.8761925925926</v>
      </c>
      <c r="CI129">
        <v>1999.99222222222</v>
      </c>
      <c r="CJ129">
        <v>0.980001888888889</v>
      </c>
      <c r="CK129">
        <v>0.0199979851851852</v>
      </c>
      <c r="CL129">
        <v>0</v>
      </c>
      <c r="CM129">
        <v>2.20375925925926</v>
      </c>
      <c r="CN129">
        <v>0</v>
      </c>
      <c r="CO129">
        <v>5858.52444444445</v>
      </c>
      <c r="CP129">
        <v>17300.1037037037</v>
      </c>
      <c r="CQ129">
        <v>39.5483703703704</v>
      </c>
      <c r="CR129">
        <v>39.0183703703704</v>
      </c>
      <c r="CS129">
        <v>39.1431851851852</v>
      </c>
      <c r="CT129">
        <v>37.9094444444444</v>
      </c>
      <c r="CU129">
        <v>38.7335925925926</v>
      </c>
      <c r="CV129">
        <v>1959.9937037037</v>
      </c>
      <c r="CW129">
        <v>39.9966666666667</v>
      </c>
      <c r="CX129">
        <v>0</v>
      </c>
      <c r="CY129">
        <v>1657207236</v>
      </c>
      <c r="CZ129">
        <v>0</v>
      </c>
      <c r="DA129">
        <v>0</v>
      </c>
      <c r="DB129" t="s">
        <v>356</v>
      </c>
      <c r="DC129">
        <v>1656081770.5</v>
      </c>
      <c r="DD129">
        <v>1655399214.6</v>
      </c>
      <c r="DE129">
        <v>0</v>
      </c>
      <c r="DF129">
        <v>0.134</v>
      </c>
      <c r="DG129">
        <v>-0.06</v>
      </c>
      <c r="DH129">
        <v>9.331</v>
      </c>
      <c r="DI129">
        <v>0.511</v>
      </c>
      <c r="DJ129">
        <v>421</v>
      </c>
      <c r="DK129">
        <v>25</v>
      </c>
      <c r="DL129">
        <v>1.93</v>
      </c>
      <c r="DM129">
        <v>0.15</v>
      </c>
      <c r="DN129">
        <v>-21.414195</v>
      </c>
      <c r="DO129">
        <v>2.83053208255162</v>
      </c>
      <c r="DP129">
        <v>0.512868037583743</v>
      </c>
      <c r="DQ129">
        <v>0</v>
      </c>
      <c r="DR129">
        <v>1.94875925</v>
      </c>
      <c r="DS129">
        <v>-0.274977073170744</v>
      </c>
      <c r="DT129">
        <v>0.0292046139665893</v>
      </c>
      <c r="DU129">
        <v>0</v>
      </c>
      <c r="DV129">
        <v>0</v>
      </c>
      <c r="DW129">
        <v>2</v>
      </c>
      <c r="DX129" t="s">
        <v>365</v>
      </c>
      <c r="DY129">
        <v>2.97651</v>
      </c>
      <c r="DZ129">
        <v>2.69709</v>
      </c>
      <c r="EA129">
        <v>0.193824</v>
      </c>
      <c r="EB129">
        <v>0.196234</v>
      </c>
      <c r="EC129">
        <v>0.078242</v>
      </c>
      <c r="ED129">
        <v>0.0733967</v>
      </c>
      <c r="EE129">
        <v>31683.3</v>
      </c>
      <c r="EF129">
        <v>34713.5</v>
      </c>
      <c r="EG129">
        <v>35596.3</v>
      </c>
      <c r="EH129">
        <v>39148.1</v>
      </c>
      <c r="EI129">
        <v>46469.1</v>
      </c>
      <c r="EJ129">
        <v>52304.8</v>
      </c>
      <c r="EK129">
        <v>55556</v>
      </c>
      <c r="EL129">
        <v>62680.6</v>
      </c>
      <c r="EM129">
        <v>2.0244</v>
      </c>
      <c r="EN129">
        <v>2.2844</v>
      </c>
      <c r="EO129">
        <v>0.0779331</v>
      </c>
      <c r="EP129">
        <v>0</v>
      </c>
      <c r="EQ129">
        <v>23.6218</v>
      </c>
      <c r="ER129">
        <v>999.9</v>
      </c>
      <c r="ES129">
        <v>60.487</v>
      </c>
      <c r="ET129">
        <v>26.103</v>
      </c>
      <c r="EU129">
        <v>27.5326</v>
      </c>
      <c r="EV129">
        <v>54.4364</v>
      </c>
      <c r="EW129">
        <v>33.774</v>
      </c>
      <c r="EX129">
        <v>2</v>
      </c>
      <c r="EY129">
        <v>-0.266992</v>
      </c>
      <c r="EZ129">
        <v>0.961569</v>
      </c>
      <c r="FA129">
        <v>20.1436</v>
      </c>
      <c r="FB129">
        <v>5.19932</v>
      </c>
      <c r="FC129">
        <v>12.0052</v>
      </c>
      <c r="FD129">
        <v>4.976</v>
      </c>
      <c r="FE129">
        <v>3.293</v>
      </c>
      <c r="FF129">
        <v>9999</v>
      </c>
      <c r="FG129">
        <v>9999</v>
      </c>
      <c r="FH129">
        <v>9999</v>
      </c>
      <c r="FI129">
        <v>556.2</v>
      </c>
      <c r="FJ129">
        <v>1.86295</v>
      </c>
      <c r="FK129">
        <v>1.86783</v>
      </c>
      <c r="FL129">
        <v>1.86762</v>
      </c>
      <c r="FM129">
        <v>1.86874</v>
      </c>
      <c r="FN129">
        <v>1.86966</v>
      </c>
      <c r="FO129">
        <v>1.86569</v>
      </c>
      <c r="FP129">
        <v>1.86676</v>
      </c>
      <c r="FQ129">
        <v>1.86813</v>
      </c>
      <c r="FR129">
        <v>5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18.78</v>
      </c>
      <c r="GF129">
        <v>0.2133</v>
      </c>
      <c r="GG129">
        <v>5.35645936475052</v>
      </c>
      <c r="GH129">
        <v>0.00956702611335773</v>
      </c>
      <c r="GI129">
        <v>-9.19467254998099e-07</v>
      </c>
      <c r="GJ129">
        <v>-2.13729184259075e-11</v>
      </c>
      <c r="GK129">
        <v>0.213310654532375</v>
      </c>
      <c r="GL129">
        <v>0</v>
      </c>
      <c r="GM129">
        <v>0</v>
      </c>
      <c r="GN129">
        <v>0</v>
      </c>
      <c r="GO129">
        <v>-4</v>
      </c>
      <c r="GP129">
        <v>1866</v>
      </c>
      <c r="GQ129">
        <v>1</v>
      </c>
      <c r="GR129">
        <v>18</v>
      </c>
      <c r="GS129">
        <v>18758.1</v>
      </c>
      <c r="GT129">
        <v>30134</v>
      </c>
      <c r="GU129">
        <v>3.95508</v>
      </c>
      <c r="GV129">
        <v>0</v>
      </c>
      <c r="GW129">
        <v>2.24854</v>
      </c>
      <c r="GX129">
        <v>2.75879</v>
      </c>
      <c r="GY129">
        <v>1.99585</v>
      </c>
      <c r="GZ129">
        <v>2.27051</v>
      </c>
      <c r="HA129">
        <v>32.0024</v>
      </c>
      <c r="HB129">
        <v>15.9007</v>
      </c>
      <c r="HC129">
        <v>18</v>
      </c>
      <c r="HD129">
        <v>496.243</v>
      </c>
      <c r="HE129">
        <v>680.812</v>
      </c>
      <c r="HF129">
        <v>19.8935</v>
      </c>
      <c r="HG129">
        <v>23.8167</v>
      </c>
      <c r="HH129">
        <v>30.0007</v>
      </c>
      <c r="HI129">
        <v>23.4417</v>
      </c>
      <c r="HJ129">
        <v>23.3265</v>
      </c>
      <c r="HK129">
        <v>100</v>
      </c>
      <c r="HL129">
        <v>37.0129</v>
      </c>
      <c r="HM129">
        <v>87.1612</v>
      </c>
      <c r="HN129">
        <v>19.9357</v>
      </c>
      <c r="HO129">
        <v>1919.7</v>
      </c>
      <c r="HP129">
        <v>18.591</v>
      </c>
      <c r="HQ129">
        <v>103.121</v>
      </c>
      <c r="HR129">
        <v>104.404</v>
      </c>
    </row>
    <row r="130" spans="1:226">
      <c r="A130">
        <v>114</v>
      </c>
      <c r="B130">
        <v>1657207262</v>
      </c>
      <c r="C130">
        <v>657</v>
      </c>
      <c r="D130" t="s">
        <v>586</v>
      </c>
      <c r="E130" t="s">
        <v>587</v>
      </c>
      <c r="F130">
        <v>5</v>
      </c>
      <c r="G130" t="s">
        <v>353</v>
      </c>
      <c r="H130" t="s">
        <v>354</v>
      </c>
      <c r="I130">
        <v>1657207254.21429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1758.55614913754</v>
      </c>
      <c r="AK130">
        <v>1740.01848484849</v>
      </c>
      <c r="AL130">
        <v>-0.188867004138357</v>
      </c>
      <c r="AM130">
        <v>66.1810148789065</v>
      </c>
      <c r="AN130">
        <f>(AP130 - AO130 + BO130*1E3/(8.314*(BQ130+273.15)) * AR130/BN130 * AQ130) * BN130/(100*BB130) * 1000/(1000 - AP130)</f>
        <v>0</v>
      </c>
      <c r="AO130">
        <v>18.7136122013974</v>
      </c>
      <c r="AP130">
        <v>20.6634575757576</v>
      </c>
      <c r="AQ130">
        <v>0.000393659100845537</v>
      </c>
      <c r="AR130">
        <v>77.4084475312345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6</v>
      </c>
      <c r="BC130">
        <v>0.5</v>
      </c>
      <c r="BD130" t="s">
        <v>355</v>
      </c>
      <c r="BE130">
        <v>2</v>
      </c>
      <c r="BF130" t="b">
        <v>1</v>
      </c>
      <c r="BG130">
        <v>1657207254.21429</v>
      </c>
      <c r="BH130">
        <v>1705.94785714286</v>
      </c>
      <c r="BI130">
        <v>1727.16964285714</v>
      </c>
      <c r="BJ130">
        <v>20.6611714285714</v>
      </c>
      <c r="BK130">
        <v>18.7276535714286</v>
      </c>
      <c r="BL130">
        <v>1687.17035714286</v>
      </c>
      <c r="BM130">
        <v>20.44785</v>
      </c>
      <c r="BN130">
        <v>499.999714285714</v>
      </c>
      <c r="BO130">
        <v>74.5752357142857</v>
      </c>
      <c r="BP130">
        <v>0.0437160678571429</v>
      </c>
      <c r="BQ130">
        <v>24.4133964285714</v>
      </c>
      <c r="BR130">
        <v>24.9197892857143</v>
      </c>
      <c r="BS130">
        <v>999.9</v>
      </c>
      <c r="BT130">
        <v>0</v>
      </c>
      <c r="BU130">
        <v>0</v>
      </c>
      <c r="BV130">
        <v>10000.5357142857</v>
      </c>
      <c r="BW130">
        <v>0</v>
      </c>
      <c r="BX130">
        <v>424.862785714286</v>
      </c>
      <c r="BY130">
        <v>-21.2225214285714</v>
      </c>
      <c r="BZ130">
        <v>1741.93821428571</v>
      </c>
      <c r="CA130">
        <v>1760.13392857143</v>
      </c>
      <c r="CB130">
        <v>1.93350142857143</v>
      </c>
      <c r="CC130">
        <v>1727.16964285714</v>
      </c>
      <c r="CD130">
        <v>18.7276535714286</v>
      </c>
      <c r="CE130">
        <v>1.54080964285714</v>
      </c>
      <c r="CF130">
        <v>1.39661857142857</v>
      </c>
      <c r="CG130">
        <v>13.3792642857143</v>
      </c>
      <c r="CH130">
        <v>11.8809642857143</v>
      </c>
      <c r="CI130">
        <v>2000.00464285714</v>
      </c>
      <c r="CJ130">
        <v>0.980001714285714</v>
      </c>
      <c r="CK130">
        <v>0.0199981714285714</v>
      </c>
      <c r="CL130">
        <v>0</v>
      </c>
      <c r="CM130">
        <v>2.14452142857143</v>
      </c>
      <c r="CN130">
        <v>0</v>
      </c>
      <c r="CO130">
        <v>5856.65214285714</v>
      </c>
      <c r="CP130">
        <v>17300.2142857143</v>
      </c>
      <c r="CQ130">
        <v>39.5086785714286</v>
      </c>
      <c r="CR130">
        <v>38.98425</v>
      </c>
      <c r="CS130">
        <v>39.1023571428571</v>
      </c>
      <c r="CT130">
        <v>37.88375</v>
      </c>
      <c r="CU130">
        <v>38.6984285714286</v>
      </c>
      <c r="CV130">
        <v>1960.00464285714</v>
      </c>
      <c r="CW130">
        <v>39.9992857142857</v>
      </c>
      <c r="CX130">
        <v>0</v>
      </c>
      <c r="CY130">
        <v>1657207240.8</v>
      </c>
      <c r="CZ130">
        <v>0</v>
      </c>
      <c r="DA130">
        <v>0</v>
      </c>
      <c r="DB130" t="s">
        <v>356</v>
      </c>
      <c r="DC130">
        <v>1656081770.5</v>
      </c>
      <c r="DD130">
        <v>1655399214.6</v>
      </c>
      <c r="DE130">
        <v>0</v>
      </c>
      <c r="DF130">
        <v>0.134</v>
      </c>
      <c r="DG130">
        <v>-0.06</v>
      </c>
      <c r="DH130">
        <v>9.331</v>
      </c>
      <c r="DI130">
        <v>0.511</v>
      </c>
      <c r="DJ130">
        <v>421</v>
      </c>
      <c r="DK130">
        <v>25</v>
      </c>
      <c r="DL130">
        <v>1.93</v>
      </c>
      <c r="DM130">
        <v>0.15</v>
      </c>
      <c r="DN130">
        <v>-21.3007775</v>
      </c>
      <c r="DO130">
        <v>1.38870056285185</v>
      </c>
      <c r="DP130">
        <v>0.484040751635387</v>
      </c>
      <c r="DQ130">
        <v>0</v>
      </c>
      <c r="DR130">
        <v>1.939056</v>
      </c>
      <c r="DS130">
        <v>-0.0825278048780496</v>
      </c>
      <c r="DT130">
        <v>0.0178670229473183</v>
      </c>
      <c r="DU130">
        <v>1</v>
      </c>
      <c r="DV130">
        <v>1</v>
      </c>
      <c r="DW130">
        <v>2</v>
      </c>
      <c r="DX130" t="s">
        <v>357</v>
      </c>
      <c r="DY130">
        <v>2.9761</v>
      </c>
      <c r="DZ130">
        <v>2.69767</v>
      </c>
      <c r="EA130">
        <v>0.193717</v>
      </c>
      <c r="EB130">
        <v>0.19617</v>
      </c>
      <c r="EC130">
        <v>0.0782389</v>
      </c>
      <c r="ED130">
        <v>0.07331</v>
      </c>
      <c r="EE130">
        <v>31686.5</v>
      </c>
      <c r="EF130">
        <v>34715.4</v>
      </c>
      <c r="EG130">
        <v>35595.3</v>
      </c>
      <c r="EH130">
        <v>39147.2</v>
      </c>
      <c r="EI130">
        <v>46469.4</v>
      </c>
      <c r="EJ130">
        <v>52308.5</v>
      </c>
      <c r="EK130">
        <v>55556.1</v>
      </c>
      <c r="EL130">
        <v>62679.2</v>
      </c>
      <c r="EM130">
        <v>2.0244</v>
      </c>
      <c r="EN130">
        <v>2.2834</v>
      </c>
      <c r="EO130">
        <v>0.0798702</v>
      </c>
      <c r="EP130">
        <v>0</v>
      </c>
      <c r="EQ130">
        <v>23.6039</v>
      </c>
      <c r="ER130">
        <v>999.9</v>
      </c>
      <c r="ES130">
        <v>60.512</v>
      </c>
      <c r="ET130">
        <v>26.113</v>
      </c>
      <c r="EU130">
        <v>27.5665</v>
      </c>
      <c r="EV130">
        <v>54.2064</v>
      </c>
      <c r="EW130">
        <v>33.8622</v>
      </c>
      <c r="EX130">
        <v>2</v>
      </c>
      <c r="EY130">
        <v>-0.266016</v>
      </c>
      <c r="EZ130">
        <v>0.850675</v>
      </c>
      <c r="FA130">
        <v>20.1451</v>
      </c>
      <c r="FB130">
        <v>5.20172</v>
      </c>
      <c r="FC130">
        <v>12.004</v>
      </c>
      <c r="FD130">
        <v>4.9756</v>
      </c>
      <c r="FE130">
        <v>3.293</v>
      </c>
      <c r="FF130">
        <v>9999</v>
      </c>
      <c r="FG130">
        <v>9999</v>
      </c>
      <c r="FH130">
        <v>9999</v>
      </c>
      <c r="FI130">
        <v>556.2</v>
      </c>
      <c r="FJ130">
        <v>1.86295</v>
      </c>
      <c r="FK130">
        <v>1.86783</v>
      </c>
      <c r="FL130">
        <v>1.86762</v>
      </c>
      <c r="FM130">
        <v>1.86874</v>
      </c>
      <c r="FN130">
        <v>1.86966</v>
      </c>
      <c r="FO130">
        <v>1.86563</v>
      </c>
      <c r="FP130">
        <v>1.86676</v>
      </c>
      <c r="FQ130">
        <v>1.86813</v>
      </c>
      <c r="FR130">
        <v>5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18.76</v>
      </c>
      <c r="GF130">
        <v>0.2133</v>
      </c>
      <c r="GG130">
        <v>5.35645936475052</v>
      </c>
      <c r="GH130">
        <v>0.00956702611335773</v>
      </c>
      <c r="GI130">
        <v>-9.19467254998099e-07</v>
      </c>
      <c r="GJ130">
        <v>-2.13729184259075e-11</v>
      </c>
      <c r="GK130">
        <v>0.213310654532375</v>
      </c>
      <c r="GL130">
        <v>0</v>
      </c>
      <c r="GM130">
        <v>0</v>
      </c>
      <c r="GN130">
        <v>0</v>
      </c>
      <c r="GO130">
        <v>-4</v>
      </c>
      <c r="GP130">
        <v>1866</v>
      </c>
      <c r="GQ130">
        <v>1</v>
      </c>
      <c r="GR130">
        <v>18</v>
      </c>
      <c r="GS130">
        <v>18758.2</v>
      </c>
      <c r="GT130">
        <v>30134.1</v>
      </c>
      <c r="GU130">
        <v>3.95264</v>
      </c>
      <c r="GV130">
        <v>0</v>
      </c>
      <c r="GW130">
        <v>2.24854</v>
      </c>
      <c r="GX130">
        <v>2.75757</v>
      </c>
      <c r="GY130">
        <v>1.99585</v>
      </c>
      <c r="GZ130">
        <v>2.31079</v>
      </c>
      <c r="HA130">
        <v>32.0024</v>
      </c>
      <c r="HB130">
        <v>15.9007</v>
      </c>
      <c r="HC130">
        <v>18</v>
      </c>
      <c r="HD130">
        <v>496.338</v>
      </c>
      <c r="HE130">
        <v>680.109</v>
      </c>
      <c r="HF130">
        <v>19.9535</v>
      </c>
      <c r="HG130">
        <v>23.8267</v>
      </c>
      <c r="HH130">
        <v>30.0012</v>
      </c>
      <c r="HI130">
        <v>23.4515</v>
      </c>
      <c r="HJ130">
        <v>23.3362</v>
      </c>
      <c r="HK130">
        <v>100</v>
      </c>
      <c r="HL130">
        <v>37.2947</v>
      </c>
      <c r="HM130">
        <v>86.7745</v>
      </c>
      <c r="HN130">
        <v>20.0033</v>
      </c>
      <c r="HO130">
        <v>1939.89</v>
      </c>
      <c r="HP130">
        <v>18.5665</v>
      </c>
      <c r="HQ130">
        <v>103.12</v>
      </c>
      <c r="HR130">
        <v>104.402</v>
      </c>
    </row>
    <row r="131" spans="1:226">
      <c r="A131">
        <v>115</v>
      </c>
      <c r="B131">
        <v>1657207267</v>
      </c>
      <c r="C131">
        <v>662</v>
      </c>
      <c r="D131" t="s">
        <v>588</v>
      </c>
      <c r="E131" t="s">
        <v>589</v>
      </c>
      <c r="F131">
        <v>5</v>
      </c>
      <c r="G131" t="s">
        <v>353</v>
      </c>
      <c r="H131" t="s">
        <v>354</v>
      </c>
      <c r="I131">
        <v>1657207259.5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1757.38255018162</v>
      </c>
      <c r="AK131">
        <v>1738.57624242424</v>
      </c>
      <c r="AL131">
        <v>-0.29411993926394</v>
      </c>
      <c r="AM131">
        <v>66.1810148789065</v>
      </c>
      <c r="AN131">
        <f>(AP131 - AO131 + BO131*1E3/(8.314*(BQ131+273.15)) * AR131/BN131 * AQ131) * BN131/(100*BB131) * 1000/(1000 - AP131)</f>
        <v>0</v>
      </c>
      <c r="AO131">
        <v>18.6783310654348</v>
      </c>
      <c r="AP131">
        <v>20.6485951515151</v>
      </c>
      <c r="AQ131">
        <v>-0.00763507546640506</v>
      </c>
      <c r="AR131">
        <v>77.4084475312345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6</v>
      </c>
      <c r="BC131">
        <v>0.5</v>
      </c>
      <c r="BD131" t="s">
        <v>355</v>
      </c>
      <c r="BE131">
        <v>2</v>
      </c>
      <c r="BF131" t="b">
        <v>1</v>
      </c>
      <c r="BG131">
        <v>1657207259.5</v>
      </c>
      <c r="BH131">
        <v>1704.54777777778</v>
      </c>
      <c r="BI131">
        <v>1725.77148148148</v>
      </c>
      <c r="BJ131">
        <v>20.6616222222222</v>
      </c>
      <c r="BK131">
        <v>18.7115740740741</v>
      </c>
      <c r="BL131">
        <v>1685.77925925926</v>
      </c>
      <c r="BM131">
        <v>20.4483037037037</v>
      </c>
      <c r="BN131">
        <v>499.966259259259</v>
      </c>
      <c r="BO131">
        <v>74.5753777777778</v>
      </c>
      <c r="BP131">
        <v>0.043800362962963</v>
      </c>
      <c r="BQ131">
        <v>24.4049962962963</v>
      </c>
      <c r="BR131">
        <v>24.9067666666667</v>
      </c>
      <c r="BS131">
        <v>999.9</v>
      </c>
      <c r="BT131">
        <v>0</v>
      </c>
      <c r="BU131">
        <v>0</v>
      </c>
      <c r="BV131">
        <v>9992.40740740741</v>
      </c>
      <c r="BW131">
        <v>0</v>
      </c>
      <c r="BX131">
        <v>425.300037037037</v>
      </c>
      <c r="BY131">
        <v>-21.223962962963</v>
      </c>
      <c r="BZ131">
        <v>1740.50962962963</v>
      </c>
      <c r="CA131">
        <v>1758.67925925926</v>
      </c>
      <c r="CB131">
        <v>1.95004518518518</v>
      </c>
      <c r="CC131">
        <v>1725.77148148148</v>
      </c>
      <c r="CD131">
        <v>18.7115740740741</v>
      </c>
      <c r="CE131">
        <v>1.54084740740741</v>
      </c>
      <c r="CF131">
        <v>1.39542222222222</v>
      </c>
      <c r="CG131">
        <v>13.3796333333333</v>
      </c>
      <c r="CH131">
        <v>11.8679518518519</v>
      </c>
      <c r="CI131">
        <v>2000.01555555556</v>
      </c>
      <c r="CJ131">
        <v>0.980001444444444</v>
      </c>
      <c r="CK131">
        <v>0.0199984592592593</v>
      </c>
      <c r="CL131">
        <v>0</v>
      </c>
      <c r="CM131">
        <v>2.12927037037037</v>
      </c>
      <c r="CN131">
        <v>0</v>
      </c>
      <c r="CO131">
        <v>5853.57777777778</v>
      </c>
      <c r="CP131">
        <v>17300.3</v>
      </c>
      <c r="CQ131">
        <v>39.465037037037</v>
      </c>
      <c r="CR131">
        <v>38.9626666666667</v>
      </c>
      <c r="CS131">
        <v>39.0506666666667</v>
      </c>
      <c r="CT131">
        <v>37.847</v>
      </c>
      <c r="CU131">
        <v>38.6548518518519</v>
      </c>
      <c r="CV131">
        <v>1960.01555555556</v>
      </c>
      <c r="CW131">
        <v>40</v>
      </c>
      <c r="CX131">
        <v>0</v>
      </c>
      <c r="CY131">
        <v>1657207246.2</v>
      </c>
      <c r="CZ131">
        <v>0</v>
      </c>
      <c r="DA131">
        <v>0</v>
      </c>
      <c r="DB131" t="s">
        <v>356</v>
      </c>
      <c r="DC131">
        <v>1656081770.5</v>
      </c>
      <c r="DD131">
        <v>1655399214.6</v>
      </c>
      <c r="DE131">
        <v>0</v>
      </c>
      <c r="DF131">
        <v>0.134</v>
      </c>
      <c r="DG131">
        <v>-0.06</v>
      </c>
      <c r="DH131">
        <v>9.331</v>
      </c>
      <c r="DI131">
        <v>0.511</v>
      </c>
      <c r="DJ131">
        <v>421</v>
      </c>
      <c r="DK131">
        <v>25</v>
      </c>
      <c r="DL131">
        <v>1.93</v>
      </c>
      <c r="DM131">
        <v>0.15</v>
      </c>
      <c r="DN131">
        <v>-21.26138</v>
      </c>
      <c r="DO131">
        <v>-0.371529455909933</v>
      </c>
      <c r="DP131">
        <v>0.478801134188298</v>
      </c>
      <c r="DQ131">
        <v>0</v>
      </c>
      <c r="DR131">
        <v>1.944942</v>
      </c>
      <c r="DS131">
        <v>0.20815159474671</v>
      </c>
      <c r="DT131">
        <v>0.0261645561972681</v>
      </c>
      <c r="DU131">
        <v>0</v>
      </c>
      <c r="DV131">
        <v>0</v>
      </c>
      <c r="DW131">
        <v>2</v>
      </c>
      <c r="DX131" t="s">
        <v>365</v>
      </c>
      <c r="DY131">
        <v>2.97545</v>
      </c>
      <c r="DZ131">
        <v>2.69756</v>
      </c>
      <c r="EA131">
        <v>0.193631</v>
      </c>
      <c r="EB131">
        <v>0.19609</v>
      </c>
      <c r="EC131">
        <v>0.0781813</v>
      </c>
      <c r="ED131">
        <v>0.0730968</v>
      </c>
      <c r="EE131">
        <v>31690.1</v>
      </c>
      <c r="EF131">
        <v>34718.5</v>
      </c>
      <c r="EG131">
        <v>35595.6</v>
      </c>
      <c r="EH131">
        <v>39146.9</v>
      </c>
      <c r="EI131">
        <v>46472.1</v>
      </c>
      <c r="EJ131">
        <v>52321.1</v>
      </c>
      <c r="EK131">
        <v>55555.9</v>
      </c>
      <c r="EL131">
        <v>62679.7</v>
      </c>
      <c r="EM131">
        <v>2.0234</v>
      </c>
      <c r="EN131">
        <v>2.2832</v>
      </c>
      <c r="EO131">
        <v>0.0794232</v>
      </c>
      <c r="EP131">
        <v>0</v>
      </c>
      <c r="EQ131">
        <v>23.582</v>
      </c>
      <c r="ER131">
        <v>999.9</v>
      </c>
      <c r="ES131">
        <v>60.536</v>
      </c>
      <c r="ET131">
        <v>26.143</v>
      </c>
      <c r="EU131">
        <v>27.6224</v>
      </c>
      <c r="EV131">
        <v>54.1864</v>
      </c>
      <c r="EW131">
        <v>33.8662</v>
      </c>
      <c r="EX131">
        <v>2</v>
      </c>
      <c r="EY131">
        <v>-0.266016</v>
      </c>
      <c r="EZ131">
        <v>0.78244</v>
      </c>
      <c r="FA131">
        <v>20.1455</v>
      </c>
      <c r="FB131">
        <v>5.20172</v>
      </c>
      <c r="FC131">
        <v>12.004</v>
      </c>
      <c r="FD131">
        <v>4.9756</v>
      </c>
      <c r="FE131">
        <v>3.293</v>
      </c>
      <c r="FF131">
        <v>9999</v>
      </c>
      <c r="FG131">
        <v>9999</v>
      </c>
      <c r="FH131">
        <v>9999</v>
      </c>
      <c r="FI131">
        <v>556.2</v>
      </c>
      <c r="FJ131">
        <v>1.86295</v>
      </c>
      <c r="FK131">
        <v>1.86783</v>
      </c>
      <c r="FL131">
        <v>1.86758</v>
      </c>
      <c r="FM131">
        <v>1.86874</v>
      </c>
      <c r="FN131">
        <v>1.86966</v>
      </c>
      <c r="FO131">
        <v>1.86566</v>
      </c>
      <c r="FP131">
        <v>1.86676</v>
      </c>
      <c r="FQ131">
        <v>1.86813</v>
      </c>
      <c r="FR131">
        <v>5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18.76</v>
      </c>
      <c r="GF131">
        <v>0.2133</v>
      </c>
      <c r="GG131">
        <v>5.35645936475052</v>
      </c>
      <c r="GH131">
        <v>0.00956702611335773</v>
      </c>
      <c r="GI131">
        <v>-9.19467254998099e-07</v>
      </c>
      <c r="GJ131">
        <v>-2.13729184259075e-11</v>
      </c>
      <c r="GK131">
        <v>0.213310654532375</v>
      </c>
      <c r="GL131">
        <v>0</v>
      </c>
      <c r="GM131">
        <v>0</v>
      </c>
      <c r="GN131">
        <v>0</v>
      </c>
      <c r="GO131">
        <v>-4</v>
      </c>
      <c r="GP131">
        <v>1866</v>
      </c>
      <c r="GQ131">
        <v>1</v>
      </c>
      <c r="GR131">
        <v>18</v>
      </c>
      <c r="GS131">
        <v>18758.3</v>
      </c>
      <c r="GT131">
        <v>30134.2</v>
      </c>
      <c r="GU131">
        <v>3.9502</v>
      </c>
      <c r="GV131">
        <v>0</v>
      </c>
      <c r="GW131">
        <v>2.24854</v>
      </c>
      <c r="GX131">
        <v>2.75757</v>
      </c>
      <c r="GY131">
        <v>1.99585</v>
      </c>
      <c r="GZ131">
        <v>2.30225</v>
      </c>
      <c r="HA131">
        <v>32.0244</v>
      </c>
      <c r="HB131">
        <v>15.9007</v>
      </c>
      <c r="HC131">
        <v>18</v>
      </c>
      <c r="HD131">
        <v>495.784</v>
      </c>
      <c r="HE131">
        <v>680.062</v>
      </c>
      <c r="HF131">
        <v>20.0223</v>
      </c>
      <c r="HG131">
        <v>23.8366</v>
      </c>
      <c r="HH131">
        <v>30.0004</v>
      </c>
      <c r="HI131">
        <v>23.4614</v>
      </c>
      <c r="HJ131">
        <v>23.3452</v>
      </c>
      <c r="HK131">
        <v>100</v>
      </c>
      <c r="HL131">
        <v>37.5697</v>
      </c>
      <c r="HM131">
        <v>86.7745</v>
      </c>
      <c r="HN131">
        <v>20.0705</v>
      </c>
      <c r="HO131">
        <v>1959.96</v>
      </c>
      <c r="HP131">
        <v>18.5648</v>
      </c>
      <c r="HQ131">
        <v>103.12</v>
      </c>
      <c r="HR131">
        <v>104.402</v>
      </c>
    </row>
    <row r="132" spans="1:226">
      <c r="A132">
        <v>116</v>
      </c>
      <c r="B132">
        <v>1657207272</v>
      </c>
      <c r="C132">
        <v>667</v>
      </c>
      <c r="D132" t="s">
        <v>590</v>
      </c>
      <c r="E132" t="s">
        <v>591</v>
      </c>
      <c r="F132">
        <v>5</v>
      </c>
      <c r="G132" t="s">
        <v>353</v>
      </c>
      <c r="H132" t="s">
        <v>354</v>
      </c>
      <c r="I132">
        <v>1657207264.21429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1755.92422735098</v>
      </c>
      <c r="AK132">
        <v>1737.2876969697</v>
      </c>
      <c r="AL132">
        <v>-0.247123751965602</v>
      </c>
      <c r="AM132">
        <v>66.1810148789065</v>
      </c>
      <c r="AN132">
        <f>(AP132 - AO132 + BO132*1E3/(8.314*(BQ132+273.15)) * AR132/BN132 * AQ132) * BN132/(100*BB132) * 1000/(1000 - AP132)</f>
        <v>0</v>
      </c>
      <c r="AO132">
        <v>18.5944791886297</v>
      </c>
      <c r="AP132">
        <v>20.6018551515151</v>
      </c>
      <c r="AQ132">
        <v>-0.014470896533074</v>
      </c>
      <c r="AR132">
        <v>77.4084475312345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6</v>
      </c>
      <c r="BC132">
        <v>0.5</v>
      </c>
      <c r="BD132" t="s">
        <v>355</v>
      </c>
      <c r="BE132">
        <v>2</v>
      </c>
      <c r="BF132" t="b">
        <v>1</v>
      </c>
      <c r="BG132">
        <v>1657207264.21429</v>
      </c>
      <c r="BH132">
        <v>1703.285</v>
      </c>
      <c r="BI132">
        <v>1724.5975</v>
      </c>
      <c r="BJ132">
        <v>20.6467535714286</v>
      </c>
      <c r="BK132">
        <v>18.6642785714286</v>
      </c>
      <c r="BL132">
        <v>1684.52392857143</v>
      </c>
      <c r="BM132">
        <v>20.4334357142857</v>
      </c>
      <c r="BN132">
        <v>499.978964285714</v>
      </c>
      <c r="BO132">
        <v>74.5758178571429</v>
      </c>
      <c r="BP132">
        <v>0.0437777464285714</v>
      </c>
      <c r="BQ132">
        <v>24.3971535714286</v>
      </c>
      <c r="BR132">
        <v>24.8958607142857</v>
      </c>
      <c r="BS132">
        <v>999.9</v>
      </c>
      <c r="BT132">
        <v>0</v>
      </c>
      <c r="BU132">
        <v>0</v>
      </c>
      <c r="BV132">
        <v>9993.03571428571</v>
      </c>
      <c r="BW132">
        <v>0</v>
      </c>
      <c r="BX132">
        <v>425.727678571428</v>
      </c>
      <c r="BY132">
        <v>-21.3124821428571</v>
      </c>
      <c r="BZ132">
        <v>1739.19392857143</v>
      </c>
      <c r="CA132">
        <v>1757.3975</v>
      </c>
      <c r="CB132">
        <v>1.98247571428571</v>
      </c>
      <c r="CC132">
        <v>1724.5975</v>
      </c>
      <c r="CD132">
        <v>18.6642785714286</v>
      </c>
      <c r="CE132">
        <v>1.5397475</v>
      </c>
      <c r="CF132">
        <v>1.39190321428571</v>
      </c>
      <c r="CG132">
        <v>13.3686678571429</v>
      </c>
      <c r="CH132">
        <v>11.8296607142857</v>
      </c>
      <c r="CI132">
        <v>2000.05178571429</v>
      </c>
      <c r="CJ132">
        <v>0.980001392857143</v>
      </c>
      <c r="CK132">
        <v>0.0199985142857143</v>
      </c>
      <c r="CL132">
        <v>0</v>
      </c>
      <c r="CM132">
        <v>2.1547</v>
      </c>
      <c r="CN132">
        <v>0</v>
      </c>
      <c r="CO132">
        <v>5850.54</v>
      </c>
      <c r="CP132">
        <v>17300.6107142857</v>
      </c>
      <c r="CQ132">
        <v>39.4261071428571</v>
      </c>
      <c r="CR132">
        <v>38.9371071428571</v>
      </c>
      <c r="CS132">
        <v>39.0063928571428</v>
      </c>
      <c r="CT132">
        <v>37.8255357142857</v>
      </c>
      <c r="CU132">
        <v>38.6158214285714</v>
      </c>
      <c r="CV132">
        <v>1960.05178571429</v>
      </c>
      <c r="CW132">
        <v>40</v>
      </c>
      <c r="CX132">
        <v>0</v>
      </c>
      <c r="CY132">
        <v>1657207251</v>
      </c>
      <c r="CZ132">
        <v>0</v>
      </c>
      <c r="DA132">
        <v>0</v>
      </c>
      <c r="DB132" t="s">
        <v>356</v>
      </c>
      <c r="DC132">
        <v>1656081770.5</v>
      </c>
      <c r="DD132">
        <v>1655399214.6</v>
      </c>
      <c r="DE132">
        <v>0</v>
      </c>
      <c r="DF132">
        <v>0.134</v>
      </c>
      <c r="DG132">
        <v>-0.06</v>
      </c>
      <c r="DH132">
        <v>9.331</v>
      </c>
      <c r="DI132">
        <v>0.511</v>
      </c>
      <c r="DJ132">
        <v>421</v>
      </c>
      <c r="DK132">
        <v>25</v>
      </c>
      <c r="DL132">
        <v>1.93</v>
      </c>
      <c r="DM132">
        <v>0.15</v>
      </c>
      <c r="DN132">
        <v>-21.26008</v>
      </c>
      <c r="DO132">
        <v>-0.736948592870516</v>
      </c>
      <c r="DP132">
        <v>0.423620867757952</v>
      </c>
      <c r="DQ132">
        <v>0</v>
      </c>
      <c r="DR132">
        <v>1.964111</v>
      </c>
      <c r="DS132">
        <v>0.386266491557219</v>
      </c>
      <c r="DT132">
        <v>0.0408886921898953</v>
      </c>
      <c r="DU132">
        <v>0</v>
      </c>
      <c r="DV132">
        <v>0</v>
      </c>
      <c r="DW132">
        <v>2</v>
      </c>
      <c r="DX132" t="s">
        <v>365</v>
      </c>
      <c r="DY132">
        <v>2.97631</v>
      </c>
      <c r="DZ132">
        <v>2.69727</v>
      </c>
      <c r="EA132">
        <v>0.193525</v>
      </c>
      <c r="EB132">
        <v>0.19596</v>
      </c>
      <c r="EC132">
        <v>0.0780367</v>
      </c>
      <c r="ED132">
        <v>0.0730813</v>
      </c>
      <c r="EE132">
        <v>31693</v>
      </c>
      <c r="EF132">
        <v>34723.6</v>
      </c>
      <c r="EG132">
        <v>35594.3</v>
      </c>
      <c r="EH132">
        <v>39146.3</v>
      </c>
      <c r="EI132">
        <v>46478.2</v>
      </c>
      <c r="EJ132">
        <v>52320.2</v>
      </c>
      <c r="EK132">
        <v>55554.3</v>
      </c>
      <c r="EL132">
        <v>62677.6</v>
      </c>
      <c r="EM132">
        <v>2.0238</v>
      </c>
      <c r="EN132">
        <v>2.2832</v>
      </c>
      <c r="EO132">
        <v>0.0824034</v>
      </c>
      <c r="EP132">
        <v>0</v>
      </c>
      <c r="EQ132">
        <v>23.5464</v>
      </c>
      <c r="ER132">
        <v>999.9</v>
      </c>
      <c r="ES132">
        <v>60.609</v>
      </c>
      <c r="ET132">
        <v>26.173</v>
      </c>
      <c r="EU132">
        <v>27.7064</v>
      </c>
      <c r="EV132">
        <v>54.1064</v>
      </c>
      <c r="EW132">
        <v>33.8421</v>
      </c>
      <c r="EX132">
        <v>2</v>
      </c>
      <c r="EY132">
        <v>-0.265854</v>
      </c>
      <c r="EZ132">
        <v>0.67427</v>
      </c>
      <c r="FA132">
        <v>20.1463</v>
      </c>
      <c r="FB132">
        <v>5.20172</v>
      </c>
      <c r="FC132">
        <v>12.004</v>
      </c>
      <c r="FD132">
        <v>4.9752</v>
      </c>
      <c r="FE132">
        <v>3.293</v>
      </c>
      <c r="FF132">
        <v>9999</v>
      </c>
      <c r="FG132">
        <v>9999</v>
      </c>
      <c r="FH132">
        <v>9999</v>
      </c>
      <c r="FI132">
        <v>556.2</v>
      </c>
      <c r="FJ132">
        <v>1.86295</v>
      </c>
      <c r="FK132">
        <v>1.86783</v>
      </c>
      <c r="FL132">
        <v>1.86768</v>
      </c>
      <c r="FM132">
        <v>1.86874</v>
      </c>
      <c r="FN132">
        <v>1.8696</v>
      </c>
      <c r="FO132">
        <v>1.86569</v>
      </c>
      <c r="FP132">
        <v>1.86676</v>
      </c>
      <c r="FQ132">
        <v>1.86813</v>
      </c>
      <c r="FR132">
        <v>5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18.74</v>
      </c>
      <c r="GF132">
        <v>0.2133</v>
      </c>
      <c r="GG132">
        <v>5.35645936475052</v>
      </c>
      <c r="GH132">
        <v>0.00956702611335773</v>
      </c>
      <c r="GI132">
        <v>-9.19467254998099e-07</v>
      </c>
      <c r="GJ132">
        <v>-2.13729184259075e-11</v>
      </c>
      <c r="GK132">
        <v>0.213310654532375</v>
      </c>
      <c r="GL132">
        <v>0</v>
      </c>
      <c r="GM132">
        <v>0</v>
      </c>
      <c r="GN132">
        <v>0</v>
      </c>
      <c r="GO132">
        <v>-4</v>
      </c>
      <c r="GP132">
        <v>1866</v>
      </c>
      <c r="GQ132">
        <v>1</v>
      </c>
      <c r="GR132">
        <v>18</v>
      </c>
      <c r="GS132">
        <v>18758.4</v>
      </c>
      <c r="GT132">
        <v>30134.3</v>
      </c>
      <c r="GU132">
        <v>3.94775</v>
      </c>
      <c r="GV132">
        <v>0</v>
      </c>
      <c r="GW132">
        <v>2.24854</v>
      </c>
      <c r="GX132">
        <v>2.75757</v>
      </c>
      <c r="GY132">
        <v>1.99585</v>
      </c>
      <c r="GZ132">
        <v>2.2998</v>
      </c>
      <c r="HA132">
        <v>32.0244</v>
      </c>
      <c r="HB132">
        <v>15.892</v>
      </c>
      <c r="HC132">
        <v>18</v>
      </c>
      <c r="HD132">
        <v>496.121</v>
      </c>
      <c r="HE132">
        <v>680.177</v>
      </c>
      <c r="HF132">
        <v>20.0971</v>
      </c>
      <c r="HG132">
        <v>23.8447</v>
      </c>
      <c r="HH132">
        <v>30.0004</v>
      </c>
      <c r="HI132">
        <v>23.4693</v>
      </c>
      <c r="HJ132">
        <v>23.3538</v>
      </c>
      <c r="HK132">
        <v>100</v>
      </c>
      <c r="HL132">
        <v>37.5697</v>
      </c>
      <c r="HM132">
        <v>86.3847</v>
      </c>
      <c r="HN132">
        <v>20.1533</v>
      </c>
      <c r="HO132">
        <v>1973.42</v>
      </c>
      <c r="HP132">
        <v>18.5911</v>
      </c>
      <c r="HQ132">
        <v>103.117</v>
      </c>
      <c r="HR132">
        <v>104.399</v>
      </c>
    </row>
    <row r="133" spans="1:226">
      <c r="A133">
        <v>117</v>
      </c>
      <c r="B133">
        <v>1657207277</v>
      </c>
      <c r="C133">
        <v>672</v>
      </c>
      <c r="D133" t="s">
        <v>592</v>
      </c>
      <c r="E133" t="s">
        <v>593</v>
      </c>
      <c r="F133">
        <v>5</v>
      </c>
      <c r="G133" t="s">
        <v>353</v>
      </c>
      <c r="H133" t="s">
        <v>354</v>
      </c>
      <c r="I133">
        <v>1657207269.5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1754.28533716649</v>
      </c>
      <c r="AK133">
        <v>1735.76236363636</v>
      </c>
      <c r="AL133">
        <v>-0.311663022915477</v>
      </c>
      <c r="AM133">
        <v>66.1810148789065</v>
      </c>
      <c r="AN133">
        <f>(AP133 - AO133 + BO133*1E3/(8.314*(BQ133+273.15)) * AR133/BN133 * AQ133) * BN133/(100*BB133) * 1000/(1000 - AP133)</f>
        <v>0</v>
      </c>
      <c r="AO133">
        <v>18.6094449847506</v>
      </c>
      <c r="AP133">
        <v>20.5828593939394</v>
      </c>
      <c r="AQ133">
        <v>-0.00332344351968342</v>
      </c>
      <c r="AR133">
        <v>77.4084475312345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6</v>
      </c>
      <c r="BC133">
        <v>0.5</v>
      </c>
      <c r="BD133" t="s">
        <v>355</v>
      </c>
      <c r="BE133">
        <v>2</v>
      </c>
      <c r="BF133" t="b">
        <v>1</v>
      </c>
      <c r="BG133">
        <v>1657207269.5</v>
      </c>
      <c r="BH133">
        <v>1701.94518518519</v>
      </c>
      <c r="BI133">
        <v>1723.16666666667</v>
      </c>
      <c r="BJ133">
        <v>20.6190703703704</v>
      </c>
      <c r="BK133">
        <v>18.6302148148148</v>
      </c>
      <c r="BL133">
        <v>1683.19333333333</v>
      </c>
      <c r="BM133">
        <v>20.4057592592593</v>
      </c>
      <c r="BN133">
        <v>499.966185185185</v>
      </c>
      <c r="BO133">
        <v>74.5754074074074</v>
      </c>
      <c r="BP133">
        <v>0.0438141962962963</v>
      </c>
      <c r="BQ133">
        <v>24.3905222222222</v>
      </c>
      <c r="BR133">
        <v>24.8876296296296</v>
      </c>
      <c r="BS133">
        <v>999.9</v>
      </c>
      <c r="BT133">
        <v>0</v>
      </c>
      <c r="BU133">
        <v>0</v>
      </c>
      <c r="BV133">
        <v>9989.44444444445</v>
      </c>
      <c r="BW133">
        <v>0</v>
      </c>
      <c r="BX133">
        <v>426.208</v>
      </c>
      <c r="BY133">
        <v>-21.2203037037037</v>
      </c>
      <c r="BZ133">
        <v>1737.77777777778</v>
      </c>
      <c r="CA133">
        <v>1755.87814814815</v>
      </c>
      <c r="CB133">
        <v>1.98885518518519</v>
      </c>
      <c r="CC133">
        <v>1723.16666666667</v>
      </c>
      <c r="CD133">
        <v>18.6302148148148</v>
      </c>
      <c r="CE133">
        <v>1.53767518518519</v>
      </c>
      <c r="CF133">
        <v>1.38935555555556</v>
      </c>
      <c r="CG133">
        <v>13.3480074074074</v>
      </c>
      <c r="CH133">
        <v>11.8019259259259</v>
      </c>
      <c r="CI133">
        <v>2000.04296296296</v>
      </c>
      <c r="CJ133">
        <v>0.980001</v>
      </c>
      <c r="CK133">
        <v>0.0199989333333333</v>
      </c>
      <c r="CL133">
        <v>0</v>
      </c>
      <c r="CM133">
        <v>2.1599962962963</v>
      </c>
      <c r="CN133">
        <v>0</v>
      </c>
      <c r="CO133">
        <v>5846.63666666667</v>
      </c>
      <c r="CP133">
        <v>17300.5259259259</v>
      </c>
      <c r="CQ133">
        <v>39.3723703703704</v>
      </c>
      <c r="CR133">
        <v>38.9094444444444</v>
      </c>
      <c r="CS133">
        <v>38.964962962963</v>
      </c>
      <c r="CT133">
        <v>37.789037037037</v>
      </c>
      <c r="CU133">
        <v>38.583</v>
      </c>
      <c r="CV133">
        <v>1960.04259259259</v>
      </c>
      <c r="CW133">
        <v>40.0003703703704</v>
      </c>
      <c r="CX133">
        <v>0</v>
      </c>
      <c r="CY133">
        <v>1657207255.8</v>
      </c>
      <c r="CZ133">
        <v>0</v>
      </c>
      <c r="DA133">
        <v>0</v>
      </c>
      <c r="DB133" t="s">
        <v>356</v>
      </c>
      <c r="DC133">
        <v>1656081770.5</v>
      </c>
      <c r="DD133">
        <v>1655399214.6</v>
      </c>
      <c r="DE133">
        <v>0</v>
      </c>
      <c r="DF133">
        <v>0.134</v>
      </c>
      <c r="DG133">
        <v>-0.06</v>
      </c>
      <c r="DH133">
        <v>9.331</v>
      </c>
      <c r="DI133">
        <v>0.511</v>
      </c>
      <c r="DJ133">
        <v>421</v>
      </c>
      <c r="DK133">
        <v>25</v>
      </c>
      <c r="DL133">
        <v>1.93</v>
      </c>
      <c r="DM133">
        <v>0.15</v>
      </c>
      <c r="DN133">
        <v>-21.2605275</v>
      </c>
      <c r="DO133">
        <v>0.739469043152002</v>
      </c>
      <c r="DP133">
        <v>0.395559788140491</v>
      </c>
      <c r="DQ133">
        <v>0</v>
      </c>
      <c r="DR133">
        <v>1.980209</v>
      </c>
      <c r="DS133">
        <v>0.0970793245778539</v>
      </c>
      <c r="DT133">
        <v>0.0300538763556384</v>
      </c>
      <c r="DU133">
        <v>1</v>
      </c>
      <c r="DV133">
        <v>1</v>
      </c>
      <c r="DW133">
        <v>2</v>
      </c>
      <c r="DX133" t="s">
        <v>357</v>
      </c>
      <c r="DY133">
        <v>2.97656</v>
      </c>
      <c r="DZ133">
        <v>2.69793</v>
      </c>
      <c r="EA133">
        <v>0.193442</v>
      </c>
      <c r="EB133">
        <v>0.195774</v>
      </c>
      <c r="EC133">
        <v>0.077996</v>
      </c>
      <c r="ED133">
        <v>0.0731722</v>
      </c>
      <c r="EE133">
        <v>31696.3</v>
      </c>
      <c r="EF133">
        <v>34730.8</v>
      </c>
      <c r="EG133">
        <v>35594.4</v>
      </c>
      <c r="EH133">
        <v>39145.6</v>
      </c>
      <c r="EI133">
        <v>46479.5</v>
      </c>
      <c r="EJ133">
        <v>52315.1</v>
      </c>
      <c r="EK133">
        <v>55553.3</v>
      </c>
      <c r="EL133">
        <v>62677.7</v>
      </c>
      <c r="EM133">
        <v>2.0228</v>
      </c>
      <c r="EN133">
        <v>2.2824</v>
      </c>
      <c r="EO133">
        <v>0.0840425</v>
      </c>
      <c r="EP133">
        <v>0</v>
      </c>
      <c r="EQ133">
        <v>23.5008</v>
      </c>
      <c r="ER133">
        <v>999.9</v>
      </c>
      <c r="ES133">
        <v>60.634</v>
      </c>
      <c r="ET133">
        <v>26.203</v>
      </c>
      <c r="EU133">
        <v>27.7668</v>
      </c>
      <c r="EV133">
        <v>54.1164</v>
      </c>
      <c r="EW133">
        <v>33.8582</v>
      </c>
      <c r="EX133">
        <v>2</v>
      </c>
      <c r="EY133">
        <v>-0.264695</v>
      </c>
      <c r="EZ133">
        <v>0.60244</v>
      </c>
      <c r="FA133">
        <v>20.1465</v>
      </c>
      <c r="FB133">
        <v>5.19932</v>
      </c>
      <c r="FC133">
        <v>12.004</v>
      </c>
      <c r="FD133">
        <v>4.9752</v>
      </c>
      <c r="FE133">
        <v>3.293</v>
      </c>
      <c r="FF133">
        <v>9999</v>
      </c>
      <c r="FG133">
        <v>9999</v>
      </c>
      <c r="FH133">
        <v>9999</v>
      </c>
      <c r="FI133">
        <v>556.2</v>
      </c>
      <c r="FJ133">
        <v>1.86295</v>
      </c>
      <c r="FK133">
        <v>1.86783</v>
      </c>
      <c r="FL133">
        <v>1.86768</v>
      </c>
      <c r="FM133">
        <v>1.86874</v>
      </c>
      <c r="FN133">
        <v>1.86963</v>
      </c>
      <c r="FO133">
        <v>1.86569</v>
      </c>
      <c r="FP133">
        <v>1.86676</v>
      </c>
      <c r="FQ133">
        <v>1.86813</v>
      </c>
      <c r="FR133">
        <v>5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18.74</v>
      </c>
      <c r="GF133">
        <v>0.2133</v>
      </c>
      <c r="GG133">
        <v>5.35645936475052</v>
      </c>
      <c r="GH133">
        <v>0.00956702611335773</v>
      </c>
      <c r="GI133">
        <v>-9.19467254998099e-07</v>
      </c>
      <c r="GJ133">
        <v>-2.13729184259075e-11</v>
      </c>
      <c r="GK133">
        <v>0.213310654532375</v>
      </c>
      <c r="GL133">
        <v>0</v>
      </c>
      <c r="GM133">
        <v>0</v>
      </c>
      <c r="GN133">
        <v>0</v>
      </c>
      <c r="GO133">
        <v>-4</v>
      </c>
      <c r="GP133">
        <v>1866</v>
      </c>
      <c r="GQ133">
        <v>1</v>
      </c>
      <c r="GR133">
        <v>18</v>
      </c>
      <c r="GS133">
        <v>18758.4</v>
      </c>
      <c r="GT133">
        <v>30134.4</v>
      </c>
      <c r="GU133">
        <v>3.94531</v>
      </c>
      <c r="GV133">
        <v>0</v>
      </c>
      <c r="GW133">
        <v>2.24854</v>
      </c>
      <c r="GX133">
        <v>2.75635</v>
      </c>
      <c r="GY133">
        <v>1.99585</v>
      </c>
      <c r="GZ133">
        <v>2.34253</v>
      </c>
      <c r="HA133">
        <v>32.0244</v>
      </c>
      <c r="HB133">
        <v>15.892</v>
      </c>
      <c r="HC133">
        <v>18</v>
      </c>
      <c r="HD133">
        <v>495.573</v>
      </c>
      <c r="HE133">
        <v>679.636</v>
      </c>
      <c r="HF133">
        <v>20.1815</v>
      </c>
      <c r="HG133">
        <v>23.8547</v>
      </c>
      <c r="HH133">
        <v>30.0008</v>
      </c>
      <c r="HI133">
        <v>23.4791</v>
      </c>
      <c r="HJ133">
        <v>23.3631</v>
      </c>
      <c r="HK133">
        <v>100</v>
      </c>
      <c r="HL133">
        <v>37.5697</v>
      </c>
      <c r="HM133">
        <v>85.9999</v>
      </c>
      <c r="HN133">
        <v>20.2347</v>
      </c>
      <c r="HO133">
        <v>1993.57</v>
      </c>
      <c r="HP133">
        <v>18.5911</v>
      </c>
      <c r="HQ133">
        <v>103.116</v>
      </c>
      <c r="HR133">
        <v>104.399</v>
      </c>
    </row>
    <row r="134" spans="1:226">
      <c r="A134">
        <v>118</v>
      </c>
      <c r="B134">
        <v>1657208921.1</v>
      </c>
      <c r="C134">
        <v>2316.09999990463</v>
      </c>
      <c r="D134" t="s">
        <v>594</v>
      </c>
      <c r="E134" t="s">
        <v>595</v>
      </c>
      <c r="F134">
        <v>5</v>
      </c>
      <c r="G134" t="s">
        <v>596</v>
      </c>
      <c r="H134" t="s">
        <v>354</v>
      </c>
      <c r="I134">
        <v>1657208913.1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427.172421144315</v>
      </c>
      <c r="AK134">
        <v>410.071793939394</v>
      </c>
      <c r="AL134">
        <v>0.00552375553723825</v>
      </c>
      <c r="AM134">
        <v>66.3523711436261</v>
      </c>
      <c r="AN134">
        <f>(AP134 - AO134 + BO134*1E3/(8.314*(BQ134+273.15)) * AR134/BN134 * AQ134) * BN134/(100*BB134) * 1000/(1000 - AP134)</f>
        <v>0</v>
      </c>
      <c r="AO134">
        <v>17.1341114628514</v>
      </c>
      <c r="AP134">
        <v>20.902416969697</v>
      </c>
      <c r="AQ134">
        <v>0.000541804328369371</v>
      </c>
      <c r="AR134">
        <v>77.3788879290229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6</v>
      </c>
      <c r="BC134">
        <v>0.5</v>
      </c>
      <c r="BD134" t="s">
        <v>355</v>
      </c>
      <c r="BE134">
        <v>2</v>
      </c>
      <c r="BF134" t="b">
        <v>1</v>
      </c>
      <c r="BG134">
        <v>1657208913.1</v>
      </c>
      <c r="BH134">
        <v>401.470129032258</v>
      </c>
      <c r="BI134">
        <v>419.829870967742</v>
      </c>
      <c r="BJ134">
        <v>20.9097032258065</v>
      </c>
      <c r="BK134">
        <v>17.1376612903226</v>
      </c>
      <c r="BL134">
        <v>392.501548387097</v>
      </c>
      <c r="BM134">
        <v>20.6963903225806</v>
      </c>
      <c r="BN134">
        <v>500.006032258065</v>
      </c>
      <c r="BO134">
        <v>74.5613451612903</v>
      </c>
      <c r="BP134">
        <v>0.0414980838709677</v>
      </c>
      <c r="BQ134">
        <v>24.6325322580645</v>
      </c>
      <c r="BR134">
        <v>25.0136032258064</v>
      </c>
      <c r="BS134">
        <v>999.9</v>
      </c>
      <c r="BT134">
        <v>0</v>
      </c>
      <c r="BU134">
        <v>0</v>
      </c>
      <c r="BV134">
        <v>10005.4838709677</v>
      </c>
      <c r="BW134">
        <v>0</v>
      </c>
      <c r="BX134">
        <v>1601.19516129032</v>
      </c>
      <c r="BY134">
        <v>-18.3597903225806</v>
      </c>
      <c r="BZ134">
        <v>410.044096774194</v>
      </c>
      <c r="CA134">
        <v>427.150322580645</v>
      </c>
      <c r="CB134">
        <v>3.77205419354839</v>
      </c>
      <c r="CC134">
        <v>419.829870967742</v>
      </c>
      <c r="CD134">
        <v>17.1376612903226</v>
      </c>
      <c r="CE134">
        <v>1.55905612903226</v>
      </c>
      <c r="CF134">
        <v>1.27780612903226</v>
      </c>
      <c r="CG134">
        <v>13.5599774193548</v>
      </c>
      <c r="CH134">
        <v>10.5403193548387</v>
      </c>
      <c r="CI134">
        <v>1999.98096774194</v>
      </c>
      <c r="CJ134">
        <v>0.979993483870968</v>
      </c>
      <c r="CK134">
        <v>0.0200063838709678</v>
      </c>
      <c r="CL134">
        <v>0</v>
      </c>
      <c r="CM134">
        <v>2.18657741935484</v>
      </c>
      <c r="CN134">
        <v>0</v>
      </c>
      <c r="CO134">
        <v>8863.36290322581</v>
      </c>
      <c r="CP134">
        <v>17299.9483870968</v>
      </c>
      <c r="CQ134">
        <v>38.437</v>
      </c>
      <c r="CR134">
        <v>39.75</v>
      </c>
      <c r="CS134">
        <v>38.3384193548387</v>
      </c>
      <c r="CT134">
        <v>37.937</v>
      </c>
      <c r="CU134">
        <v>37.812</v>
      </c>
      <c r="CV134">
        <v>1959.97064516129</v>
      </c>
      <c r="CW134">
        <v>40.0103225806452</v>
      </c>
      <c r="CX134">
        <v>0</v>
      </c>
      <c r="CY134">
        <v>1657208901</v>
      </c>
      <c r="CZ134">
        <v>0</v>
      </c>
      <c r="DA134">
        <v>0</v>
      </c>
      <c r="DB134" t="s">
        <v>356</v>
      </c>
      <c r="DC134">
        <v>1656081770.5</v>
      </c>
      <c r="DD134">
        <v>1655399214.6</v>
      </c>
      <c r="DE134">
        <v>0</v>
      </c>
      <c r="DF134">
        <v>0.134</v>
      </c>
      <c r="DG134">
        <v>-0.06</v>
      </c>
      <c r="DH134">
        <v>9.331</v>
      </c>
      <c r="DI134">
        <v>0.511</v>
      </c>
      <c r="DJ134">
        <v>421</v>
      </c>
      <c r="DK134">
        <v>25</v>
      </c>
      <c r="DL134">
        <v>1.93</v>
      </c>
      <c r="DM134">
        <v>0.15</v>
      </c>
      <c r="DN134">
        <v>-18.3680875</v>
      </c>
      <c r="DO134">
        <v>-0.0670367729831097</v>
      </c>
      <c r="DP134">
        <v>0.115164502316252</v>
      </c>
      <c r="DQ134">
        <v>1</v>
      </c>
      <c r="DR134">
        <v>3.770053</v>
      </c>
      <c r="DS134">
        <v>0.03564675422138</v>
      </c>
      <c r="DT134">
        <v>0.00509605837878645</v>
      </c>
      <c r="DU134">
        <v>1</v>
      </c>
      <c r="DV134">
        <v>2</v>
      </c>
      <c r="DW134">
        <v>2</v>
      </c>
      <c r="DX134" t="s">
        <v>597</v>
      </c>
      <c r="DY134">
        <v>2.97499</v>
      </c>
      <c r="DZ134">
        <v>2.69512</v>
      </c>
      <c r="EA134">
        <v>0.072313</v>
      </c>
      <c r="EB134">
        <v>0.0762483</v>
      </c>
      <c r="EC134">
        <v>0.078538</v>
      </c>
      <c r="ED134">
        <v>0.0685773</v>
      </c>
      <c r="EE134">
        <v>36344.7</v>
      </c>
      <c r="EF134">
        <v>39731.7</v>
      </c>
      <c r="EG134">
        <v>35499</v>
      </c>
      <c r="EH134">
        <v>39003.7</v>
      </c>
      <c r="EI134">
        <v>46350.4</v>
      </c>
      <c r="EJ134">
        <v>52403.9</v>
      </c>
      <c r="EK134">
        <v>55436</v>
      </c>
      <c r="EL134">
        <v>62478.1</v>
      </c>
      <c r="EM134">
        <v>1.9956</v>
      </c>
      <c r="EN134">
        <v>2.2072</v>
      </c>
      <c r="EO134">
        <v>0.0552833</v>
      </c>
      <c r="EP134">
        <v>0</v>
      </c>
      <c r="EQ134">
        <v>24.0996</v>
      </c>
      <c r="ER134">
        <v>999.9</v>
      </c>
      <c r="ES134">
        <v>55.439</v>
      </c>
      <c r="ET134">
        <v>31.582</v>
      </c>
      <c r="EU134">
        <v>34.6731</v>
      </c>
      <c r="EV134">
        <v>53.8873</v>
      </c>
      <c r="EW134">
        <v>36.8109</v>
      </c>
      <c r="EX134">
        <v>2</v>
      </c>
      <c r="EY134">
        <v>-0.137073</v>
      </c>
      <c r="EZ134">
        <v>2.63427</v>
      </c>
      <c r="FA134">
        <v>20.1265</v>
      </c>
      <c r="FB134">
        <v>5.18734</v>
      </c>
      <c r="FC134">
        <v>12.004</v>
      </c>
      <c r="FD134">
        <v>4.972</v>
      </c>
      <c r="FE134">
        <v>3.2908</v>
      </c>
      <c r="FF134">
        <v>9999</v>
      </c>
      <c r="FG134">
        <v>9999</v>
      </c>
      <c r="FH134">
        <v>9999</v>
      </c>
      <c r="FI134">
        <v>556.6</v>
      </c>
      <c r="FJ134">
        <v>1.86307</v>
      </c>
      <c r="FK134">
        <v>1.86792</v>
      </c>
      <c r="FL134">
        <v>1.86765</v>
      </c>
      <c r="FM134">
        <v>1.8688</v>
      </c>
      <c r="FN134">
        <v>1.86966</v>
      </c>
      <c r="FO134">
        <v>1.86569</v>
      </c>
      <c r="FP134">
        <v>1.86676</v>
      </c>
      <c r="FQ134">
        <v>1.86813</v>
      </c>
      <c r="FR134">
        <v>5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8.968</v>
      </c>
      <c r="GF134">
        <v>0.2134</v>
      </c>
      <c r="GG134">
        <v>5.35645936475052</v>
      </c>
      <c r="GH134">
        <v>0.00956702611335773</v>
      </c>
      <c r="GI134">
        <v>-9.19467254998099e-07</v>
      </c>
      <c r="GJ134">
        <v>-2.13729184259075e-11</v>
      </c>
      <c r="GK134">
        <v>0.213310654532375</v>
      </c>
      <c r="GL134">
        <v>0</v>
      </c>
      <c r="GM134">
        <v>0</v>
      </c>
      <c r="GN134">
        <v>0</v>
      </c>
      <c r="GO134">
        <v>-4</v>
      </c>
      <c r="GP134">
        <v>1866</v>
      </c>
      <c r="GQ134">
        <v>1</v>
      </c>
      <c r="GR134">
        <v>18</v>
      </c>
      <c r="GS134">
        <v>18785.8</v>
      </c>
      <c r="GT134">
        <v>30161.8</v>
      </c>
      <c r="GU134">
        <v>1.31714</v>
      </c>
      <c r="GV134">
        <v>2.62085</v>
      </c>
      <c r="GW134">
        <v>2.24854</v>
      </c>
      <c r="GX134">
        <v>2.73926</v>
      </c>
      <c r="GY134">
        <v>1.99585</v>
      </c>
      <c r="GZ134">
        <v>2.30347</v>
      </c>
      <c r="HA134">
        <v>35.8244</v>
      </c>
      <c r="HB134">
        <v>15.5943</v>
      </c>
      <c r="HC134">
        <v>18</v>
      </c>
      <c r="HD134">
        <v>495.43</v>
      </c>
      <c r="HE134">
        <v>642.424</v>
      </c>
      <c r="HF134">
        <v>19.0854</v>
      </c>
      <c r="HG134">
        <v>25.4666</v>
      </c>
      <c r="HH134">
        <v>30.0005</v>
      </c>
      <c r="HI134">
        <v>25.3339</v>
      </c>
      <c r="HJ134">
        <v>25.2591</v>
      </c>
      <c r="HK134">
        <v>26.3993</v>
      </c>
      <c r="HL134">
        <v>49.3309</v>
      </c>
      <c r="HM134">
        <v>0</v>
      </c>
      <c r="HN134">
        <v>19.0817</v>
      </c>
      <c r="HO134">
        <v>413.086</v>
      </c>
      <c r="HP134">
        <v>17.1464</v>
      </c>
      <c r="HQ134">
        <v>102.875</v>
      </c>
      <c r="HR134">
        <v>104.048</v>
      </c>
    </row>
    <row r="135" spans="1:226">
      <c r="A135">
        <v>119</v>
      </c>
      <c r="B135">
        <v>1657208926.1</v>
      </c>
      <c r="C135">
        <v>2321.09999990463</v>
      </c>
      <c r="D135" t="s">
        <v>598</v>
      </c>
      <c r="E135" t="s">
        <v>599</v>
      </c>
      <c r="F135">
        <v>5</v>
      </c>
      <c r="G135" t="s">
        <v>596</v>
      </c>
      <c r="H135" t="s">
        <v>354</v>
      </c>
      <c r="I135">
        <v>1657208918.25517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426.442959176661</v>
      </c>
      <c r="AK135">
        <v>409.608993939394</v>
      </c>
      <c r="AL135">
        <v>-0.142283368383341</v>
      </c>
      <c r="AM135">
        <v>66.3523711436261</v>
      </c>
      <c r="AN135">
        <f>(AP135 - AO135 + BO135*1E3/(8.314*(BQ135+273.15)) * AR135/BN135 * AQ135) * BN135/(100*BB135) * 1000/(1000 - AP135)</f>
        <v>0</v>
      </c>
      <c r="AO135">
        <v>17.129713510922</v>
      </c>
      <c r="AP135">
        <v>20.9014921212121</v>
      </c>
      <c r="AQ135">
        <v>-0.000219459157334179</v>
      </c>
      <c r="AR135">
        <v>77.3788879290229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6</v>
      </c>
      <c r="BC135">
        <v>0.5</v>
      </c>
      <c r="BD135" t="s">
        <v>355</v>
      </c>
      <c r="BE135">
        <v>2</v>
      </c>
      <c r="BF135" t="b">
        <v>1</v>
      </c>
      <c r="BG135">
        <v>1657208918.25517</v>
      </c>
      <c r="BH135">
        <v>401.437655172414</v>
      </c>
      <c r="BI135">
        <v>419.330172413793</v>
      </c>
      <c r="BJ135">
        <v>20.9070551724138</v>
      </c>
      <c r="BK135">
        <v>17.1330620689655</v>
      </c>
      <c r="BL135">
        <v>392.469310344828</v>
      </c>
      <c r="BM135">
        <v>20.6937379310345</v>
      </c>
      <c r="BN135">
        <v>500.002413793103</v>
      </c>
      <c r="BO135">
        <v>74.5609586206897</v>
      </c>
      <c r="BP135">
        <v>0.0413077137931034</v>
      </c>
      <c r="BQ135">
        <v>24.6283068965517</v>
      </c>
      <c r="BR135">
        <v>25.0121034482759</v>
      </c>
      <c r="BS135">
        <v>999.9</v>
      </c>
      <c r="BT135">
        <v>0</v>
      </c>
      <c r="BU135">
        <v>0</v>
      </c>
      <c r="BV135">
        <v>10007.9310344828</v>
      </c>
      <c r="BW135">
        <v>0</v>
      </c>
      <c r="BX135">
        <v>1602.08103448276</v>
      </c>
      <c r="BY135">
        <v>-17.8926206896552</v>
      </c>
      <c r="BZ135">
        <v>410.009793103448</v>
      </c>
      <c r="CA135">
        <v>426.639931034483</v>
      </c>
      <c r="CB135">
        <v>3.77400137931034</v>
      </c>
      <c r="CC135">
        <v>419.330172413793</v>
      </c>
      <c r="CD135">
        <v>17.1330620689655</v>
      </c>
      <c r="CE135">
        <v>1.55885</v>
      </c>
      <c r="CF135">
        <v>1.27745655172414</v>
      </c>
      <c r="CG135">
        <v>13.5579448275862</v>
      </c>
      <c r="CH135">
        <v>10.5362172413793</v>
      </c>
      <c r="CI135">
        <v>1999.97448275862</v>
      </c>
      <c r="CJ135">
        <v>0.979993517241379</v>
      </c>
      <c r="CK135">
        <v>0.0200063482758621</v>
      </c>
      <c r="CL135">
        <v>0</v>
      </c>
      <c r="CM135">
        <v>2.23284482758621</v>
      </c>
      <c r="CN135">
        <v>0</v>
      </c>
      <c r="CO135">
        <v>8866.19620689655</v>
      </c>
      <c r="CP135">
        <v>17299.8827586207</v>
      </c>
      <c r="CQ135">
        <v>38.437</v>
      </c>
      <c r="CR135">
        <v>39.75</v>
      </c>
      <c r="CS135">
        <v>38.3315517241379</v>
      </c>
      <c r="CT135">
        <v>37.937</v>
      </c>
      <c r="CU135">
        <v>37.8163448275862</v>
      </c>
      <c r="CV135">
        <v>1959.96413793103</v>
      </c>
      <c r="CW135">
        <v>40.0103448275862</v>
      </c>
      <c r="CX135">
        <v>0</v>
      </c>
      <c r="CY135">
        <v>1657208905.2</v>
      </c>
      <c r="CZ135">
        <v>0</v>
      </c>
      <c r="DA135">
        <v>0</v>
      </c>
      <c r="DB135" t="s">
        <v>356</v>
      </c>
      <c r="DC135">
        <v>1656081770.5</v>
      </c>
      <c r="DD135">
        <v>1655399214.6</v>
      </c>
      <c r="DE135">
        <v>0</v>
      </c>
      <c r="DF135">
        <v>0.134</v>
      </c>
      <c r="DG135">
        <v>-0.06</v>
      </c>
      <c r="DH135">
        <v>9.331</v>
      </c>
      <c r="DI135">
        <v>0.511</v>
      </c>
      <c r="DJ135">
        <v>421</v>
      </c>
      <c r="DK135">
        <v>25</v>
      </c>
      <c r="DL135">
        <v>1.93</v>
      </c>
      <c r="DM135">
        <v>0.15</v>
      </c>
      <c r="DN135">
        <v>-18.115135</v>
      </c>
      <c r="DO135">
        <v>3.76633395872422</v>
      </c>
      <c r="DP135">
        <v>0.770308037589509</v>
      </c>
      <c r="DQ135">
        <v>0</v>
      </c>
      <c r="DR135">
        <v>3.772833</v>
      </c>
      <c r="DS135">
        <v>0.0192936585365791</v>
      </c>
      <c r="DT135">
        <v>0.00382789772590645</v>
      </c>
      <c r="DU135">
        <v>1</v>
      </c>
      <c r="DV135">
        <v>1</v>
      </c>
      <c r="DW135">
        <v>2</v>
      </c>
      <c r="DX135" t="s">
        <v>357</v>
      </c>
      <c r="DY135">
        <v>2.97484</v>
      </c>
      <c r="DZ135">
        <v>2.69511</v>
      </c>
      <c r="EA135">
        <v>0.0722072</v>
      </c>
      <c r="EB135">
        <v>0.0754879</v>
      </c>
      <c r="EC135">
        <v>0.0785081</v>
      </c>
      <c r="ED135">
        <v>0.0685547</v>
      </c>
      <c r="EE135">
        <v>36347.7</v>
      </c>
      <c r="EF135">
        <v>39764.5</v>
      </c>
      <c r="EG135">
        <v>35497.9</v>
      </c>
      <c r="EH135">
        <v>39003.8</v>
      </c>
      <c r="EI135">
        <v>46350.5</v>
      </c>
      <c r="EJ135">
        <v>52404.5</v>
      </c>
      <c r="EK135">
        <v>55434.4</v>
      </c>
      <c r="EL135">
        <v>62477.3</v>
      </c>
      <c r="EM135">
        <v>1.9958</v>
      </c>
      <c r="EN135">
        <v>2.2068</v>
      </c>
      <c r="EO135">
        <v>0.0557303</v>
      </c>
      <c r="EP135">
        <v>0</v>
      </c>
      <c r="EQ135">
        <v>24.1016</v>
      </c>
      <c r="ER135">
        <v>999.9</v>
      </c>
      <c r="ES135">
        <v>55.39</v>
      </c>
      <c r="ET135">
        <v>31.612</v>
      </c>
      <c r="EU135">
        <v>34.7036</v>
      </c>
      <c r="EV135">
        <v>53.7173</v>
      </c>
      <c r="EW135">
        <v>36.847</v>
      </c>
      <c r="EX135">
        <v>2</v>
      </c>
      <c r="EY135">
        <v>-0.136911</v>
      </c>
      <c r="EZ135">
        <v>2.63257</v>
      </c>
      <c r="FA135">
        <v>20.1265</v>
      </c>
      <c r="FB135">
        <v>5.19932</v>
      </c>
      <c r="FC135">
        <v>12.0052</v>
      </c>
      <c r="FD135">
        <v>4.9756</v>
      </c>
      <c r="FE135">
        <v>3.2932</v>
      </c>
      <c r="FF135">
        <v>9999</v>
      </c>
      <c r="FG135">
        <v>9999</v>
      </c>
      <c r="FH135">
        <v>9999</v>
      </c>
      <c r="FI135">
        <v>556.6</v>
      </c>
      <c r="FJ135">
        <v>1.8631</v>
      </c>
      <c r="FK135">
        <v>1.86783</v>
      </c>
      <c r="FL135">
        <v>1.86768</v>
      </c>
      <c r="FM135">
        <v>1.86874</v>
      </c>
      <c r="FN135">
        <v>1.86966</v>
      </c>
      <c r="FO135">
        <v>1.86569</v>
      </c>
      <c r="FP135">
        <v>1.86676</v>
      </c>
      <c r="FQ135">
        <v>1.86813</v>
      </c>
      <c r="FR135">
        <v>5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8.962</v>
      </c>
      <c r="GF135">
        <v>0.2133</v>
      </c>
      <c r="GG135">
        <v>5.35645936475052</v>
      </c>
      <c r="GH135">
        <v>0.00956702611335773</v>
      </c>
      <c r="GI135">
        <v>-9.19467254998099e-07</v>
      </c>
      <c r="GJ135">
        <v>-2.13729184259075e-11</v>
      </c>
      <c r="GK135">
        <v>0.213310654532375</v>
      </c>
      <c r="GL135">
        <v>0</v>
      </c>
      <c r="GM135">
        <v>0</v>
      </c>
      <c r="GN135">
        <v>0</v>
      </c>
      <c r="GO135">
        <v>-4</v>
      </c>
      <c r="GP135">
        <v>1866</v>
      </c>
      <c r="GQ135">
        <v>1</v>
      </c>
      <c r="GR135">
        <v>18</v>
      </c>
      <c r="GS135">
        <v>18785.9</v>
      </c>
      <c r="GT135">
        <v>30161.9</v>
      </c>
      <c r="GU135">
        <v>1.2915</v>
      </c>
      <c r="GV135">
        <v>2.61719</v>
      </c>
      <c r="GW135">
        <v>2.24854</v>
      </c>
      <c r="GX135">
        <v>2.74048</v>
      </c>
      <c r="GY135">
        <v>1.99585</v>
      </c>
      <c r="GZ135">
        <v>2.31934</v>
      </c>
      <c r="HA135">
        <v>35.8244</v>
      </c>
      <c r="HB135">
        <v>15.5943</v>
      </c>
      <c r="HC135">
        <v>18</v>
      </c>
      <c r="HD135">
        <v>495.611</v>
      </c>
      <c r="HE135">
        <v>642.166</v>
      </c>
      <c r="HF135">
        <v>19.0766</v>
      </c>
      <c r="HG135">
        <v>25.471</v>
      </c>
      <c r="HH135">
        <v>30.0002</v>
      </c>
      <c r="HI135">
        <v>25.3394</v>
      </c>
      <c r="HJ135">
        <v>25.2646</v>
      </c>
      <c r="HK135">
        <v>25.8885</v>
      </c>
      <c r="HL135">
        <v>49.3309</v>
      </c>
      <c r="HM135">
        <v>0</v>
      </c>
      <c r="HN135">
        <v>19.0724</v>
      </c>
      <c r="HO135">
        <v>399.623</v>
      </c>
      <c r="HP135">
        <v>17.1464</v>
      </c>
      <c r="HQ135">
        <v>102.872</v>
      </c>
      <c r="HR135">
        <v>104.048</v>
      </c>
    </row>
    <row r="136" spans="1:226">
      <c r="A136">
        <v>120</v>
      </c>
      <c r="B136">
        <v>1657208931.1</v>
      </c>
      <c r="C136">
        <v>2326.09999990463</v>
      </c>
      <c r="D136" t="s">
        <v>600</v>
      </c>
      <c r="E136" t="s">
        <v>601</v>
      </c>
      <c r="F136">
        <v>5</v>
      </c>
      <c r="G136" t="s">
        <v>596</v>
      </c>
      <c r="H136" t="s">
        <v>354</v>
      </c>
      <c r="I136">
        <v>1657208923.33214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416.221783180743</v>
      </c>
      <c r="AK136">
        <v>404.046642424242</v>
      </c>
      <c r="AL136">
        <v>-1.33371790984041</v>
      </c>
      <c r="AM136">
        <v>66.3523711436261</v>
      </c>
      <c r="AN136">
        <f>(AP136 - AO136 + BO136*1E3/(8.314*(BQ136+273.15)) * AR136/BN136 * AQ136) * BN136/(100*BB136) * 1000/(1000 - AP136)</f>
        <v>0</v>
      </c>
      <c r="AO136">
        <v>17.1259214960322</v>
      </c>
      <c r="AP136">
        <v>20.8954727272727</v>
      </c>
      <c r="AQ136">
        <v>-0.000353709076812496</v>
      </c>
      <c r="AR136">
        <v>77.3788879290229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6</v>
      </c>
      <c r="BC136">
        <v>0.5</v>
      </c>
      <c r="BD136" t="s">
        <v>355</v>
      </c>
      <c r="BE136">
        <v>2</v>
      </c>
      <c r="BF136" t="b">
        <v>1</v>
      </c>
      <c r="BG136">
        <v>1657208923.33214</v>
      </c>
      <c r="BH136">
        <v>400.395</v>
      </c>
      <c r="BI136">
        <v>415.5185</v>
      </c>
      <c r="BJ136">
        <v>20.9033678571429</v>
      </c>
      <c r="BK136">
        <v>17.1282285714286</v>
      </c>
      <c r="BL136">
        <v>391.43575</v>
      </c>
      <c r="BM136">
        <v>20.6900464285714</v>
      </c>
      <c r="BN136">
        <v>500.024785714286</v>
      </c>
      <c r="BO136">
        <v>74.5612285714286</v>
      </c>
      <c r="BP136">
        <v>0.0411250928571429</v>
      </c>
      <c r="BQ136">
        <v>24.6267678571429</v>
      </c>
      <c r="BR136">
        <v>25.0106285714286</v>
      </c>
      <c r="BS136">
        <v>999.9</v>
      </c>
      <c r="BT136">
        <v>0</v>
      </c>
      <c r="BU136">
        <v>0</v>
      </c>
      <c r="BV136">
        <v>9993.21428571429</v>
      </c>
      <c r="BW136">
        <v>0</v>
      </c>
      <c r="BX136">
        <v>1602.70892857143</v>
      </c>
      <c r="BY136">
        <v>-15.123565</v>
      </c>
      <c r="BZ136">
        <v>408.943285714286</v>
      </c>
      <c r="CA136">
        <v>422.759678571429</v>
      </c>
      <c r="CB136">
        <v>3.775135</v>
      </c>
      <c r="CC136">
        <v>415.5185</v>
      </c>
      <c r="CD136">
        <v>17.1282285714286</v>
      </c>
      <c r="CE136">
        <v>1.55858035714286</v>
      </c>
      <c r="CF136">
        <v>1.27710142857143</v>
      </c>
      <c r="CG136">
        <v>13.5552821428571</v>
      </c>
      <c r="CH136">
        <v>10.5320428571429</v>
      </c>
      <c r="CI136">
        <v>1999.97607142857</v>
      </c>
      <c r="CJ136">
        <v>0.97999375</v>
      </c>
      <c r="CK136">
        <v>0.0200061</v>
      </c>
      <c r="CL136">
        <v>0</v>
      </c>
      <c r="CM136">
        <v>2.24330357142857</v>
      </c>
      <c r="CN136">
        <v>0</v>
      </c>
      <c r="CO136">
        <v>8867.09714285714</v>
      </c>
      <c r="CP136">
        <v>17299.9</v>
      </c>
      <c r="CQ136">
        <v>38.43925</v>
      </c>
      <c r="CR136">
        <v>39.75</v>
      </c>
      <c r="CS136">
        <v>38.3345</v>
      </c>
      <c r="CT136">
        <v>37.937</v>
      </c>
      <c r="CU136">
        <v>37.8165</v>
      </c>
      <c r="CV136">
        <v>1959.96607142857</v>
      </c>
      <c r="CW136">
        <v>40.01</v>
      </c>
      <c r="CX136">
        <v>0</v>
      </c>
      <c r="CY136">
        <v>1657208910</v>
      </c>
      <c r="CZ136">
        <v>0</v>
      </c>
      <c r="DA136">
        <v>0</v>
      </c>
      <c r="DB136" t="s">
        <v>356</v>
      </c>
      <c r="DC136">
        <v>1656081770.5</v>
      </c>
      <c r="DD136">
        <v>1655399214.6</v>
      </c>
      <c r="DE136">
        <v>0</v>
      </c>
      <c r="DF136">
        <v>0.134</v>
      </c>
      <c r="DG136">
        <v>-0.06</v>
      </c>
      <c r="DH136">
        <v>9.331</v>
      </c>
      <c r="DI136">
        <v>0.511</v>
      </c>
      <c r="DJ136">
        <v>421</v>
      </c>
      <c r="DK136">
        <v>25</v>
      </c>
      <c r="DL136">
        <v>1.93</v>
      </c>
      <c r="DM136">
        <v>0.15</v>
      </c>
      <c r="DN136">
        <v>-16.5492004878049</v>
      </c>
      <c r="DO136">
        <v>24.5070735888502</v>
      </c>
      <c r="DP136">
        <v>3.0846080042863</v>
      </c>
      <c r="DQ136">
        <v>0</v>
      </c>
      <c r="DR136">
        <v>3.7745287804878</v>
      </c>
      <c r="DS136">
        <v>0.0198196515679438</v>
      </c>
      <c r="DT136">
        <v>0.00363512551876554</v>
      </c>
      <c r="DU136">
        <v>1</v>
      </c>
      <c r="DV136">
        <v>1</v>
      </c>
      <c r="DW136">
        <v>2</v>
      </c>
      <c r="DX136" t="s">
        <v>357</v>
      </c>
      <c r="DY136">
        <v>2.97328</v>
      </c>
      <c r="DZ136">
        <v>2.69507</v>
      </c>
      <c r="EA136">
        <v>0.0713712</v>
      </c>
      <c r="EB136">
        <v>0.0736621</v>
      </c>
      <c r="EC136">
        <v>0.0784975</v>
      </c>
      <c r="ED136">
        <v>0.068546</v>
      </c>
      <c r="EE136">
        <v>36380.6</v>
      </c>
      <c r="EF136">
        <v>39841.6</v>
      </c>
      <c r="EG136">
        <v>35498</v>
      </c>
      <c r="EH136">
        <v>39002.4</v>
      </c>
      <c r="EI136">
        <v>46351.2</v>
      </c>
      <c r="EJ136">
        <v>52404.9</v>
      </c>
      <c r="EK136">
        <v>55434.6</v>
      </c>
      <c r="EL136">
        <v>62477.4</v>
      </c>
      <c r="EM136">
        <v>1.9946</v>
      </c>
      <c r="EN136">
        <v>2.2068</v>
      </c>
      <c r="EO136">
        <v>0.0555813</v>
      </c>
      <c r="EP136">
        <v>0</v>
      </c>
      <c r="EQ136">
        <v>24.1036</v>
      </c>
      <c r="ER136">
        <v>999.9</v>
      </c>
      <c r="ES136">
        <v>55.341</v>
      </c>
      <c r="ET136">
        <v>31.612</v>
      </c>
      <c r="EU136">
        <v>34.6689</v>
      </c>
      <c r="EV136">
        <v>53.9973</v>
      </c>
      <c r="EW136">
        <v>36.7989</v>
      </c>
      <c r="EX136">
        <v>2</v>
      </c>
      <c r="EY136">
        <v>-0.136646</v>
      </c>
      <c r="EZ136">
        <v>2.65336</v>
      </c>
      <c r="FA136">
        <v>20.1263</v>
      </c>
      <c r="FB136">
        <v>5.20052</v>
      </c>
      <c r="FC136">
        <v>12.0052</v>
      </c>
      <c r="FD136">
        <v>4.9756</v>
      </c>
      <c r="FE136">
        <v>3.2932</v>
      </c>
      <c r="FF136">
        <v>9999</v>
      </c>
      <c r="FG136">
        <v>9999</v>
      </c>
      <c r="FH136">
        <v>9999</v>
      </c>
      <c r="FI136">
        <v>556.6</v>
      </c>
      <c r="FJ136">
        <v>1.8631</v>
      </c>
      <c r="FK136">
        <v>1.86786</v>
      </c>
      <c r="FL136">
        <v>1.86768</v>
      </c>
      <c r="FM136">
        <v>1.86877</v>
      </c>
      <c r="FN136">
        <v>1.86966</v>
      </c>
      <c r="FO136">
        <v>1.86569</v>
      </c>
      <c r="FP136">
        <v>1.86676</v>
      </c>
      <c r="FQ136">
        <v>1.86813</v>
      </c>
      <c r="FR136">
        <v>5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8.91</v>
      </c>
      <c r="GF136">
        <v>0.2133</v>
      </c>
      <c r="GG136">
        <v>5.35645936475052</v>
      </c>
      <c r="GH136">
        <v>0.00956702611335773</v>
      </c>
      <c r="GI136">
        <v>-9.19467254998099e-07</v>
      </c>
      <c r="GJ136">
        <v>-2.13729184259075e-11</v>
      </c>
      <c r="GK136">
        <v>0.213310654532375</v>
      </c>
      <c r="GL136">
        <v>0</v>
      </c>
      <c r="GM136">
        <v>0</v>
      </c>
      <c r="GN136">
        <v>0</v>
      </c>
      <c r="GO136">
        <v>-4</v>
      </c>
      <c r="GP136">
        <v>1866</v>
      </c>
      <c r="GQ136">
        <v>1</v>
      </c>
      <c r="GR136">
        <v>18</v>
      </c>
      <c r="GS136">
        <v>18786</v>
      </c>
      <c r="GT136">
        <v>30161.9</v>
      </c>
      <c r="GU136">
        <v>1.25854</v>
      </c>
      <c r="GV136">
        <v>2.62329</v>
      </c>
      <c r="GW136">
        <v>2.24854</v>
      </c>
      <c r="GX136">
        <v>2.74048</v>
      </c>
      <c r="GY136">
        <v>1.99585</v>
      </c>
      <c r="GZ136">
        <v>2.2998</v>
      </c>
      <c r="HA136">
        <v>35.8477</v>
      </c>
      <c r="HB136">
        <v>15.5943</v>
      </c>
      <c r="HC136">
        <v>18</v>
      </c>
      <c r="HD136">
        <v>494.874</v>
      </c>
      <c r="HE136">
        <v>642.232</v>
      </c>
      <c r="HF136">
        <v>19.0679</v>
      </c>
      <c r="HG136">
        <v>25.4774</v>
      </c>
      <c r="HH136">
        <v>30.0003</v>
      </c>
      <c r="HI136">
        <v>25.3436</v>
      </c>
      <c r="HJ136">
        <v>25.2696</v>
      </c>
      <c r="HK136">
        <v>25.2141</v>
      </c>
      <c r="HL136">
        <v>49.3309</v>
      </c>
      <c r="HM136">
        <v>0</v>
      </c>
      <c r="HN136">
        <v>19.0604</v>
      </c>
      <c r="HO136">
        <v>386.132</v>
      </c>
      <c r="HP136">
        <v>17.1464</v>
      </c>
      <c r="HQ136">
        <v>102.872</v>
      </c>
      <c r="HR136">
        <v>104.046</v>
      </c>
    </row>
    <row r="137" spans="1:226">
      <c r="A137">
        <v>121</v>
      </c>
      <c r="B137">
        <v>1657208936.1</v>
      </c>
      <c r="C137">
        <v>2331.09999990463</v>
      </c>
      <c r="D137" t="s">
        <v>602</v>
      </c>
      <c r="E137" t="s">
        <v>603</v>
      </c>
      <c r="F137">
        <v>5</v>
      </c>
      <c r="G137" t="s">
        <v>596</v>
      </c>
      <c r="H137" t="s">
        <v>354</v>
      </c>
      <c r="I137">
        <v>1657208928.6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401.976485678318</v>
      </c>
      <c r="AK137">
        <v>393.521018181818</v>
      </c>
      <c r="AL137">
        <v>-2.26724854400918</v>
      </c>
      <c r="AM137">
        <v>66.3523711436261</v>
      </c>
      <c r="AN137">
        <f>(AP137 - AO137 + BO137*1E3/(8.314*(BQ137+273.15)) * AR137/BN137 * AQ137) * BN137/(100*BB137) * 1000/(1000 - AP137)</f>
        <v>0</v>
      </c>
      <c r="AO137">
        <v>17.1184192853601</v>
      </c>
      <c r="AP137">
        <v>20.8927375757576</v>
      </c>
      <c r="AQ137">
        <v>0.000278700538648337</v>
      </c>
      <c r="AR137">
        <v>77.3788879290229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6</v>
      </c>
      <c r="BC137">
        <v>0.5</v>
      </c>
      <c r="BD137" t="s">
        <v>355</v>
      </c>
      <c r="BE137">
        <v>2</v>
      </c>
      <c r="BF137" t="b">
        <v>1</v>
      </c>
      <c r="BG137">
        <v>1657208928.6</v>
      </c>
      <c r="BH137">
        <v>396.464185185185</v>
      </c>
      <c r="BI137">
        <v>406.720148148148</v>
      </c>
      <c r="BJ137">
        <v>20.8992333333333</v>
      </c>
      <c r="BK137">
        <v>17.1226592592593</v>
      </c>
      <c r="BL137">
        <v>387.539481481482</v>
      </c>
      <c r="BM137">
        <v>20.6859185185185</v>
      </c>
      <c r="BN137">
        <v>500.018777777778</v>
      </c>
      <c r="BO137">
        <v>74.561362962963</v>
      </c>
      <c r="BP137">
        <v>0.0411066814814815</v>
      </c>
      <c r="BQ137">
        <v>24.6242407407407</v>
      </c>
      <c r="BR137">
        <v>25.0074740740741</v>
      </c>
      <c r="BS137">
        <v>999.9</v>
      </c>
      <c r="BT137">
        <v>0</v>
      </c>
      <c r="BU137">
        <v>0</v>
      </c>
      <c r="BV137">
        <v>9987.40740740741</v>
      </c>
      <c r="BW137">
        <v>0</v>
      </c>
      <c r="BX137">
        <v>1603.11740740741</v>
      </c>
      <c r="BY137">
        <v>-10.2559077777778</v>
      </c>
      <c r="BZ137">
        <v>404.926962962963</v>
      </c>
      <c r="CA137">
        <v>413.805592592593</v>
      </c>
      <c r="CB137">
        <v>3.77657</v>
      </c>
      <c r="CC137">
        <v>406.720148148148</v>
      </c>
      <c r="CD137">
        <v>17.1226592592593</v>
      </c>
      <c r="CE137">
        <v>1.55827518518519</v>
      </c>
      <c r="CF137">
        <v>1.27668851851852</v>
      </c>
      <c r="CG137">
        <v>13.5522740740741</v>
      </c>
      <c r="CH137">
        <v>10.5271925925926</v>
      </c>
      <c r="CI137">
        <v>1999.99407407407</v>
      </c>
      <c r="CJ137">
        <v>0.979993888888889</v>
      </c>
      <c r="CK137">
        <v>0.0200059518518519</v>
      </c>
      <c r="CL137">
        <v>0</v>
      </c>
      <c r="CM137">
        <v>2.22996296296296</v>
      </c>
      <c r="CN137">
        <v>0</v>
      </c>
      <c r="CO137">
        <v>8866.12962962963</v>
      </c>
      <c r="CP137">
        <v>17300.0555555556</v>
      </c>
      <c r="CQ137">
        <v>38.444</v>
      </c>
      <c r="CR137">
        <v>39.75</v>
      </c>
      <c r="CS137">
        <v>38.3306666666667</v>
      </c>
      <c r="CT137">
        <v>37.944</v>
      </c>
      <c r="CU137">
        <v>37.8213333333333</v>
      </c>
      <c r="CV137">
        <v>1959.9837037037</v>
      </c>
      <c r="CW137">
        <v>40.0103703703704</v>
      </c>
      <c r="CX137">
        <v>0</v>
      </c>
      <c r="CY137">
        <v>1657208914.8</v>
      </c>
      <c r="CZ137">
        <v>0</v>
      </c>
      <c r="DA137">
        <v>0</v>
      </c>
      <c r="DB137" t="s">
        <v>356</v>
      </c>
      <c r="DC137">
        <v>1656081770.5</v>
      </c>
      <c r="DD137">
        <v>1655399214.6</v>
      </c>
      <c r="DE137">
        <v>0</v>
      </c>
      <c r="DF137">
        <v>0.134</v>
      </c>
      <c r="DG137">
        <v>-0.06</v>
      </c>
      <c r="DH137">
        <v>9.331</v>
      </c>
      <c r="DI137">
        <v>0.511</v>
      </c>
      <c r="DJ137">
        <v>421</v>
      </c>
      <c r="DK137">
        <v>25</v>
      </c>
      <c r="DL137">
        <v>1.93</v>
      </c>
      <c r="DM137">
        <v>0.15</v>
      </c>
      <c r="DN137">
        <v>-13.3664104878049</v>
      </c>
      <c r="DO137">
        <v>52.3753741463415</v>
      </c>
      <c r="DP137">
        <v>5.48402923465369</v>
      </c>
      <c r="DQ137">
        <v>0</v>
      </c>
      <c r="DR137">
        <v>3.77541390243902</v>
      </c>
      <c r="DS137">
        <v>0.0152613240418205</v>
      </c>
      <c r="DT137">
        <v>0.00348044213482952</v>
      </c>
      <c r="DU137">
        <v>1</v>
      </c>
      <c r="DV137">
        <v>1</v>
      </c>
      <c r="DW137">
        <v>2</v>
      </c>
      <c r="DX137" t="s">
        <v>357</v>
      </c>
      <c r="DY137">
        <v>2.97449</v>
      </c>
      <c r="DZ137">
        <v>2.69503</v>
      </c>
      <c r="EA137">
        <v>0.0698392</v>
      </c>
      <c r="EB137">
        <v>0.0715772</v>
      </c>
      <c r="EC137">
        <v>0.0784775</v>
      </c>
      <c r="ED137">
        <v>0.0685259</v>
      </c>
      <c r="EE137">
        <v>36440.2</v>
      </c>
      <c r="EF137">
        <v>39931.7</v>
      </c>
      <c r="EG137">
        <v>35497.7</v>
      </c>
      <c r="EH137">
        <v>39003</v>
      </c>
      <c r="EI137">
        <v>46352.7</v>
      </c>
      <c r="EJ137">
        <v>52405.3</v>
      </c>
      <c r="EK137">
        <v>55435.1</v>
      </c>
      <c r="EL137">
        <v>62476.5</v>
      </c>
      <c r="EM137">
        <v>1.9948</v>
      </c>
      <c r="EN137">
        <v>2.2068</v>
      </c>
      <c r="EO137">
        <v>0.0560284</v>
      </c>
      <c r="EP137">
        <v>0</v>
      </c>
      <c r="EQ137">
        <v>24.1057</v>
      </c>
      <c r="ER137">
        <v>999.9</v>
      </c>
      <c r="ES137">
        <v>55.268</v>
      </c>
      <c r="ET137">
        <v>31.632</v>
      </c>
      <c r="EU137">
        <v>34.6632</v>
      </c>
      <c r="EV137">
        <v>53.4673</v>
      </c>
      <c r="EW137">
        <v>36.7989</v>
      </c>
      <c r="EX137">
        <v>2</v>
      </c>
      <c r="EY137">
        <v>-0.136037</v>
      </c>
      <c r="EZ137">
        <v>2.61301</v>
      </c>
      <c r="FA137">
        <v>20.127</v>
      </c>
      <c r="FB137">
        <v>5.20172</v>
      </c>
      <c r="FC137">
        <v>12.0052</v>
      </c>
      <c r="FD137">
        <v>4.9756</v>
      </c>
      <c r="FE137">
        <v>3.2934</v>
      </c>
      <c r="FF137">
        <v>9999</v>
      </c>
      <c r="FG137">
        <v>9999</v>
      </c>
      <c r="FH137">
        <v>9999</v>
      </c>
      <c r="FI137">
        <v>556.6</v>
      </c>
      <c r="FJ137">
        <v>1.8631</v>
      </c>
      <c r="FK137">
        <v>1.86786</v>
      </c>
      <c r="FL137">
        <v>1.86765</v>
      </c>
      <c r="FM137">
        <v>1.86877</v>
      </c>
      <c r="FN137">
        <v>1.86966</v>
      </c>
      <c r="FO137">
        <v>1.86569</v>
      </c>
      <c r="FP137">
        <v>1.86676</v>
      </c>
      <c r="FQ137">
        <v>1.86813</v>
      </c>
      <c r="FR137">
        <v>5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8.817</v>
      </c>
      <c r="GF137">
        <v>0.2133</v>
      </c>
      <c r="GG137">
        <v>5.35645936475052</v>
      </c>
      <c r="GH137">
        <v>0.00956702611335773</v>
      </c>
      <c r="GI137">
        <v>-9.19467254998099e-07</v>
      </c>
      <c r="GJ137">
        <v>-2.13729184259075e-11</v>
      </c>
      <c r="GK137">
        <v>0.213310654532375</v>
      </c>
      <c r="GL137">
        <v>0</v>
      </c>
      <c r="GM137">
        <v>0</v>
      </c>
      <c r="GN137">
        <v>0</v>
      </c>
      <c r="GO137">
        <v>-4</v>
      </c>
      <c r="GP137">
        <v>1866</v>
      </c>
      <c r="GQ137">
        <v>1</v>
      </c>
      <c r="GR137">
        <v>18</v>
      </c>
      <c r="GS137">
        <v>18786.1</v>
      </c>
      <c r="GT137">
        <v>30162</v>
      </c>
      <c r="GU137">
        <v>1.21826</v>
      </c>
      <c r="GV137">
        <v>2.62329</v>
      </c>
      <c r="GW137">
        <v>2.24854</v>
      </c>
      <c r="GX137">
        <v>2.73926</v>
      </c>
      <c r="GY137">
        <v>1.99585</v>
      </c>
      <c r="GZ137">
        <v>2.31934</v>
      </c>
      <c r="HA137">
        <v>35.8477</v>
      </c>
      <c r="HB137">
        <v>15.5943</v>
      </c>
      <c r="HC137">
        <v>18</v>
      </c>
      <c r="HD137">
        <v>495.06</v>
      </c>
      <c r="HE137">
        <v>642.283</v>
      </c>
      <c r="HF137">
        <v>19.057</v>
      </c>
      <c r="HG137">
        <v>25.4817</v>
      </c>
      <c r="HH137">
        <v>30.0003</v>
      </c>
      <c r="HI137">
        <v>25.35</v>
      </c>
      <c r="HJ137">
        <v>25.2739</v>
      </c>
      <c r="HK137">
        <v>24.3965</v>
      </c>
      <c r="HL137">
        <v>49.3309</v>
      </c>
      <c r="HM137">
        <v>0</v>
      </c>
      <c r="HN137">
        <v>19.0589</v>
      </c>
      <c r="HO137">
        <v>365.91</v>
      </c>
      <c r="HP137">
        <v>17.1464</v>
      </c>
      <c r="HQ137">
        <v>102.873</v>
      </c>
      <c r="HR137">
        <v>104.046</v>
      </c>
    </row>
    <row r="138" spans="1:226">
      <c r="A138">
        <v>122</v>
      </c>
      <c r="B138">
        <v>1657208941.1</v>
      </c>
      <c r="C138">
        <v>2336.09999990463</v>
      </c>
      <c r="D138" t="s">
        <v>604</v>
      </c>
      <c r="E138" t="s">
        <v>605</v>
      </c>
      <c r="F138">
        <v>5</v>
      </c>
      <c r="G138" t="s">
        <v>596</v>
      </c>
      <c r="H138" t="s">
        <v>354</v>
      </c>
      <c r="I138">
        <v>1657208933.31429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386.494784033978</v>
      </c>
      <c r="AK138">
        <v>380.430981818182</v>
      </c>
      <c r="AL138">
        <v>-2.73420717702826</v>
      </c>
      <c r="AM138">
        <v>66.3523711436261</v>
      </c>
      <c r="AN138">
        <f>(AP138 - AO138 + BO138*1E3/(8.314*(BQ138+273.15)) * AR138/BN138 * AQ138) * BN138/(100*BB138) * 1000/(1000 - AP138)</f>
        <v>0</v>
      </c>
      <c r="AO138">
        <v>17.1144478233427</v>
      </c>
      <c r="AP138">
        <v>20.8828896969697</v>
      </c>
      <c r="AQ138">
        <v>0.00195502114785526</v>
      </c>
      <c r="AR138">
        <v>77.3788879290229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6</v>
      </c>
      <c r="BC138">
        <v>0.5</v>
      </c>
      <c r="BD138" t="s">
        <v>355</v>
      </c>
      <c r="BE138">
        <v>2</v>
      </c>
      <c r="BF138" t="b">
        <v>1</v>
      </c>
      <c r="BG138">
        <v>1657208933.31429</v>
      </c>
      <c r="BH138">
        <v>389.077714285714</v>
      </c>
      <c r="BI138">
        <v>394.3045</v>
      </c>
      <c r="BJ138">
        <v>20.8944928571429</v>
      </c>
      <c r="BK138">
        <v>17.1169857142857</v>
      </c>
      <c r="BL138">
        <v>380.217857142857</v>
      </c>
      <c r="BM138">
        <v>20.6811785714286</v>
      </c>
      <c r="BN138">
        <v>500.003321428571</v>
      </c>
      <c r="BO138">
        <v>74.5616357142857</v>
      </c>
      <c r="BP138">
        <v>0.0412284785714286</v>
      </c>
      <c r="BQ138">
        <v>24.6233571428571</v>
      </c>
      <c r="BR138">
        <v>25.0066071428571</v>
      </c>
      <c r="BS138">
        <v>999.9</v>
      </c>
      <c r="BT138">
        <v>0</v>
      </c>
      <c r="BU138">
        <v>0</v>
      </c>
      <c r="BV138">
        <v>9974.10714285714</v>
      </c>
      <c r="BW138">
        <v>0</v>
      </c>
      <c r="BX138">
        <v>1603.84607142857</v>
      </c>
      <c r="BY138">
        <v>-5.22676846428571</v>
      </c>
      <c r="BZ138">
        <v>397.380821428571</v>
      </c>
      <c r="CA138">
        <v>401.171321428571</v>
      </c>
      <c r="CB138">
        <v>3.77749178571429</v>
      </c>
      <c r="CC138">
        <v>394.3045</v>
      </c>
      <c r="CD138">
        <v>17.1169857142857</v>
      </c>
      <c r="CE138">
        <v>1.55792678571429</v>
      </c>
      <c r="CF138">
        <v>1.27627071428571</v>
      </c>
      <c r="CG138">
        <v>13.5488357142857</v>
      </c>
      <c r="CH138">
        <v>10.5222821428571</v>
      </c>
      <c r="CI138">
        <v>2000.00892857143</v>
      </c>
      <c r="CJ138">
        <v>0.979993857142857</v>
      </c>
      <c r="CK138">
        <v>0.0200059857142857</v>
      </c>
      <c r="CL138">
        <v>0</v>
      </c>
      <c r="CM138">
        <v>2.22797142857143</v>
      </c>
      <c r="CN138">
        <v>0</v>
      </c>
      <c r="CO138">
        <v>8861.02821428571</v>
      </c>
      <c r="CP138">
        <v>17300.2</v>
      </c>
      <c r="CQ138">
        <v>38.44375</v>
      </c>
      <c r="CR138">
        <v>39.75</v>
      </c>
      <c r="CS138">
        <v>38.3345</v>
      </c>
      <c r="CT138">
        <v>37.9595</v>
      </c>
      <c r="CU138">
        <v>37.82775</v>
      </c>
      <c r="CV138">
        <v>1959.99785714286</v>
      </c>
      <c r="CW138">
        <v>40.0110714285714</v>
      </c>
      <c r="CX138">
        <v>0</v>
      </c>
      <c r="CY138">
        <v>1657208920.2</v>
      </c>
      <c r="CZ138">
        <v>0</v>
      </c>
      <c r="DA138">
        <v>0</v>
      </c>
      <c r="DB138" t="s">
        <v>356</v>
      </c>
      <c r="DC138">
        <v>1656081770.5</v>
      </c>
      <c r="DD138">
        <v>1655399214.6</v>
      </c>
      <c r="DE138">
        <v>0</v>
      </c>
      <c r="DF138">
        <v>0.134</v>
      </c>
      <c r="DG138">
        <v>-0.06</v>
      </c>
      <c r="DH138">
        <v>9.331</v>
      </c>
      <c r="DI138">
        <v>0.511</v>
      </c>
      <c r="DJ138">
        <v>421</v>
      </c>
      <c r="DK138">
        <v>25</v>
      </c>
      <c r="DL138">
        <v>1.93</v>
      </c>
      <c r="DM138">
        <v>0.15</v>
      </c>
      <c r="DN138">
        <v>-9.27665043902439</v>
      </c>
      <c r="DO138">
        <v>64.2655527804878</v>
      </c>
      <c r="DP138">
        <v>6.40921604041463</v>
      </c>
      <c r="DQ138">
        <v>0</v>
      </c>
      <c r="DR138">
        <v>3.77638926829268</v>
      </c>
      <c r="DS138">
        <v>0.0132008362369322</v>
      </c>
      <c r="DT138">
        <v>0.00376220316242176</v>
      </c>
      <c r="DU138">
        <v>1</v>
      </c>
      <c r="DV138">
        <v>1</v>
      </c>
      <c r="DW138">
        <v>2</v>
      </c>
      <c r="DX138" t="s">
        <v>357</v>
      </c>
      <c r="DY138">
        <v>2.97503</v>
      </c>
      <c r="DZ138">
        <v>2.69456</v>
      </c>
      <c r="EA138">
        <v>0.0679364</v>
      </c>
      <c r="EB138">
        <v>0.0693108</v>
      </c>
      <c r="EC138">
        <v>0.0784717</v>
      </c>
      <c r="ED138">
        <v>0.0685057</v>
      </c>
      <c r="EE138">
        <v>36514.3</v>
      </c>
      <c r="EF138">
        <v>40027.6</v>
      </c>
      <c r="EG138">
        <v>35497.3</v>
      </c>
      <c r="EH138">
        <v>39001.5</v>
      </c>
      <c r="EI138">
        <v>46352.3</v>
      </c>
      <c r="EJ138">
        <v>52405.4</v>
      </c>
      <c r="EK138">
        <v>55434.4</v>
      </c>
      <c r="EL138">
        <v>62475.4</v>
      </c>
      <c r="EM138">
        <v>1.996</v>
      </c>
      <c r="EN138">
        <v>2.206</v>
      </c>
      <c r="EO138">
        <v>0.0540912</v>
      </c>
      <c r="EP138">
        <v>0</v>
      </c>
      <c r="EQ138">
        <v>24.1057</v>
      </c>
      <c r="ER138">
        <v>999.9</v>
      </c>
      <c r="ES138">
        <v>55.244</v>
      </c>
      <c r="ET138">
        <v>31.632</v>
      </c>
      <c r="EU138">
        <v>34.649</v>
      </c>
      <c r="EV138">
        <v>53.8373</v>
      </c>
      <c r="EW138">
        <v>36.8269</v>
      </c>
      <c r="EX138">
        <v>2</v>
      </c>
      <c r="EY138">
        <v>-0.135569</v>
      </c>
      <c r="EZ138">
        <v>2.65702</v>
      </c>
      <c r="FA138">
        <v>20.1264</v>
      </c>
      <c r="FB138">
        <v>5.20172</v>
      </c>
      <c r="FC138">
        <v>12.0076</v>
      </c>
      <c r="FD138">
        <v>4.976</v>
      </c>
      <c r="FE138">
        <v>3.2934</v>
      </c>
      <c r="FF138">
        <v>9999</v>
      </c>
      <c r="FG138">
        <v>9999</v>
      </c>
      <c r="FH138">
        <v>9999</v>
      </c>
      <c r="FI138">
        <v>556.6</v>
      </c>
      <c r="FJ138">
        <v>1.8631</v>
      </c>
      <c r="FK138">
        <v>1.86789</v>
      </c>
      <c r="FL138">
        <v>1.86768</v>
      </c>
      <c r="FM138">
        <v>1.86874</v>
      </c>
      <c r="FN138">
        <v>1.86966</v>
      </c>
      <c r="FO138">
        <v>1.86569</v>
      </c>
      <c r="FP138">
        <v>1.86676</v>
      </c>
      <c r="FQ138">
        <v>1.86813</v>
      </c>
      <c r="FR138">
        <v>5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8.702</v>
      </c>
      <c r="GF138">
        <v>0.2133</v>
      </c>
      <c r="GG138">
        <v>5.35645936475052</v>
      </c>
      <c r="GH138">
        <v>0.00956702611335773</v>
      </c>
      <c r="GI138">
        <v>-9.19467254998099e-07</v>
      </c>
      <c r="GJ138">
        <v>-2.13729184259075e-11</v>
      </c>
      <c r="GK138">
        <v>0.213310654532375</v>
      </c>
      <c r="GL138">
        <v>0</v>
      </c>
      <c r="GM138">
        <v>0</v>
      </c>
      <c r="GN138">
        <v>0</v>
      </c>
      <c r="GO138">
        <v>-4</v>
      </c>
      <c r="GP138">
        <v>1866</v>
      </c>
      <c r="GQ138">
        <v>1</v>
      </c>
      <c r="GR138">
        <v>18</v>
      </c>
      <c r="GS138">
        <v>18786.2</v>
      </c>
      <c r="GT138">
        <v>30162.1</v>
      </c>
      <c r="GU138">
        <v>1.17798</v>
      </c>
      <c r="GV138">
        <v>2.61719</v>
      </c>
      <c r="GW138">
        <v>2.24854</v>
      </c>
      <c r="GX138">
        <v>2.73926</v>
      </c>
      <c r="GY138">
        <v>1.99585</v>
      </c>
      <c r="GZ138">
        <v>2.34253</v>
      </c>
      <c r="HA138">
        <v>35.8711</v>
      </c>
      <c r="HB138">
        <v>15.603</v>
      </c>
      <c r="HC138">
        <v>18</v>
      </c>
      <c r="HD138">
        <v>495.88</v>
      </c>
      <c r="HE138">
        <v>641.695</v>
      </c>
      <c r="HF138">
        <v>19.0558</v>
      </c>
      <c r="HG138">
        <v>25.4881</v>
      </c>
      <c r="HH138">
        <v>30.0004</v>
      </c>
      <c r="HI138">
        <v>25.3543</v>
      </c>
      <c r="HJ138">
        <v>25.2781</v>
      </c>
      <c r="HK138">
        <v>23.5991</v>
      </c>
      <c r="HL138">
        <v>49.3309</v>
      </c>
      <c r="HM138">
        <v>0</v>
      </c>
      <c r="HN138">
        <v>19.0478</v>
      </c>
      <c r="HO138">
        <v>352.315</v>
      </c>
      <c r="HP138">
        <v>17.1464</v>
      </c>
      <c r="HQ138">
        <v>102.871</v>
      </c>
      <c r="HR138">
        <v>104.043</v>
      </c>
    </row>
    <row r="139" spans="1:226">
      <c r="A139">
        <v>123</v>
      </c>
      <c r="B139">
        <v>1657208946.1</v>
      </c>
      <c r="C139">
        <v>2341.09999990463</v>
      </c>
      <c r="D139" t="s">
        <v>606</v>
      </c>
      <c r="E139" t="s">
        <v>607</v>
      </c>
      <c r="F139">
        <v>5</v>
      </c>
      <c r="G139" t="s">
        <v>596</v>
      </c>
      <c r="H139" t="s">
        <v>354</v>
      </c>
      <c r="I139">
        <v>1657208938.6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370.958260820381</v>
      </c>
      <c r="AK139">
        <v>366.036133333333</v>
      </c>
      <c r="AL139">
        <v>-2.88289348381919</v>
      </c>
      <c r="AM139">
        <v>66.3523711436261</v>
      </c>
      <c r="AN139">
        <f>(AP139 - AO139 + BO139*1E3/(8.314*(BQ139+273.15)) * AR139/BN139 * AQ139) * BN139/(100*BB139) * 1000/(1000 - AP139)</f>
        <v>0</v>
      </c>
      <c r="AO139">
        <v>17.1037019079199</v>
      </c>
      <c r="AP139">
        <v>20.8790939393939</v>
      </c>
      <c r="AQ139">
        <v>0.000203298851258833</v>
      </c>
      <c r="AR139">
        <v>77.3788879290229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6</v>
      </c>
      <c r="BC139">
        <v>0.5</v>
      </c>
      <c r="BD139" t="s">
        <v>355</v>
      </c>
      <c r="BE139">
        <v>2</v>
      </c>
      <c r="BF139" t="b">
        <v>1</v>
      </c>
      <c r="BG139">
        <v>1657208938.6</v>
      </c>
      <c r="BH139">
        <v>377.225259259259</v>
      </c>
      <c r="BI139">
        <v>378.574740740741</v>
      </c>
      <c r="BJ139">
        <v>20.8883925925926</v>
      </c>
      <c r="BK139">
        <v>17.1092962962963</v>
      </c>
      <c r="BL139">
        <v>368.469740740741</v>
      </c>
      <c r="BM139">
        <v>20.6750777777778</v>
      </c>
      <c r="BN139">
        <v>499.970740740741</v>
      </c>
      <c r="BO139">
        <v>74.5618703703704</v>
      </c>
      <c r="BP139">
        <v>0.0413208777777778</v>
      </c>
      <c r="BQ139">
        <v>24.6205333333333</v>
      </c>
      <c r="BR139">
        <v>25.0067185185185</v>
      </c>
      <c r="BS139">
        <v>999.9</v>
      </c>
      <c r="BT139">
        <v>0</v>
      </c>
      <c r="BU139">
        <v>0</v>
      </c>
      <c r="BV139">
        <v>9980.18518518518</v>
      </c>
      <c r="BW139">
        <v>0</v>
      </c>
      <c r="BX139">
        <v>1604.47814814815</v>
      </c>
      <c r="BY139">
        <v>-1.34941266666667</v>
      </c>
      <c r="BZ139">
        <v>385.273037037037</v>
      </c>
      <c r="CA139">
        <v>385.16462962963</v>
      </c>
      <c r="CB139">
        <v>3.77907851851852</v>
      </c>
      <c r="CC139">
        <v>378.574740740741</v>
      </c>
      <c r="CD139">
        <v>17.1092962962963</v>
      </c>
      <c r="CE139">
        <v>1.55747703703704</v>
      </c>
      <c r="CF139">
        <v>1.27570111111111</v>
      </c>
      <c r="CG139">
        <v>13.5444037037037</v>
      </c>
      <c r="CH139">
        <v>10.5155925925926</v>
      </c>
      <c r="CI139">
        <v>2000.01296296296</v>
      </c>
      <c r="CJ139">
        <v>0.979993777777778</v>
      </c>
      <c r="CK139">
        <v>0.0200060703703704</v>
      </c>
      <c r="CL139">
        <v>0</v>
      </c>
      <c r="CM139">
        <v>2.29416296296296</v>
      </c>
      <c r="CN139">
        <v>0</v>
      </c>
      <c r="CO139">
        <v>8848.5237037037</v>
      </c>
      <c r="CP139">
        <v>17300.237037037</v>
      </c>
      <c r="CQ139">
        <v>38.4463333333333</v>
      </c>
      <c r="CR139">
        <v>39.75</v>
      </c>
      <c r="CS139">
        <v>38.3306666666667</v>
      </c>
      <c r="CT139">
        <v>37.9813333333333</v>
      </c>
      <c r="CU139">
        <v>37.8493333333333</v>
      </c>
      <c r="CV139">
        <v>1960.00148148148</v>
      </c>
      <c r="CW139">
        <v>40.0114814814815</v>
      </c>
      <c r="CX139">
        <v>0</v>
      </c>
      <c r="CY139">
        <v>1657208925</v>
      </c>
      <c r="CZ139">
        <v>0</v>
      </c>
      <c r="DA139">
        <v>0</v>
      </c>
      <c r="DB139" t="s">
        <v>356</v>
      </c>
      <c r="DC139">
        <v>1656081770.5</v>
      </c>
      <c r="DD139">
        <v>1655399214.6</v>
      </c>
      <c r="DE139">
        <v>0</v>
      </c>
      <c r="DF139">
        <v>0.134</v>
      </c>
      <c r="DG139">
        <v>-0.06</v>
      </c>
      <c r="DH139">
        <v>9.331</v>
      </c>
      <c r="DI139">
        <v>0.511</v>
      </c>
      <c r="DJ139">
        <v>421</v>
      </c>
      <c r="DK139">
        <v>25</v>
      </c>
      <c r="DL139">
        <v>1.93</v>
      </c>
      <c r="DM139">
        <v>0.15</v>
      </c>
      <c r="DN139">
        <v>-4.73565873170732</v>
      </c>
      <c r="DO139">
        <v>49.3933473449477</v>
      </c>
      <c r="DP139">
        <v>5.04701686246138</v>
      </c>
      <c r="DQ139">
        <v>0</v>
      </c>
      <c r="DR139">
        <v>3.77802390243902</v>
      </c>
      <c r="DS139">
        <v>0.0199946341463353</v>
      </c>
      <c r="DT139">
        <v>0.00403826869329698</v>
      </c>
      <c r="DU139">
        <v>1</v>
      </c>
      <c r="DV139">
        <v>1</v>
      </c>
      <c r="DW139">
        <v>2</v>
      </c>
      <c r="DX139" t="s">
        <v>357</v>
      </c>
      <c r="DY139">
        <v>2.97408</v>
      </c>
      <c r="DZ139">
        <v>2.69539</v>
      </c>
      <c r="EA139">
        <v>0.065851</v>
      </c>
      <c r="EB139">
        <v>0.0669498</v>
      </c>
      <c r="EC139">
        <v>0.0784352</v>
      </c>
      <c r="ED139">
        <v>0.0684763</v>
      </c>
      <c r="EE139">
        <v>36595.2</v>
      </c>
      <c r="EF139">
        <v>40129.5</v>
      </c>
      <c r="EG139">
        <v>35496.7</v>
      </c>
      <c r="EH139">
        <v>39001.9</v>
      </c>
      <c r="EI139">
        <v>46352.5</v>
      </c>
      <c r="EJ139">
        <v>52406.9</v>
      </c>
      <c r="EK139">
        <v>55432.5</v>
      </c>
      <c r="EL139">
        <v>62475.2</v>
      </c>
      <c r="EM139">
        <v>1.9952</v>
      </c>
      <c r="EN139">
        <v>2.2062</v>
      </c>
      <c r="EO139">
        <v>0.0551343</v>
      </c>
      <c r="EP139">
        <v>0</v>
      </c>
      <c r="EQ139">
        <v>24.1057</v>
      </c>
      <c r="ER139">
        <v>999.9</v>
      </c>
      <c r="ES139">
        <v>55.195</v>
      </c>
      <c r="ET139">
        <v>31.673</v>
      </c>
      <c r="EU139">
        <v>34.6956</v>
      </c>
      <c r="EV139">
        <v>54.2373</v>
      </c>
      <c r="EW139">
        <v>36.863</v>
      </c>
      <c r="EX139">
        <v>2</v>
      </c>
      <c r="EY139">
        <v>-0.134837</v>
      </c>
      <c r="EZ139">
        <v>2.67392</v>
      </c>
      <c r="FA139">
        <v>20.126</v>
      </c>
      <c r="FB139">
        <v>5.20052</v>
      </c>
      <c r="FC139">
        <v>12.004</v>
      </c>
      <c r="FD139">
        <v>4.976</v>
      </c>
      <c r="FE139">
        <v>3.2934</v>
      </c>
      <c r="FF139">
        <v>9999</v>
      </c>
      <c r="FG139">
        <v>9999</v>
      </c>
      <c r="FH139">
        <v>9999</v>
      </c>
      <c r="FI139">
        <v>556.6</v>
      </c>
      <c r="FJ139">
        <v>1.8631</v>
      </c>
      <c r="FK139">
        <v>1.86789</v>
      </c>
      <c r="FL139">
        <v>1.86768</v>
      </c>
      <c r="FM139">
        <v>1.86874</v>
      </c>
      <c r="FN139">
        <v>1.86966</v>
      </c>
      <c r="FO139">
        <v>1.86569</v>
      </c>
      <c r="FP139">
        <v>1.86676</v>
      </c>
      <c r="FQ139">
        <v>1.86813</v>
      </c>
      <c r="FR139">
        <v>5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8.577</v>
      </c>
      <c r="GF139">
        <v>0.2133</v>
      </c>
      <c r="GG139">
        <v>5.35645936475052</v>
      </c>
      <c r="GH139">
        <v>0.00956702611335773</v>
      </c>
      <c r="GI139">
        <v>-9.19467254998099e-07</v>
      </c>
      <c r="GJ139">
        <v>-2.13729184259075e-11</v>
      </c>
      <c r="GK139">
        <v>0.213310654532375</v>
      </c>
      <c r="GL139">
        <v>0</v>
      </c>
      <c r="GM139">
        <v>0</v>
      </c>
      <c r="GN139">
        <v>0</v>
      </c>
      <c r="GO139">
        <v>-4</v>
      </c>
      <c r="GP139">
        <v>1866</v>
      </c>
      <c r="GQ139">
        <v>1</v>
      </c>
      <c r="GR139">
        <v>18</v>
      </c>
      <c r="GS139">
        <v>18786.3</v>
      </c>
      <c r="GT139">
        <v>30162.2</v>
      </c>
      <c r="GU139">
        <v>1.13525</v>
      </c>
      <c r="GV139">
        <v>2.62207</v>
      </c>
      <c r="GW139">
        <v>2.24854</v>
      </c>
      <c r="GX139">
        <v>2.73926</v>
      </c>
      <c r="GY139">
        <v>1.99585</v>
      </c>
      <c r="GZ139">
        <v>2.33032</v>
      </c>
      <c r="HA139">
        <v>35.8711</v>
      </c>
      <c r="HB139">
        <v>15.603</v>
      </c>
      <c r="HC139">
        <v>18</v>
      </c>
      <c r="HD139">
        <v>495.402</v>
      </c>
      <c r="HE139">
        <v>641.916</v>
      </c>
      <c r="HF139">
        <v>19.046</v>
      </c>
      <c r="HG139">
        <v>25.4924</v>
      </c>
      <c r="HH139">
        <v>30.0005</v>
      </c>
      <c r="HI139">
        <v>25.3586</v>
      </c>
      <c r="HJ139">
        <v>25.2836</v>
      </c>
      <c r="HK139">
        <v>22.7495</v>
      </c>
      <c r="HL139">
        <v>49.3309</v>
      </c>
      <c r="HM139">
        <v>0</v>
      </c>
      <c r="HN139">
        <v>19.0386</v>
      </c>
      <c r="HO139">
        <v>332.12</v>
      </c>
      <c r="HP139">
        <v>17.1464</v>
      </c>
      <c r="HQ139">
        <v>102.868</v>
      </c>
      <c r="HR139">
        <v>104.044</v>
      </c>
    </row>
    <row r="140" spans="1:226">
      <c r="A140">
        <v>124</v>
      </c>
      <c r="B140">
        <v>1657208951.1</v>
      </c>
      <c r="C140">
        <v>2346.09999990463</v>
      </c>
      <c r="D140" t="s">
        <v>608</v>
      </c>
      <c r="E140" t="s">
        <v>609</v>
      </c>
      <c r="F140">
        <v>5</v>
      </c>
      <c r="G140" t="s">
        <v>596</v>
      </c>
      <c r="H140" t="s">
        <v>354</v>
      </c>
      <c r="I140">
        <v>1657208943.31429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354.127932790011</v>
      </c>
      <c r="AK140">
        <v>350.624866666667</v>
      </c>
      <c r="AL140">
        <v>-3.11479989742378</v>
      </c>
      <c r="AM140">
        <v>66.3523711436261</v>
      </c>
      <c r="AN140">
        <f>(AP140 - AO140 + BO140*1E3/(8.314*(BQ140+273.15)) * AR140/BN140 * AQ140) * BN140/(100*BB140) * 1000/(1000 - AP140)</f>
        <v>0</v>
      </c>
      <c r="AO140">
        <v>17.0925460057156</v>
      </c>
      <c r="AP140">
        <v>20.8731290909091</v>
      </c>
      <c r="AQ140">
        <v>0.0008501899270176</v>
      </c>
      <c r="AR140">
        <v>77.3788879290229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6</v>
      </c>
      <c r="BC140">
        <v>0.5</v>
      </c>
      <c r="BD140" t="s">
        <v>355</v>
      </c>
      <c r="BE140">
        <v>2</v>
      </c>
      <c r="BF140" t="b">
        <v>1</v>
      </c>
      <c r="BG140">
        <v>1657208943.31429</v>
      </c>
      <c r="BH140">
        <v>364.545</v>
      </c>
      <c r="BI140">
        <v>363.751607142857</v>
      </c>
      <c r="BJ140">
        <v>20.8829928571429</v>
      </c>
      <c r="BK140">
        <v>17.1013892857143</v>
      </c>
      <c r="BL140">
        <v>355.901178571429</v>
      </c>
      <c r="BM140">
        <v>20.6696821428571</v>
      </c>
      <c r="BN140">
        <v>499.962785714286</v>
      </c>
      <c r="BO140">
        <v>74.5615214285714</v>
      </c>
      <c r="BP140">
        <v>0.0413744428571429</v>
      </c>
      <c r="BQ140">
        <v>24.619675</v>
      </c>
      <c r="BR140">
        <v>25.0074428571429</v>
      </c>
      <c r="BS140">
        <v>999.9</v>
      </c>
      <c r="BT140">
        <v>0</v>
      </c>
      <c r="BU140">
        <v>0</v>
      </c>
      <c r="BV140">
        <v>9990.35714285714</v>
      </c>
      <c r="BW140">
        <v>0</v>
      </c>
      <c r="BX140">
        <v>1605.24892857143</v>
      </c>
      <c r="BY140">
        <v>0.793404214285714</v>
      </c>
      <c r="BZ140">
        <v>372.320107142857</v>
      </c>
      <c r="CA140">
        <v>370.080464285714</v>
      </c>
      <c r="CB140">
        <v>3.78159321428571</v>
      </c>
      <c r="CC140">
        <v>363.751607142857</v>
      </c>
      <c r="CD140">
        <v>17.1013892857143</v>
      </c>
      <c r="CE140">
        <v>1.55706821428571</v>
      </c>
      <c r="CF140">
        <v>1.275105</v>
      </c>
      <c r="CG140">
        <v>13.5403535714286</v>
      </c>
      <c r="CH140">
        <v>10.5085928571429</v>
      </c>
      <c r="CI140">
        <v>2000.00321428571</v>
      </c>
      <c r="CJ140">
        <v>0.979993857142857</v>
      </c>
      <c r="CK140">
        <v>0.0200059857142857</v>
      </c>
      <c r="CL140">
        <v>0</v>
      </c>
      <c r="CM140">
        <v>2.29319642857143</v>
      </c>
      <c r="CN140">
        <v>0</v>
      </c>
      <c r="CO140">
        <v>8830.95892857143</v>
      </c>
      <c r="CP140">
        <v>17300.1571428571</v>
      </c>
      <c r="CQ140">
        <v>38.45275</v>
      </c>
      <c r="CR140">
        <v>39.75</v>
      </c>
      <c r="CS140">
        <v>38.3345</v>
      </c>
      <c r="CT140">
        <v>37.9955</v>
      </c>
      <c r="CU140">
        <v>37.86375</v>
      </c>
      <c r="CV140">
        <v>1959.99214285714</v>
      </c>
      <c r="CW140">
        <v>40.0110714285714</v>
      </c>
      <c r="CX140">
        <v>0</v>
      </c>
      <c r="CY140">
        <v>1657208929.8</v>
      </c>
      <c r="CZ140">
        <v>0</v>
      </c>
      <c r="DA140">
        <v>0</v>
      </c>
      <c r="DB140" t="s">
        <v>356</v>
      </c>
      <c r="DC140">
        <v>1656081770.5</v>
      </c>
      <c r="DD140">
        <v>1655399214.6</v>
      </c>
      <c r="DE140">
        <v>0</v>
      </c>
      <c r="DF140">
        <v>0.134</v>
      </c>
      <c r="DG140">
        <v>-0.06</v>
      </c>
      <c r="DH140">
        <v>9.331</v>
      </c>
      <c r="DI140">
        <v>0.511</v>
      </c>
      <c r="DJ140">
        <v>421</v>
      </c>
      <c r="DK140">
        <v>25</v>
      </c>
      <c r="DL140">
        <v>1.93</v>
      </c>
      <c r="DM140">
        <v>0.15</v>
      </c>
      <c r="DN140">
        <v>-1.18338409756098</v>
      </c>
      <c r="DO140">
        <v>30.8576658815331</v>
      </c>
      <c r="DP140">
        <v>3.14705149850058</v>
      </c>
      <c r="DQ140">
        <v>0</v>
      </c>
      <c r="DR140">
        <v>3.77967414634146</v>
      </c>
      <c r="DS140">
        <v>0.0339654355400677</v>
      </c>
      <c r="DT140">
        <v>0.00483147958734946</v>
      </c>
      <c r="DU140">
        <v>1</v>
      </c>
      <c r="DV140">
        <v>1</v>
      </c>
      <c r="DW140">
        <v>2</v>
      </c>
      <c r="DX140" t="s">
        <v>357</v>
      </c>
      <c r="DY140">
        <v>2.97458</v>
      </c>
      <c r="DZ140">
        <v>2.69551</v>
      </c>
      <c r="EA140">
        <v>0.0635676</v>
      </c>
      <c r="EB140">
        <v>0.0645133</v>
      </c>
      <c r="EC140">
        <v>0.0784399</v>
      </c>
      <c r="ED140">
        <v>0.0684491</v>
      </c>
      <c r="EE140">
        <v>36684.2</v>
      </c>
      <c r="EF140">
        <v>40233</v>
      </c>
      <c r="EG140">
        <v>35496.2</v>
      </c>
      <c r="EH140">
        <v>39000.7</v>
      </c>
      <c r="EI140">
        <v>46352.4</v>
      </c>
      <c r="EJ140">
        <v>52407.4</v>
      </c>
      <c r="EK140">
        <v>55432.7</v>
      </c>
      <c r="EL140">
        <v>62474.1</v>
      </c>
      <c r="EM140">
        <v>1.995</v>
      </c>
      <c r="EN140">
        <v>2.2062</v>
      </c>
      <c r="EO140">
        <v>0.0543892</v>
      </c>
      <c r="EP140">
        <v>0</v>
      </c>
      <c r="EQ140">
        <v>24.1057</v>
      </c>
      <c r="ER140">
        <v>999.9</v>
      </c>
      <c r="ES140">
        <v>55.121</v>
      </c>
      <c r="ET140">
        <v>31.683</v>
      </c>
      <c r="EU140">
        <v>34.6741</v>
      </c>
      <c r="EV140">
        <v>54.0672</v>
      </c>
      <c r="EW140">
        <v>36.8389</v>
      </c>
      <c r="EX140">
        <v>2</v>
      </c>
      <c r="EY140">
        <v>-0.134167</v>
      </c>
      <c r="EZ140">
        <v>2.66146</v>
      </c>
      <c r="FA140">
        <v>20.1262</v>
      </c>
      <c r="FB140">
        <v>5.19812</v>
      </c>
      <c r="FC140">
        <v>12.0052</v>
      </c>
      <c r="FD140">
        <v>4.9756</v>
      </c>
      <c r="FE140">
        <v>3.2932</v>
      </c>
      <c r="FF140">
        <v>9999</v>
      </c>
      <c r="FG140">
        <v>9999</v>
      </c>
      <c r="FH140">
        <v>9999</v>
      </c>
      <c r="FI140">
        <v>556.6</v>
      </c>
      <c r="FJ140">
        <v>1.8631</v>
      </c>
      <c r="FK140">
        <v>1.86783</v>
      </c>
      <c r="FL140">
        <v>1.86768</v>
      </c>
      <c r="FM140">
        <v>1.86884</v>
      </c>
      <c r="FN140">
        <v>1.86966</v>
      </c>
      <c r="FO140">
        <v>1.86569</v>
      </c>
      <c r="FP140">
        <v>1.86679</v>
      </c>
      <c r="FQ140">
        <v>1.86813</v>
      </c>
      <c r="FR140">
        <v>5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8.443</v>
      </c>
      <c r="GF140">
        <v>0.2133</v>
      </c>
      <c r="GG140">
        <v>5.35645936475052</v>
      </c>
      <c r="GH140">
        <v>0.00956702611335773</v>
      </c>
      <c r="GI140">
        <v>-9.19467254998099e-07</v>
      </c>
      <c r="GJ140">
        <v>-2.13729184259075e-11</v>
      </c>
      <c r="GK140">
        <v>0.213310654532375</v>
      </c>
      <c r="GL140">
        <v>0</v>
      </c>
      <c r="GM140">
        <v>0</v>
      </c>
      <c r="GN140">
        <v>0</v>
      </c>
      <c r="GO140">
        <v>-4</v>
      </c>
      <c r="GP140">
        <v>1866</v>
      </c>
      <c r="GQ140">
        <v>1</v>
      </c>
      <c r="GR140">
        <v>18</v>
      </c>
      <c r="GS140">
        <v>18786.3</v>
      </c>
      <c r="GT140">
        <v>30162.3</v>
      </c>
      <c r="GU140">
        <v>1.09375</v>
      </c>
      <c r="GV140">
        <v>2.62573</v>
      </c>
      <c r="GW140">
        <v>2.24854</v>
      </c>
      <c r="GX140">
        <v>2.74048</v>
      </c>
      <c r="GY140">
        <v>1.99585</v>
      </c>
      <c r="GZ140">
        <v>2.30225</v>
      </c>
      <c r="HA140">
        <v>35.8944</v>
      </c>
      <c r="HB140">
        <v>15.5943</v>
      </c>
      <c r="HC140">
        <v>18</v>
      </c>
      <c r="HD140">
        <v>495.311</v>
      </c>
      <c r="HE140">
        <v>641.983</v>
      </c>
      <c r="HF140">
        <v>19.037</v>
      </c>
      <c r="HG140">
        <v>25.4988</v>
      </c>
      <c r="HH140">
        <v>30.0008</v>
      </c>
      <c r="HI140">
        <v>25.3628</v>
      </c>
      <c r="HJ140">
        <v>25.2887</v>
      </c>
      <c r="HK140">
        <v>21.9088</v>
      </c>
      <c r="HL140">
        <v>49.3309</v>
      </c>
      <c r="HM140">
        <v>0</v>
      </c>
      <c r="HN140">
        <v>19.0347</v>
      </c>
      <c r="HO140">
        <v>318.713</v>
      </c>
      <c r="HP140">
        <v>17.1487</v>
      </c>
      <c r="HQ140">
        <v>102.868</v>
      </c>
      <c r="HR140">
        <v>104.041</v>
      </c>
    </row>
    <row r="141" spans="1:226">
      <c r="A141">
        <v>125</v>
      </c>
      <c r="B141">
        <v>1657208956.1</v>
      </c>
      <c r="C141">
        <v>2351.09999990463</v>
      </c>
      <c r="D141" t="s">
        <v>610</v>
      </c>
      <c r="E141" t="s">
        <v>611</v>
      </c>
      <c r="F141">
        <v>5</v>
      </c>
      <c r="G141" t="s">
        <v>596</v>
      </c>
      <c r="H141" t="s">
        <v>354</v>
      </c>
      <c r="I141">
        <v>1657208948.6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337.867327160148</v>
      </c>
      <c r="AK141">
        <v>335.117581818182</v>
      </c>
      <c r="AL141">
        <v>-3.09817577620754</v>
      </c>
      <c r="AM141">
        <v>66.3523711436261</v>
      </c>
      <c r="AN141">
        <f>(AP141 - AO141 + BO141*1E3/(8.314*(BQ141+273.15)) * AR141/BN141 * AQ141) * BN141/(100*BB141) * 1000/(1000 - AP141)</f>
        <v>0</v>
      </c>
      <c r="AO141">
        <v>17.0830895476713</v>
      </c>
      <c r="AP141">
        <v>20.8689333333333</v>
      </c>
      <c r="AQ141">
        <v>-0.000348257188617618</v>
      </c>
      <c r="AR141">
        <v>77.3788879290229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6</v>
      </c>
      <c r="BC141">
        <v>0.5</v>
      </c>
      <c r="BD141" t="s">
        <v>355</v>
      </c>
      <c r="BE141">
        <v>2</v>
      </c>
      <c r="BF141" t="b">
        <v>1</v>
      </c>
      <c r="BG141">
        <v>1657208948.6</v>
      </c>
      <c r="BH141">
        <v>349.210259259259</v>
      </c>
      <c r="BI141">
        <v>346.862296296296</v>
      </c>
      <c r="BJ141">
        <v>20.8771555555556</v>
      </c>
      <c r="BK141">
        <v>17.0911555555556</v>
      </c>
      <c r="BL141">
        <v>340.702037037037</v>
      </c>
      <c r="BM141">
        <v>20.6638481481481</v>
      </c>
      <c r="BN141">
        <v>499.994888888889</v>
      </c>
      <c r="BO141">
        <v>74.5619777777778</v>
      </c>
      <c r="BP141">
        <v>0.0416787555555556</v>
      </c>
      <c r="BQ141">
        <v>24.6190407407407</v>
      </c>
      <c r="BR141">
        <v>24.9997</v>
      </c>
      <c r="BS141">
        <v>999.9</v>
      </c>
      <c r="BT141">
        <v>0</v>
      </c>
      <c r="BU141">
        <v>0</v>
      </c>
      <c r="BV141">
        <v>9987.59259259259</v>
      </c>
      <c r="BW141">
        <v>0</v>
      </c>
      <c r="BX141">
        <v>1605.80222222222</v>
      </c>
      <c r="BY141">
        <v>2.34792462962963</v>
      </c>
      <c r="BZ141">
        <v>356.656148148148</v>
      </c>
      <c r="CA141">
        <v>352.893703703704</v>
      </c>
      <c r="CB141">
        <v>3.78599296296296</v>
      </c>
      <c r="CC141">
        <v>346.862296296296</v>
      </c>
      <c r="CD141">
        <v>17.0911555555556</v>
      </c>
      <c r="CE141">
        <v>1.55664259259259</v>
      </c>
      <c r="CF141">
        <v>1.27434888888889</v>
      </c>
      <c r="CG141">
        <v>13.5361592592593</v>
      </c>
      <c r="CH141">
        <v>10.4997074074074</v>
      </c>
      <c r="CI141">
        <v>1999.98666666667</v>
      </c>
      <c r="CJ141">
        <v>0.979993888888889</v>
      </c>
      <c r="CK141">
        <v>0.0200059518518519</v>
      </c>
      <c r="CL141">
        <v>0</v>
      </c>
      <c r="CM141">
        <v>2.33232222222222</v>
      </c>
      <c r="CN141">
        <v>0</v>
      </c>
      <c r="CO141">
        <v>8808.49888888889</v>
      </c>
      <c r="CP141">
        <v>17300.0148148148</v>
      </c>
      <c r="CQ141">
        <v>38.465</v>
      </c>
      <c r="CR141">
        <v>39.75</v>
      </c>
      <c r="CS141">
        <v>38.333</v>
      </c>
      <c r="CT141">
        <v>38</v>
      </c>
      <c r="CU141">
        <v>37.875</v>
      </c>
      <c r="CV141">
        <v>1959.97592592593</v>
      </c>
      <c r="CW141">
        <v>40.0107407407407</v>
      </c>
      <c r="CX141">
        <v>0</v>
      </c>
      <c r="CY141">
        <v>1657208935.2</v>
      </c>
      <c r="CZ141">
        <v>0</v>
      </c>
      <c r="DA141">
        <v>0</v>
      </c>
      <c r="DB141" t="s">
        <v>356</v>
      </c>
      <c r="DC141">
        <v>1656081770.5</v>
      </c>
      <c r="DD141">
        <v>1655399214.6</v>
      </c>
      <c r="DE141">
        <v>0</v>
      </c>
      <c r="DF141">
        <v>0.134</v>
      </c>
      <c r="DG141">
        <v>-0.06</v>
      </c>
      <c r="DH141">
        <v>9.331</v>
      </c>
      <c r="DI141">
        <v>0.511</v>
      </c>
      <c r="DJ141">
        <v>421</v>
      </c>
      <c r="DK141">
        <v>25</v>
      </c>
      <c r="DL141">
        <v>1.93</v>
      </c>
      <c r="DM141">
        <v>0.15</v>
      </c>
      <c r="DN141">
        <v>1.3842707804878</v>
      </c>
      <c r="DO141">
        <v>18.4966476794425</v>
      </c>
      <c r="DP141">
        <v>1.89973094600049</v>
      </c>
      <c r="DQ141">
        <v>0</v>
      </c>
      <c r="DR141">
        <v>3.78333853658537</v>
      </c>
      <c r="DS141">
        <v>0.0486898954703932</v>
      </c>
      <c r="DT141">
        <v>0.00573407511030445</v>
      </c>
      <c r="DU141">
        <v>1</v>
      </c>
      <c r="DV141">
        <v>1</v>
      </c>
      <c r="DW141">
        <v>2</v>
      </c>
      <c r="DX141" t="s">
        <v>357</v>
      </c>
      <c r="DY141">
        <v>2.97487</v>
      </c>
      <c r="DZ141">
        <v>2.69586</v>
      </c>
      <c r="EA141">
        <v>0.0612263</v>
      </c>
      <c r="EB141">
        <v>0.0619672</v>
      </c>
      <c r="EC141">
        <v>0.0784178</v>
      </c>
      <c r="ED141">
        <v>0.0684152</v>
      </c>
      <c r="EE141">
        <v>36776.3</v>
      </c>
      <c r="EF141">
        <v>40342.2</v>
      </c>
      <c r="EG141">
        <v>35496.7</v>
      </c>
      <c r="EH141">
        <v>39000.6</v>
      </c>
      <c r="EI141">
        <v>46354</v>
      </c>
      <c r="EJ141">
        <v>52408.4</v>
      </c>
      <c r="EK141">
        <v>55433.3</v>
      </c>
      <c r="EL141">
        <v>62473</v>
      </c>
      <c r="EM141">
        <v>1.9958</v>
      </c>
      <c r="EN141">
        <v>2.2052</v>
      </c>
      <c r="EO141">
        <v>0.0545382</v>
      </c>
      <c r="EP141">
        <v>0</v>
      </c>
      <c r="EQ141">
        <v>24.1077</v>
      </c>
      <c r="ER141">
        <v>999.9</v>
      </c>
      <c r="ES141">
        <v>55.048</v>
      </c>
      <c r="ET141">
        <v>31.703</v>
      </c>
      <c r="EU141">
        <v>34.6677</v>
      </c>
      <c r="EV141">
        <v>53.6872</v>
      </c>
      <c r="EW141">
        <v>36.851</v>
      </c>
      <c r="EX141">
        <v>2</v>
      </c>
      <c r="EY141">
        <v>-0.134268</v>
      </c>
      <c r="EZ141">
        <v>1.96185</v>
      </c>
      <c r="FA141">
        <v>20.1355</v>
      </c>
      <c r="FB141">
        <v>5.19932</v>
      </c>
      <c r="FC141">
        <v>12.0064</v>
      </c>
      <c r="FD141">
        <v>4.976</v>
      </c>
      <c r="FE141">
        <v>3.293</v>
      </c>
      <c r="FF141">
        <v>9999</v>
      </c>
      <c r="FG141">
        <v>9999</v>
      </c>
      <c r="FH141">
        <v>9999</v>
      </c>
      <c r="FI141">
        <v>556.6</v>
      </c>
      <c r="FJ141">
        <v>1.8631</v>
      </c>
      <c r="FK141">
        <v>1.86786</v>
      </c>
      <c r="FL141">
        <v>1.86762</v>
      </c>
      <c r="FM141">
        <v>1.86877</v>
      </c>
      <c r="FN141">
        <v>1.86966</v>
      </c>
      <c r="FO141">
        <v>1.86569</v>
      </c>
      <c r="FP141">
        <v>1.86676</v>
      </c>
      <c r="FQ141">
        <v>1.86813</v>
      </c>
      <c r="FR141">
        <v>5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8.308</v>
      </c>
      <c r="GF141">
        <v>0.2133</v>
      </c>
      <c r="GG141">
        <v>5.35645936475052</v>
      </c>
      <c r="GH141">
        <v>0.00956702611335773</v>
      </c>
      <c r="GI141">
        <v>-9.19467254998099e-07</v>
      </c>
      <c r="GJ141">
        <v>-2.13729184259075e-11</v>
      </c>
      <c r="GK141">
        <v>0.213310654532375</v>
      </c>
      <c r="GL141">
        <v>0</v>
      </c>
      <c r="GM141">
        <v>0</v>
      </c>
      <c r="GN141">
        <v>0</v>
      </c>
      <c r="GO141">
        <v>-4</v>
      </c>
      <c r="GP141">
        <v>1866</v>
      </c>
      <c r="GQ141">
        <v>1</v>
      </c>
      <c r="GR141">
        <v>18</v>
      </c>
      <c r="GS141">
        <v>18786.4</v>
      </c>
      <c r="GT141">
        <v>30162.4</v>
      </c>
      <c r="GU141">
        <v>1.0498</v>
      </c>
      <c r="GV141">
        <v>2.62695</v>
      </c>
      <c r="GW141">
        <v>2.24854</v>
      </c>
      <c r="GX141">
        <v>2.73926</v>
      </c>
      <c r="GY141">
        <v>1.99585</v>
      </c>
      <c r="GZ141">
        <v>2.33032</v>
      </c>
      <c r="HA141">
        <v>35.8944</v>
      </c>
      <c r="HB141">
        <v>15.5943</v>
      </c>
      <c r="HC141">
        <v>18</v>
      </c>
      <c r="HD141">
        <v>495.886</v>
      </c>
      <c r="HE141">
        <v>641.235</v>
      </c>
      <c r="HF141">
        <v>19.0365</v>
      </c>
      <c r="HG141">
        <v>25.5052</v>
      </c>
      <c r="HH141">
        <v>30.0003</v>
      </c>
      <c r="HI141">
        <v>25.3692</v>
      </c>
      <c r="HJ141">
        <v>25.2929</v>
      </c>
      <c r="HK141">
        <v>21.0228</v>
      </c>
      <c r="HL141">
        <v>49.3309</v>
      </c>
      <c r="HM141">
        <v>0</v>
      </c>
      <c r="HN141">
        <v>19.1609</v>
      </c>
      <c r="HO141">
        <v>298.645</v>
      </c>
      <c r="HP141">
        <v>17.1541</v>
      </c>
      <c r="HQ141">
        <v>102.869</v>
      </c>
      <c r="HR141">
        <v>104.04</v>
      </c>
    </row>
    <row r="142" spans="1:226">
      <c r="A142">
        <v>126</v>
      </c>
      <c r="B142">
        <v>1657208961.1</v>
      </c>
      <c r="C142">
        <v>2356.09999990463</v>
      </c>
      <c r="D142" t="s">
        <v>612</v>
      </c>
      <c r="E142" t="s">
        <v>613</v>
      </c>
      <c r="F142">
        <v>5</v>
      </c>
      <c r="G142" t="s">
        <v>596</v>
      </c>
      <c r="H142" t="s">
        <v>354</v>
      </c>
      <c r="I142">
        <v>1657208953.31429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320.831486486881</v>
      </c>
      <c r="AK142">
        <v>319.285357575757</v>
      </c>
      <c r="AL142">
        <v>-3.17031482497933</v>
      </c>
      <c r="AM142">
        <v>66.3523711436261</v>
      </c>
      <c r="AN142">
        <f>(AP142 - AO142 + BO142*1E3/(8.314*(BQ142+273.15)) * AR142/BN142 * AQ142) * BN142/(100*BB142) * 1000/(1000 - AP142)</f>
        <v>0</v>
      </c>
      <c r="AO142">
        <v>17.0780269395322</v>
      </c>
      <c r="AP142">
        <v>20.8670727272727</v>
      </c>
      <c r="AQ142">
        <v>-0.000204169431199754</v>
      </c>
      <c r="AR142">
        <v>77.3788879290229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6</v>
      </c>
      <c r="BC142">
        <v>0.5</v>
      </c>
      <c r="BD142" t="s">
        <v>355</v>
      </c>
      <c r="BE142">
        <v>2</v>
      </c>
      <c r="BF142" t="b">
        <v>1</v>
      </c>
      <c r="BG142">
        <v>1657208953.31429</v>
      </c>
      <c r="BH142">
        <v>335.007357142857</v>
      </c>
      <c r="BI142">
        <v>331.444428571429</v>
      </c>
      <c r="BJ142">
        <v>20.8716178571429</v>
      </c>
      <c r="BK142">
        <v>17.0825392857143</v>
      </c>
      <c r="BL142">
        <v>326.625</v>
      </c>
      <c r="BM142">
        <v>20.6583107142857</v>
      </c>
      <c r="BN142">
        <v>500.025607142857</v>
      </c>
      <c r="BO142">
        <v>74.5619571428572</v>
      </c>
      <c r="BP142">
        <v>0.04170755</v>
      </c>
      <c r="BQ142">
        <v>24.6179892857143</v>
      </c>
      <c r="BR142">
        <v>24.99725</v>
      </c>
      <c r="BS142">
        <v>999.9</v>
      </c>
      <c r="BT142">
        <v>0</v>
      </c>
      <c r="BU142">
        <v>0</v>
      </c>
      <c r="BV142">
        <v>9985.53571428571</v>
      </c>
      <c r="BW142">
        <v>0</v>
      </c>
      <c r="BX142">
        <v>1606.26964285714</v>
      </c>
      <c r="BY142">
        <v>3.56278607142857</v>
      </c>
      <c r="BZ142">
        <v>342.148464285714</v>
      </c>
      <c r="CA142">
        <v>337.204857142857</v>
      </c>
      <c r="CB142">
        <v>3.78907535714286</v>
      </c>
      <c r="CC142">
        <v>331.444428571429</v>
      </c>
      <c r="CD142">
        <v>17.0825392857143</v>
      </c>
      <c r="CE142">
        <v>1.55622928571429</v>
      </c>
      <c r="CF142">
        <v>1.27370607142857</v>
      </c>
      <c r="CG142">
        <v>13.5320785714286</v>
      </c>
      <c r="CH142">
        <v>10.4921357142857</v>
      </c>
      <c r="CI142">
        <v>1999.98642857143</v>
      </c>
      <c r="CJ142">
        <v>0.979993964285714</v>
      </c>
      <c r="CK142">
        <v>0.0200058714285714</v>
      </c>
      <c r="CL142">
        <v>0</v>
      </c>
      <c r="CM142">
        <v>2.22301785714286</v>
      </c>
      <c r="CN142">
        <v>0</v>
      </c>
      <c r="CO142">
        <v>8787.92821428572</v>
      </c>
      <c r="CP142">
        <v>17300.0142857143</v>
      </c>
      <c r="CQ142">
        <v>38.47975</v>
      </c>
      <c r="CR142">
        <v>39.75</v>
      </c>
      <c r="CS142">
        <v>38.32775</v>
      </c>
      <c r="CT142">
        <v>38</v>
      </c>
      <c r="CU142">
        <v>37.875</v>
      </c>
      <c r="CV142">
        <v>1959.97571428571</v>
      </c>
      <c r="CW142">
        <v>40.0107142857143</v>
      </c>
      <c r="CX142">
        <v>0</v>
      </c>
      <c r="CY142">
        <v>1657208940</v>
      </c>
      <c r="CZ142">
        <v>0</v>
      </c>
      <c r="DA142">
        <v>0</v>
      </c>
      <c r="DB142" t="s">
        <v>356</v>
      </c>
      <c r="DC142">
        <v>1656081770.5</v>
      </c>
      <c r="DD142">
        <v>1655399214.6</v>
      </c>
      <c r="DE142">
        <v>0</v>
      </c>
      <c r="DF142">
        <v>0.134</v>
      </c>
      <c r="DG142">
        <v>-0.06</v>
      </c>
      <c r="DH142">
        <v>9.331</v>
      </c>
      <c r="DI142">
        <v>0.511</v>
      </c>
      <c r="DJ142">
        <v>421</v>
      </c>
      <c r="DK142">
        <v>25</v>
      </c>
      <c r="DL142">
        <v>1.93</v>
      </c>
      <c r="DM142">
        <v>0.15</v>
      </c>
      <c r="DN142">
        <v>2.59885585365854</v>
      </c>
      <c r="DO142">
        <v>14.675598815331</v>
      </c>
      <c r="DP142">
        <v>1.48474903820291</v>
      </c>
      <c r="DQ142">
        <v>0</v>
      </c>
      <c r="DR142">
        <v>3.78609195121951</v>
      </c>
      <c r="DS142">
        <v>0.0434646689895559</v>
      </c>
      <c r="DT142">
        <v>0.00536467407211844</v>
      </c>
      <c r="DU142">
        <v>1</v>
      </c>
      <c r="DV142">
        <v>1</v>
      </c>
      <c r="DW142">
        <v>2</v>
      </c>
      <c r="DX142" t="s">
        <v>357</v>
      </c>
      <c r="DY142">
        <v>2.97406</v>
      </c>
      <c r="DZ142">
        <v>2.69519</v>
      </c>
      <c r="EA142">
        <v>0.0587882</v>
      </c>
      <c r="EB142">
        <v>0.0594378</v>
      </c>
      <c r="EC142">
        <v>0.0784083</v>
      </c>
      <c r="ED142">
        <v>0.0683886</v>
      </c>
      <c r="EE142">
        <v>36870.9</v>
      </c>
      <c r="EF142">
        <v>40451.3</v>
      </c>
      <c r="EG142">
        <v>35495.9</v>
      </c>
      <c r="EH142">
        <v>39000.9</v>
      </c>
      <c r="EI142">
        <v>46353.3</v>
      </c>
      <c r="EJ142">
        <v>52410.2</v>
      </c>
      <c r="EK142">
        <v>55431.9</v>
      </c>
      <c r="EL142">
        <v>62473.5</v>
      </c>
      <c r="EM142">
        <v>1.9956</v>
      </c>
      <c r="EN142">
        <v>2.2054</v>
      </c>
      <c r="EO142">
        <v>0.0543892</v>
      </c>
      <c r="EP142">
        <v>0</v>
      </c>
      <c r="EQ142">
        <v>24.1077</v>
      </c>
      <c r="ER142">
        <v>999.9</v>
      </c>
      <c r="ES142">
        <v>54.999</v>
      </c>
      <c r="ET142">
        <v>31.723</v>
      </c>
      <c r="EU142">
        <v>34.6707</v>
      </c>
      <c r="EV142">
        <v>53.6672</v>
      </c>
      <c r="EW142">
        <v>36.859</v>
      </c>
      <c r="EX142">
        <v>2</v>
      </c>
      <c r="EY142">
        <v>-0.135346</v>
      </c>
      <c r="EZ142">
        <v>2.34196</v>
      </c>
      <c r="FA142">
        <v>20.1307</v>
      </c>
      <c r="FB142">
        <v>5.19812</v>
      </c>
      <c r="FC142">
        <v>12.0052</v>
      </c>
      <c r="FD142">
        <v>4.9756</v>
      </c>
      <c r="FE142">
        <v>3.293</v>
      </c>
      <c r="FF142">
        <v>9999</v>
      </c>
      <c r="FG142">
        <v>9999</v>
      </c>
      <c r="FH142">
        <v>9999</v>
      </c>
      <c r="FI142">
        <v>556.6</v>
      </c>
      <c r="FJ142">
        <v>1.8631</v>
      </c>
      <c r="FK142">
        <v>1.86786</v>
      </c>
      <c r="FL142">
        <v>1.86768</v>
      </c>
      <c r="FM142">
        <v>1.86874</v>
      </c>
      <c r="FN142">
        <v>1.86966</v>
      </c>
      <c r="FO142">
        <v>1.86569</v>
      </c>
      <c r="FP142">
        <v>1.86676</v>
      </c>
      <c r="FQ142">
        <v>1.86813</v>
      </c>
      <c r="FR142">
        <v>5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8.168</v>
      </c>
      <c r="GF142">
        <v>0.2133</v>
      </c>
      <c r="GG142">
        <v>5.35645936475052</v>
      </c>
      <c r="GH142">
        <v>0.00956702611335773</v>
      </c>
      <c r="GI142">
        <v>-9.19467254998099e-07</v>
      </c>
      <c r="GJ142">
        <v>-2.13729184259075e-11</v>
      </c>
      <c r="GK142">
        <v>0.213310654532375</v>
      </c>
      <c r="GL142">
        <v>0</v>
      </c>
      <c r="GM142">
        <v>0</v>
      </c>
      <c r="GN142">
        <v>0</v>
      </c>
      <c r="GO142">
        <v>-4</v>
      </c>
      <c r="GP142">
        <v>1866</v>
      </c>
      <c r="GQ142">
        <v>1</v>
      </c>
      <c r="GR142">
        <v>18</v>
      </c>
      <c r="GS142">
        <v>18786.5</v>
      </c>
      <c r="GT142">
        <v>30162.4</v>
      </c>
      <c r="GU142">
        <v>1.00586</v>
      </c>
      <c r="GV142">
        <v>2.62573</v>
      </c>
      <c r="GW142">
        <v>2.24854</v>
      </c>
      <c r="GX142">
        <v>2.73804</v>
      </c>
      <c r="GY142">
        <v>1.99585</v>
      </c>
      <c r="GZ142">
        <v>2.34131</v>
      </c>
      <c r="HA142">
        <v>35.9178</v>
      </c>
      <c r="HB142">
        <v>15.603</v>
      </c>
      <c r="HC142">
        <v>18</v>
      </c>
      <c r="HD142">
        <v>495.799</v>
      </c>
      <c r="HE142">
        <v>641.445</v>
      </c>
      <c r="HF142">
        <v>19.1603</v>
      </c>
      <c r="HG142">
        <v>25.5096</v>
      </c>
      <c r="HH142">
        <v>29.9999</v>
      </c>
      <c r="HI142">
        <v>25.3734</v>
      </c>
      <c r="HJ142">
        <v>25.2971</v>
      </c>
      <c r="HK142">
        <v>20.1523</v>
      </c>
      <c r="HL142">
        <v>49.3309</v>
      </c>
      <c r="HM142">
        <v>0</v>
      </c>
      <c r="HN142">
        <v>19.1551</v>
      </c>
      <c r="HO142">
        <v>285.271</v>
      </c>
      <c r="HP142">
        <v>17.1589</v>
      </c>
      <c r="HQ142">
        <v>102.867</v>
      </c>
      <c r="HR142">
        <v>104.041</v>
      </c>
    </row>
    <row r="143" spans="1:226">
      <c r="A143">
        <v>127</v>
      </c>
      <c r="B143">
        <v>1657208966.1</v>
      </c>
      <c r="C143">
        <v>2361.09999990463</v>
      </c>
      <c r="D143" t="s">
        <v>614</v>
      </c>
      <c r="E143" t="s">
        <v>615</v>
      </c>
      <c r="F143">
        <v>5</v>
      </c>
      <c r="G143" t="s">
        <v>596</v>
      </c>
      <c r="H143" t="s">
        <v>354</v>
      </c>
      <c r="I143">
        <v>1657208958.6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304.370473770769</v>
      </c>
      <c r="AK143">
        <v>303.206721212121</v>
      </c>
      <c r="AL143">
        <v>-3.21032979459475</v>
      </c>
      <c r="AM143">
        <v>66.3523711436261</v>
      </c>
      <c r="AN143">
        <f>(AP143 - AO143 + BO143*1E3/(8.314*(BQ143+273.15)) * AR143/BN143 * AQ143) * BN143/(100*BB143) * 1000/(1000 - AP143)</f>
        <v>0</v>
      </c>
      <c r="AO143">
        <v>17.0645637812243</v>
      </c>
      <c r="AP143">
        <v>20.8649721212121</v>
      </c>
      <c r="AQ143">
        <v>0.00688279802005685</v>
      </c>
      <c r="AR143">
        <v>77.3788879290229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6</v>
      </c>
      <c r="BC143">
        <v>0.5</v>
      </c>
      <c r="BD143" t="s">
        <v>355</v>
      </c>
      <c r="BE143">
        <v>2</v>
      </c>
      <c r="BF143" t="b">
        <v>1</v>
      </c>
      <c r="BG143">
        <v>1657208958.6</v>
      </c>
      <c r="BH143">
        <v>318.718888888889</v>
      </c>
      <c r="BI143">
        <v>314.158851851852</v>
      </c>
      <c r="BJ143">
        <v>20.8682888888889</v>
      </c>
      <c r="BK143">
        <v>17.0786555555556</v>
      </c>
      <c r="BL143">
        <v>310.481518518518</v>
      </c>
      <c r="BM143">
        <v>20.6549814814815</v>
      </c>
      <c r="BN143">
        <v>500.031074074074</v>
      </c>
      <c r="BO143">
        <v>74.5629518518518</v>
      </c>
      <c r="BP143">
        <v>0.0419365518518518</v>
      </c>
      <c r="BQ143">
        <v>24.6175888888889</v>
      </c>
      <c r="BR143">
        <v>25.0002111111111</v>
      </c>
      <c r="BS143">
        <v>999.9</v>
      </c>
      <c r="BT143">
        <v>0</v>
      </c>
      <c r="BU143">
        <v>0</v>
      </c>
      <c r="BV143">
        <v>9967.03703703704</v>
      </c>
      <c r="BW143">
        <v>0</v>
      </c>
      <c r="BX143">
        <v>1606.66</v>
      </c>
      <c r="BY143">
        <v>4.55989925925926</v>
      </c>
      <c r="BZ143">
        <v>325.511703703704</v>
      </c>
      <c r="CA143">
        <v>319.617555555555</v>
      </c>
      <c r="CB143">
        <v>3.78963703703704</v>
      </c>
      <c r="CC143">
        <v>314.158851851852</v>
      </c>
      <c r="CD143">
        <v>17.0786555555556</v>
      </c>
      <c r="CE143">
        <v>1.55600074074074</v>
      </c>
      <c r="CF143">
        <v>1.27343259259259</v>
      </c>
      <c r="CG143">
        <v>13.5298407407407</v>
      </c>
      <c r="CH143">
        <v>10.4889185185185</v>
      </c>
      <c r="CI143">
        <v>1999.97703703704</v>
      </c>
      <c r="CJ143">
        <v>0.979993888888889</v>
      </c>
      <c r="CK143">
        <v>0.0200059518518519</v>
      </c>
      <c r="CL143">
        <v>0</v>
      </c>
      <c r="CM143">
        <v>2.17343333333333</v>
      </c>
      <c r="CN143">
        <v>0</v>
      </c>
      <c r="CO143">
        <v>8764.33185185185</v>
      </c>
      <c r="CP143">
        <v>17299.9259259259</v>
      </c>
      <c r="CQ143">
        <v>38.4906666666667</v>
      </c>
      <c r="CR143">
        <v>39.75</v>
      </c>
      <c r="CS143">
        <v>38.319</v>
      </c>
      <c r="CT143">
        <v>38</v>
      </c>
      <c r="CU143">
        <v>37.875</v>
      </c>
      <c r="CV143">
        <v>1959.9662962963</v>
      </c>
      <c r="CW143">
        <v>40.0107407407407</v>
      </c>
      <c r="CX143">
        <v>0</v>
      </c>
      <c r="CY143">
        <v>1657208944.8</v>
      </c>
      <c r="CZ143">
        <v>0</v>
      </c>
      <c r="DA143">
        <v>0</v>
      </c>
      <c r="DB143" t="s">
        <v>356</v>
      </c>
      <c r="DC143">
        <v>1656081770.5</v>
      </c>
      <c r="DD143">
        <v>1655399214.6</v>
      </c>
      <c r="DE143">
        <v>0</v>
      </c>
      <c r="DF143">
        <v>0.134</v>
      </c>
      <c r="DG143">
        <v>-0.06</v>
      </c>
      <c r="DH143">
        <v>9.331</v>
      </c>
      <c r="DI143">
        <v>0.511</v>
      </c>
      <c r="DJ143">
        <v>421</v>
      </c>
      <c r="DK143">
        <v>25</v>
      </c>
      <c r="DL143">
        <v>1.93</v>
      </c>
      <c r="DM143">
        <v>0.15</v>
      </c>
      <c r="DN143">
        <v>3.97819609756098</v>
      </c>
      <c r="DO143">
        <v>11.4359314285714</v>
      </c>
      <c r="DP143">
        <v>1.16395765897109</v>
      </c>
      <c r="DQ143">
        <v>0</v>
      </c>
      <c r="DR143">
        <v>3.78830268292683</v>
      </c>
      <c r="DS143">
        <v>0.00677456445993978</v>
      </c>
      <c r="DT143">
        <v>0.015846722831842</v>
      </c>
      <c r="DU143">
        <v>1</v>
      </c>
      <c r="DV143">
        <v>1</v>
      </c>
      <c r="DW143">
        <v>2</v>
      </c>
      <c r="DX143" t="s">
        <v>357</v>
      </c>
      <c r="DY143">
        <v>2.9745</v>
      </c>
      <c r="DZ143">
        <v>2.69558</v>
      </c>
      <c r="EA143">
        <v>0.0563144</v>
      </c>
      <c r="EB143">
        <v>0.0567245</v>
      </c>
      <c r="EC143">
        <v>0.0784075</v>
      </c>
      <c r="ED143">
        <v>0.0687282</v>
      </c>
      <c r="EE143">
        <v>36967.7</v>
      </c>
      <c r="EF143">
        <v>40567.4</v>
      </c>
      <c r="EG143">
        <v>35495.8</v>
      </c>
      <c r="EH143">
        <v>39000.4</v>
      </c>
      <c r="EI143">
        <v>46353.2</v>
      </c>
      <c r="EJ143">
        <v>52391</v>
      </c>
      <c r="EK143">
        <v>55431.9</v>
      </c>
      <c r="EL143">
        <v>62473.6</v>
      </c>
      <c r="EM143">
        <v>1.9948</v>
      </c>
      <c r="EN143">
        <v>2.2052</v>
      </c>
      <c r="EO143">
        <v>0.0552833</v>
      </c>
      <c r="EP143">
        <v>0</v>
      </c>
      <c r="EQ143">
        <v>24.1077</v>
      </c>
      <c r="ER143">
        <v>999.9</v>
      </c>
      <c r="ES143">
        <v>54.951</v>
      </c>
      <c r="ET143">
        <v>31.743</v>
      </c>
      <c r="EU143">
        <v>34.6805</v>
      </c>
      <c r="EV143">
        <v>54.3972</v>
      </c>
      <c r="EW143">
        <v>36.899</v>
      </c>
      <c r="EX143">
        <v>2</v>
      </c>
      <c r="EY143">
        <v>-0.134187</v>
      </c>
      <c r="EZ143">
        <v>2.5176</v>
      </c>
      <c r="FA143">
        <v>20.1277</v>
      </c>
      <c r="FB143">
        <v>5.19932</v>
      </c>
      <c r="FC143">
        <v>12.0076</v>
      </c>
      <c r="FD143">
        <v>4.9756</v>
      </c>
      <c r="FE143">
        <v>3.2932</v>
      </c>
      <c r="FF143">
        <v>9999</v>
      </c>
      <c r="FG143">
        <v>9999</v>
      </c>
      <c r="FH143">
        <v>9999</v>
      </c>
      <c r="FI143">
        <v>556.6</v>
      </c>
      <c r="FJ143">
        <v>1.8631</v>
      </c>
      <c r="FK143">
        <v>1.86792</v>
      </c>
      <c r="FL143">
        <v>1.86768</v>
      </c>
      <c r="FM143">
        <v>1.86877</v>
      </c>
      <c r="FN143">
        <v>1.86966</v>
      </c>
      <c r="FO143">
        <v>1.86569</v>
      </c>
      <c r="FP143">
        <v>1.86676</v>
      </c>
      <c r="FQ143">
        <v>1.86813</v>
      </c>
      <c r="FR143">
        <v>5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8.03</v>
      </c>
      <c r="GF143">
        <v>0.2133</v>
      </c>
      <c r="GG143">
        <v>5.35645936475052</v>
      </c>
      <c r="GH143">
        <v>0.00956702611335773</v>
      </c>
      <c r="GI143">
        <v>-9.19467254998099e-07</v>
      </c>
      <c r="GJ143">
        <v>-2.13729184259075e-11</v>
      </c>
      <c r="GK143">
        <v>0.213310654532375</v>
      </c>
      <c r="GL143">
        <v>0</v>
      </c>
      <c r="GM143">
        <v>0</v>
      </c>
      <c r="GN143">
        <v>0</v>
      </c>
      <c r="GO143">
        <v>-4</v>
      </c>
      <c r="GP143">
        <v>1866</v>
      </c>
      <c r="GQ143">
        <v>1</v>
      </c>
      <c r="GR143">
        <v>18</v>
      </c>
      <c r="GS143">
        <v>18786.6</v>
      </c>
      <c r="GT143">
        <v>30162.5</v>
      </c>
      <c r="GU143">
        <v>0.959473</v>
      </c>
      <c r="GV143">
        <v>2.62573</v>
      </c>
      <c r="GW143">
        <v>2.24854</v>
      </c>
      <c r="GX143">
        <v>2.73926</v>
      </c>
      <c r="GY143">
        <v>1.99585</v>
      </c>
      <c r="GZ143">
        <v>2.31079</v>
      </c>
      <c r="HA143">
        <v>35.9178</v>
      </c>
      <c r="HB143">
        <v>15.5943</v>
      </c>
      <c r="HC143">
        <v>18</v>
      </c>
      <c r="HD143">
        <v>495.318</v>
      </c>
      <c r="HE143">
        <v>641.347</v>
      </c>
      <c r="HF143">
        <v>19.1724</v>
      </c>
      <c r="HG143">
        <v>25.516</v>
      </c>
      <c r="HH143">
        <v>30.0006</v>
      </c>
      <c r="HI143">
        <v>25.3777</v>
      </c>
      <c r="HJ143">
        <v>25.3026</v>
      </c>
      <c r="HK143">
        <v>19.2469</v>
      </c>
      <c r="HL143">
        <v>49.0524</v>
      </c>
      <c r="HM143">
        <v>0</v>
      </c>
      <c r="HN143">
        <v>19.1457</v>
      </c>
      <c r="HO143">
        <v>265.129</v>
      </c>
      <c r="HP143">
        <v>17.1643</v>
      </c>
      <c r="HQ143">
        <v>102.867</v>
      </c>
      <c r="HR143">
        <v>104.04</v>
      </c>
    </row>
    <row r="144" spans="1:226">
      <c r="A144">
        <v>128</v>
      </c>
      <c r="B144">
        <v>1657208971.1</v>
      </c>
      <c r="C144">
        <v>2366.09999990463</v>
      </c>
      <c r="D144" t="s">
        <v>616</v>
      </c>
      <c r="E144" t="s">
        <v>617</v>
      </c>
      <c r="F144">
        <v>5</v>
      </c>
      <c r="G144" t="s">
        <v>596</v>
      </c>
      <c r="H144" t="s">
        <v>354</v>
      </c>
      <c r="I144">
        <v>1657208963.31429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287.191537540981</v>
      </c>
      <c r="AK144">
        <v>287.148975757576</v>
      </c>
      <c r="AL144">
        <v>-3.24217763267128</v>
      </c>
      <c r="AM144">
        <v>66.3523711436261</v>
      </c>
      <c r="AN144">
        <f>(AP144 - AO144 + BO144*1E3/(8.314*(BQ144+273.15)) * AR144/BN144 * AQ144) * BN144/(100*BB144) * 1000/(1000 - AP144)</f>
        <v>0</v>
      </c>
      <c r="AO144">
        <v>17.2029469005871</v>
      </c>
      <c r="AP144">
        <v>20.9212781818182</v>
      </c>
      <c r="AQ144">
        <v>0.0131002738620859</v>
      </c>
      <c r="AR144">
        <v>77.3788879290229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6</v>
      </c>
      <c r="BC144">
        <v>0.5</v>
      </c>
      <c r="BD144" t="s">
        <v>355</v>
      </c>
      <c r="BE144">
        <v>2</v>
      </c>
      <c r="BF144" t="b">
        <v>1</v>
      </c>
      <c r="BG144">
        <v>1657208963.31429</v>
      </c>
      <c r="BH144">
        <v>304.051321428571</v>
      </c>
      <c r="BI144">
        <v>298.514714285714</v>
      </c>
      <c r="BJ144">
        <v>20.8760428571429</v>
      </c>
      <c r="BK144">
        <v>17.119475</v>
      </c>
      <c r="BL144">
        <v>295.944821428571</v>
      </c>
      <c r="BM144">
        <v>20.6627357142857</v>
      </c>
      <c r="BN144">
        <v>500.041428571429</v>
      </c>
      <c r="BO144">
        <v>74.5631</v>
      </c>
      <c r="BP144">
        <v>0.0415609214285714</v>
      </c>
      <c r="BQ144">
        <v>24.6190821428571</v>
      </c>
      <c r="BR144">
        <v>25.0113821428571</v>
      </c>
      <c r="BS144">
        <v>999.9</v>
      </c>
      <c r="BT144">
        <v>0</v>
      </c>
      <c r="BU144">
        <v>0</v>
      </c>
      <c r="BV144">
        <v>9987.5</v>
      </c>
      <c r="BW144">
        <v>0</v>
      </c>
      <c r="BX144">
        <v>1607.00571428571</v>
      </c>
      <c r="BY144">
        <v>5.53647071428572</v>
      </c>
      <c r="BZ144">
        <v>310.533821428571</v>
      </c>
      <c r="CA144">
        <v>303.713392857143</v>
      </c>
      <c r="CB144">
        <v>3.75656928571429</v>
      </c>
      <c r="CC144">
        <v>298.514714285714</v>
      </c>
      <c r="CD144">
        <v>17.119475</v>
      </c>
      <c r="CE144">
        <v>1.5565825</v>
      </c>
      <c r="CF144">
        <v>1.27648035714286</v>
      </c>
      <c r="CG144">
        <v>13.5355714285714</v>
      </c>
      <c r="CH144">
        <v>10.5246535714286</v>
      </c>
      <c r="CI144">
        <v>1999.97285714286</v>
      </c>
      <c r="CJ144">
        <v>0.979993857142857</v>
      </c>
      <c r="CK144">
        <v>0.0200059857142857</v>
      </c>
      <c r="CL144">
        <v>0</v>
      </c>
      <c r="CM144">
        <v>2.17129285714286</v>
      </c>
      <c r="CN144">
        <v>0</v>
      </c>
      <c r="CO144">
        <v>8743.33642857143</v>
      </c>
      <c r="CP144">
        <v>17299.8785714286</v>
      </c>
      <c r="CQ144">
        <v>38.5</v>
      </c>
      <c r="CR144">
        <v>39.75</v>
      </c>
      <c r="CS144">
        <v>38.33225</v>
      </c>
      <c r="CT144">
        <v>38</v>
      </c>
      <c r="CU144">
        <v>37.875</v>
      </c>
      <c r="CV144">
        <v>1959.96214285714</v>
      </c>
      <c r="CW144">
        <v>40.0107142857143</v>
      </c>
      <c r="CX144">
        <v>0</v>
      </c>
      <c r="CY144">
        <v>1657208950.2</v>
      </c>
      <c r="CZ144">
        <v>0</v>
      </c>
      <c r="DA144">
        <v>0</v>
      </c>
      <c r="DB144" t="s">
        <v>356</v>
      </c>
      <c r="DC144">
        <v>1656081770.5</v>
      </c>
      <c r="DD144">
        <v>1655399214.6</v>
      </c>
      <c r="DE144">
        <v>0</v>
      </c>
      <c r="DF144">
        <v>0.134</v>
      </c>
      <c r="DG144">
        <v>-0.06</v>
      </c>
      <c r="DH144">
        <v>9.331</v>
      </c>
      <c r="DI144">
        <v>0.511</v>
      </c>
      <c r="DJ144">
        <v>421</v>
      </c>
      <c r="DK144">
        <v>25</v>
      </c>
      <c r="DL144">
        <v>1.93</v>
      </c>
      <c r="DM144">
        <v>0.15</v>
      </c>
      <c r="DN144">
        <v>4.78485536585366</v>
      </c>
      <c r="DO144">
        <v>11.5788359581881</v>
      </c>
      <c r="DP144">
        <v>1.17844539546728</v>
      </c>
      <c r="DQ144">
        <v>0</v>
      </c>
      <c r="DR144">
        <v>3.76838731707317</v>
      </c>
      <c r="DS144">
        <v>-0.307296794425069</v>
      </c>
      <c r="DT144">
        <v>0.0457684285701127</v>
      </c>
      <c r="DU144">
        <v>0</v>
      </c>
      <c r="DV144">
        <v>0</v>
      </c>
      <c r="DW144">
        <v>2</v>
      </c>
      <c r="DX144" t="s">
        <v>365</v>
      </c>
      <c r="DY144">
        <v>2.97436</v>
      </c>
      <c r="DZ144">
        <v>2.69508</v>
      </c>
      <c r="EA144">
        <v>0.0537452</v>
      </c>
      <c r="EB144">
        <v>0.054039</v>
      </c>
      <c r="EC144">
        <v>0.0785532</v>
      </c>
      <c r="ED144">
        <v>0.0687971</v>
      </c>
      <c r="EE144">
        <v>37068.2</v>
      </c>
      <c r="EF144">
        <v>40682.3</v>
      </c>
      <c r="EG144">
        <v>35495.7</v>
      </c>
      <c r="EH144">
        <v>38999.9</v>
      </c>
      <c r="EI144">
        <v>46345.8</v>
      </c>
      <c r="EJ144">
        <v>52385.9</v>
      </c>
      <c r="EK144">
        <v>55432</v>
      </c>
      <c r="EL144">
        <v>62472.2</v>
      </c>
      <c r="EM144">
        <v>1.9952</v>
      </c>
      <c r="EN144">
        <v>2.2048</v>
      </c>
      <c r="EO144">
        <v>0.0555813</v>
      </c>
      <c r="EP144">
        <v>0</v>
      </c>
      <c r="EQ144">
        <v>24.1097</v>
      </c>
      <c r="ER144">
        <v>999.9</v>
      </c>
      <c r="ES144">
        <v>54.902</v>
      </c>
      <c r="ET144">
        <v>31.753</v>
      </c>
      <c r="EU144">
        <v>34.6727</v>
      </c>
      <c r="EV144">
        <v>54.0472</v>
      </c>
      <c r="EW144">
        <v>36.8429</v>
      </c>
      <c r="EX144">
        <v>2</v>
      </c>
      <c r="EY144">
        <v>-0.13311</v>
      </c>
      <c r="EZ144">
        <v>2.66102</v>
      </c>
      <c r="FA144">
        <v>20.1259</v>
      </c>
      <c r="FB144">
        <v>5.19932</v>
      </c>
      <c r="FC144">
        <v>12.0064</v>
      </c>
      <c r="FD144">
        <v>4.976</v>
      </c>
      <c r="FE144">
        <v>3.293</v>
      </c>
      <c r="FF144">
        <v>9999</v>
      </c>
      <c r="FG144">
        <v>9999</v>
      </c>
      <c r="FH144">
        <v>9999</v>
      </c>
      <c r="FI144">
        <v>556.6</v>
      </c>
      <c r="FJ144">
        <v>1.86307</v>
      </c>
      <c r="FK144">
        <v>1.86786</v>
      </c>
      <c r="FL144">
        <v>1.86768</v>
      </c>
      <c r="FM144">
        <v>1.86877</v>
      </c>
      <c r="FN144">
        <v>1.86966</v>
      </c>
      <c r="FO144">
        <v>1.86569</v>
      </c>
      <c r="FP144">
        <v>1.86676</v>
      </c>
      <c r="FQ144">
        <v>1.86813</v>
      </c>
      <c r="FR144">
        <v>5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7.888</v>
      </c>
      <c r="GF144">
        <v>0.2133</v>
      </c>
      <c r="GG144">
        <v>5.35645936475052</v>
      </c>
      <c r="GH144">
        <v>0.00956702611335773</v>
      </c>
      <c r="GI144">
        <v>-9.19467254998099e-07</v>
      </c>
      <c r="GJ144">
        <v>-2.13729184259075e-11</v>
      </c>
      <c r="GK144">
        <v>0.213310654532375</v>
      </c>
      <c r="GL144">
        <v>0</v>
      </c>
      <c r="GM144">
        <v>0</v>
      </c>
      <c r="GN144">
        <v>0</v>
      </c>
      <c r="GO144">
        <v>-4</v>
      </c>
      <c r="GP144">
        <v>1866</v>
      </c>
      <c r="GQ144">
        <v>1</v>
      </c>
      <c r="GR144">
        <v>18</v>
      </c>
      <c r="GS144">
        <v>18786.7</v>
      </c>
      <c r="GT144">
        <v>30162.6</v>
      </c>
      <c r="GU144">
        <v>0.915527</v>
      </c>
      <c r="GV144">
        <v>2.63062</v>
      </c>
      <c r="GW144">
        <v>2.24854</v>
      </c>
      <c r="GX144">
        <v>2.73926</v>
      </c>
      <c r="GY144">
        <v>1.99585</v>
      </c>
      <c r="GZ144">
        <v>2.32544</v>
      </c>
      <c r="HA144">
        <v>35.9412</v>
      </c>
      <c r="HB144">
        <v>15.5855</v>
      </c>
      <c r="HC144">
        <v>18</v>
      </c>
      <c r="HD144">
        <v>495.633</v>
      </c>
      <c r="HE144">
        <v>641.094</v>
      </c>
      <c r="HF144">
        <v>19.1601</v>
      </c>
      <c r="HG144">
        <v>25.5203</v>
      </c>
      <c r="HH144">
        <v>30.0007</v>
      </c>
      <c r="HI144">
        <v>25.3841</v>
      </c>
      <c r="HJ144">
        <v>25.3076</v>
      </c>
      <c r="HK144">
        <v>18.3634</v>
      </c>
      <c r="HL144">
        <v>49.0524</v>
      </c>
      <c r="HM144">
        <v>0</v>
      </c>
      <c r="HN144">
        <v>19.1267</v>
      </c>
      <c r="HO144">
        <v>251.642</v>
      </c>
      <c r="HP144">
        <v>17.1558</v>
      </c>
      <c r="HQ144">
        <v>102.867</v>
      </c>
      <c r="HR144">
        <v>104.039</v>
      </c>
    </row>
    <row r="145" spans="1:226">
      <c r="A145">
        <v>129</v>
      </c>
      <c r="B145">
        <v>1657208976.1</v>
      </c>
      <c r="C145">
        <v>2371.09999990463</v>
      </c>
      <c r="D145" t="s">
        <v>618</v>
      </c>
      <c r="E145" t="s">
        <v>619</v>
      </c>
      <c r="F145">
        <v>5</v>
      </c>
      <c r="G145" t="s">
        <v>596</v>
      </c>
      <c r="H145" t="s">
        <v>354</v>
      </c>
      <c r="I145">
        <v>1657208968.6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270.60888085133</v>
      </c>
      <c r="AK145">
        <v>271.093327272727</v>
      </c>
      <c r="AL145">
        <v>-3.18398297492049</v>
      </c>
      <c r="AM145">
        <v>66.3523711436261</v>
      </c>
      <c r="AN145">
        <f>(AP145 - AO145 + BO145*1E3/(8.314*(BQ145+273.15)) * AR145/BN145 * AQ145) * BN145/(100*BB145) * 1000/(1000 - AP145)</f>
        <v>0</v>
      </c>
      <c r="AO145">
        <v>17.2090842143021</v>
      </c>
      <c r="AP145">
        <v>20.9429890909091</v>
      </c>
      <c r="AQ145">
        <v>0.00644990620852228</v>
      </c>
      <c r="AR145">
        <v>77.3788879290229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6</v>
      </c>
      <c r="BC145">
        <v>0.5</v>
      </c>
      <c r="BD145" t="s">
        <v>355</v>
      </c>
      <c r="BE145">
        <v>2</v>
      </c>
      <c r="BF145" t="b">
        <v>1</v>
      </c>
      <c r="BG145">
        <v>1657208968.6</v>
      </c>
      <c r="BH145">
        <v>287.432814814815</v>
      </c>
      <c r="BI145">
        <v>281.032407407407</v>
      </c>
      <c r="BJ145">
        <v>20.8998925925926</v>
      </c>
      <c r="BK145">
        <v>17.165537037037</v>
      </c>
      <c r="BL145">
        <v>279.475037037037</v>
      </c>
      <c r="BM145">
        <v>20.6865888888889</v>
      </c>
      <c r="BN145">
        <v>499.975296296296</v>
      </c>
      <c r="BO145">
        <v>74.5637148148148</v>
      </c>
      <c r="BP145">
        <v>0.0414845148148148</v>
      </c>
      <c r="BQ145">
        <v>24.6231740740741</v>
      </c>
      <c r="BR145">
        <v>25.0154407407407</v>
      </c>
      <c r="BS145">
        <v>999.9</v>
      </c>
      <c r="BT145">
        <v>0</v>
      </c>
      <c r="BU145">
        <v>0</v>
      </c>
      <c r="BV145">
        <v>10002.4074074074</v>
      </c>
      <c r="BW145">
        <v>0</v>
      </c>
      <c r="BX145">
        <v>1607.81666666667</v>
      </c>
      <c r="BY145">
        <v>6.40037074074074</v>
      </c>
      <c r="BZ145">
        <v>293.567888888889</v>
      </c>
      <c r="CA145">
        <v>285.939962962963</v>
      </c>
      <c r="CB145">
        <v>3.7343637037037</v>
      </c>
      <c r="CC145">
        <v>281.032407407407</v>
      </c>
      <c r="CD145">
        <v>17.165537037037</v>
      </c>
      <c r="CE145">
        <v>1.5583737037037</v>
      </c>
      <c r="CF145">
        <v>1.27992518518519</v>
      </c>
      <c r="CG145">
        <v>13.5532259259259</v>
      </c>
      <c r="CH145">
        <v>10.5650851851852</v>
      </c>
      <c r="CI145">
        <v>1999.98444444444</v>
      </c>
      <c r="CJ145">
        <v>0.979994</v>
      </c>
      <c r="CK145">
        <v>0.0200058333333333</v>
      </c>
      <c r="CL145">
        <v>0</v>
      </c>
      <c r="CM145">
        <v>2.21131851851852</v>
      </c>
      <c r="CN145">
        <v>0</v>
      </c>
      <c r="CO145">
        <v>8720.44481481481</v>
      </c>
      <c r="CP145">
        <v>17299.9888888889</v>
      </c>
      <c r="CQ145">
        <v>38.5</v>
      </c>
      <c r="CR145">
        <v>39.75</v>
      </c>
      <c r="CS145">
        <v>38.3516666666667</v>
      </c>
      <c r="CT145">
        <v>38.0022962962963</v>
      </c>
      <c r="CU145">
        <v>37.875</v>
      </c>
      <c r="CV145">
        <v>1959.9737037037</v>
      </c>
      <c r="CW145">
        <v>40.0107407407407</v>
      </c>
      <c r="CX145">
        <v>0</v>
      </c>
      <c r="CY145">
        <v>1657208955</v>
      </c>
      <c r="CZ145">
        <v>0</v>
      </c>
      <c r="DA145">
        <v>0</v>
      </c>
      <c r="DB145" t="s">
        <v>356</v>
      </c>
      <c r="DC145">
        <v>1656081770.5</v>
      </c>
      <c r="DD145">
        <v>1655399214.6</v>
      </c>
      <c r="DE145">
        <v>0</v>
      </c>
      <c r="DF145">
        <v>0.134</v>
      </c>
      <c r="DG145">
        <v>-0.06</v>
      </c>
      <c r="DH145">
        <v>9.331</v>
      </c>
      <c r="DI145">
        <v>0.511</v>
      </c>
      <c r="DJ145">
        <v>421</v>
      </c>
      <c r="DK145">
        <v>25</v>
      </c>
      <c r="DL145">
        <v>1.93</v>
      </c>
      <c r="DM145">
        <v>0.15</v>
      </c>
      <c r="DN145">
        <v>5.89959170731707</v>
      </c>
      <c r="DO145">
        <v>10.0727891289199</v>
      </c>
      <c r="DP145">
        <v>1.03296471694024</v>
      </c>
      <c r="DQ145">
        <v>0</v>
      </c>
      <c r="DR145">
        <v>3.74942975609756</v>
      </c>
      <c r="DS145">
        <v>-0.322383763066194</v>
      </c>
      <c r="DT145">
        <v>0.0470823024328626</v>
      </c>
      <c r="DU145">
        <v>0</v>
      </c>
      <c r="DV145">
        <v>0</v>
      </c>
      <c r="DW145">
        <v>2</v>
      </c>
      <c r="DX145" t="s">
        <v>365</v>
      </c>
      <c r="DY145">
        <v>2.97416</v>
      </c>
      <c r="DZ145">
        <v>2.6947</v>
      </c>
      <c r="EA145">
        <v>0.0511458</v>
      </c>
      <c r="EB145">
        <v>0.0512556</v>
      </c>
      <c r="EC145">
        <v>0.0786281</v>
      </c>
      <c r="ED145">
        <v>0.0687848</v>
      </c>
      <c r="EE145">
        <v>37169.2</v>
      </c>
      <c r="EF145">
        <v>40800.9</v>
      </c>
      <c r="EG145">
        <v>35495</v>
      </c>
      <c r="EH145">
        <v>38999</v>
      </c>
      <c r="EI145">
        <v>46341</v>
      </c>
      <c r="EJ145">
        <v>52386.3</v>
      </c>
      <c r="EK145">
        <v>55430.9</v>
      </c>
      <c r="EL145">
        <v>62471.9</v>
      </c>
      <c r="EM145">
        <v>1.9954</v>
      </c>
      <c r="EN145">
        <v>2.2052</v>
      </c>
      <c r="EO145">
        <v>0.0549853</v>
      </c>
      <c r="EP145">
        <v>0</v>
      </c>
      <c r="EQ145">
        <v>24.1118</v>
      </c>
      <c r="ER145">
        <v>999.9</v>
      </c>
      <c r="ES145">
        <v>54.853</v>
      </c>
      <c r="ET145">
        <v>31.773</v>
      </c>
      <c r="EU145">
        <v>34.677</v>
      </c>
      <c r="EV145">
        <v>53.6072</v>
      </c>
      <c r="EW145">
        <v>36.859</v>
      </c>
      <c r="EX145">
        <v>2</v>
      </c>
      <c r="EY145">
        <v>-0.132622</v>
      </c>
      <c r="EZ145">
        <v>2.71401</v>
      </c>
      <c r="FA145">
        <v>20.1251</v>
      </c>
      <c r="FB145">
        <v>5.19692</v>
      </c>
      <c r="FC145">
        <v>12.0064</v>
      </c>
      <c r="FD145">
        <v>4.9748</v>
      </c>
      <c r="FE145">
        <v>3.293</v>
      </c>
      <c r="FF145">
        <v>9999</v>
      </c>
      <c r="FG145">
        <v>9999</v>
      </c>
      <c r="FH145">
        <v>9999</v>
      </c>
      <c r="FI145">
        <v>556.6</v>
      </c>
      <c r="FJ145">
        <v>1.8631</v>
      </c>
      <c r="FK145">
        <v>1.86786</v>
      </c>
      <c r="FL145">
        <v>1.86768</v>
      </c>
      <c r="FM145">
        <v>1.8688</v>
      </c>
      <c r="FN145">
        <v>1.86966</v>
      </c>
      <c r="FO145">
        <v>1.86569</v>
      </c>
      <c r="FP145">
        <v>1.86676</v>
      </c>
      <c r="FQ145">
        <v>1.86813</v>
      </c>
      <c r="FR145">
        <v>5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7.747</v>
      </c>
      <c r="GF145">
        <v>0.2133</v>
      </c>
      <c r="GG145">
        <v>5.35645936475052</v>
      </c>
      <c r="GH145">
        <v>0.00956702611335773</v>
      </c>
      <c r="GI145">
        <v>-9.19467254998099e-07</v>
      </c>
      <c r="GJ145">
        <v>-2.13729184259075e-11</v>
      </c>
      <c r="GK145">
        <v>0.213310654532375</v>
      </c>
      <c r="GL145">
        <v>0</v>
      </c>
      <c r="GM145">
        <v>0</v>
      </c>
      <c r="GN145">
        <v>0</v>
      </c>
      <c r="GO145">
        <v>-4</v>
      </c>
      <c r="GP145">
        <v>1866</v>
      </c>
      <c r="GQ145">
        <v>1</v>
      </c>
      <c r="GR145">
        <v>18</v>
      </c>
      <c r="GS145">
        <v>18786.8</v>
      </c>
      <c r="GT145">
        <v>30162.7</v>
      </c>
      <c r="GU145">
        <v>0.870361</v>
      </c>
      <c r="GV145">
        <v>2.63794</v>
      </c>
      <c r="GW145">
        <v>2.24854</v>
      </c>
      <c r="GX145">
        <v>2.73926</v>
      </c>
      <c r="GY145">
        <v>1.99585</v>
      </c>
      <c r="GZ145">
        <v>2.30957</v>
      </c>
      <c r="HA145">
        <v>35.9412</v>
      </c>
      <c r="HB145">
        <v>15.5855</v>
      </c>
      <c r="HC145">
        <v>18</v>
      </c>
      <c r="HD145">
        <v>495.802</v>
      </c>
      <c r="HE145">
        <v>641.464</v>
      </c>
      <c r="HF145">
        <v>19.1345</v>
      </c>
      <c r="HG145">
        <v>25.5268</v>
      </c>
      <c r="HH145">
        <v>30.0006</v>
      </c>
      <c r="HI145">
        <v>25.3883</v>
      </c>
      <c r="HJ145">
        <v>25.3118</v>
      </c>
      <c r="HK145">
        <v>17.4377</v>
      </c>
      <c r="HL145">
        <v>49.0524</v>
      </c>
      <c r="HM145">
        <v>0</v>
      </c>
      <c r="HN145">
        <v>19.1112</v>
      </c>
      <c r="HO145">
        <v>231.486</v>
      </c>
      <c r="HP145">
        <v>17.1522</v>
      </c>
      <c r="HQ145">
        <v>102.865</v>
      </c>
      <c r="HR145">
        <v>104.037</v>
      </c>
    </row>
    <row r="146" spans="1:226">
      <c r="A146">
        <v>130</v>
      </c>
      <c r="B146">
        <v>1657208981.1</v>
      </c>
      <c r="C146">
        <v>2376.09999990463</v>
      </c>
      <c r="D146" t="s">
        <v>620</v>
      </c>
      <c r="E146" t="s">
        <v>621</v>
      </c>
      <c r="F146">
        <v>5</v>
      </c>
      <c r="G146" t="s">
        <v>596</v>
      </c>
      <c r="H146" t="s">
        <v>354</v>
      </c>
      <c r="I146">
        <v>1657208973.31429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253.574336049185</v>
      </c>
      <c r="AK146">
        <v>255.092503030303</v>
      </c>
      <c r="AL146">
        <v>-3.21101229223717</v>
      </c>
      <c r="AM146">
        <v>66.3523711436261</v>
      </c>
      <c r="AN146">
        <f>(AP146 - AO146 + BO146*1E3/(8.314*(BQ146+273.15)) * AR146/BN146 * AQ146) * BN146/(100*BB146) * 1000/(1000 - AP146)</f>
        <v>0</v>
      </c>
      <c r="AO146">
        <v>17.2010649698099</v>
      </c>
      <c r="AP146">
        <v>20.9533618181818</v>
      </c>
      <c r="AQ146">
        <v>0.00110663258312881</v>
      </c>
      <c r="AR146">
        <v>77.3788879290229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6</v>
      </c>
      <c r="BC146">
        <v>0.5</v>
      </c>
      <c r="BD146" t="s">
        <v>355</v>
      </c>
      <c r="BE146">
        <v>2</v>
      </c>
      <c r="BF146" t="b">
        <v>1</v>
      </c>
      <c r="BG146">
        <v>1657208973.31429</v>
      </c>
      <c r="BH146">
        <v>272.625678571429</v>
      </c>
      <c r="BI146">
        <v>265.368142857143</v>
      </c>
      <c r="BJ146">
        <v>20.9254571428571</v>
      </c>
      <c r="BK146">
        <v>17.2032</v>
      </c>
      <c r="BL146">
        <v>264.800892857143</v>
      </c>
      <c r="BM146">
        <v>20.7121535714286</v>
      </c>
      <c r="BN146">
        <v>499.98475</v>
      </c>
      <c r="BO146">
        <v>74.5637714285714</v>
      </c>
      <c r="BP146">
        <v>0.0413482964285714</v>
      </c>
      <c r="BQ146">
        <v>24.6256035714286</v>
      </c>
      <c r="BR146">
        <v>25.0128285714286</v>
      </c>
      <c r="BS146">
        <v>999.9</v>
      </c>
      <c r="BT146">
        <v>0</v>
      </c>
      <c r="BU146">
        <v>0</v>
      </c>
      <c r="BV146">
        <v>10003.0357142857</v>
      </c>
      <c r="BW146">
        <v>0</v>
      </c>
      <c r="BX146">
        <v>1608.57285714286</v>
      </c>
      <c r="BY146">
        <v>7.25745821428571</v>
      </c>
      <c r="BZ146">
        <v>278.452</v>
      </c>
      <c r="CA146">
        <v>270.013321428571</v>
      </c>
      <c r="CB146">
        <v>3.7222625</v>
      </c>
      <c r="CC146">
        <v>265.368142857143</v>
      </c>
      <c r="CD146">
        <v>17.2032</v>
      </c>
      <c r="CE146">
        <v>1.56028107142857</v>
      </c>
      <c r="CF146">
        <v>1.28273571428571</v>
      </c>
      <c r="CG146">
        <v>13.5720214285714</v>
      </c>
      <c r="CH146">
        <v>10.5980678571429</v>
      </c>
      <c r="CI146">
        <v>1999.99321428571</v>
      </c>
      <c r="CJ146">
        <v>0.979994071428571</v>
      </c>
      <c r="CK146">
        <v>0.0200057571428571</v>
      </c>
      <c r="CL146">
        <v>0</v>
      </c>
      <c r="CM146">
        <v>2.22856428571429</v>
      </c>
      <c r="CN146">
        <v>0</v>
      </c>
      <c r="CO146">
        <v>8701.18571428571</v>
      </c>
      <c r="CP146">
        <v>17300.075</v>
      </c>
      <c r="CQ146">
        <v>38.5</v>
      </c>
      <c r="CR146">
        <v>39.75</v>
      </c>
      <c r="CS146">
        <v>38.366</v>
      </c>
      <c r="CT146">
        <v>38.0044285714286</v>
      </c>
      <c r="CU146">
        <v>37.875</v>
      </c>
      <c r="CV146">
        <v>1959.98214285714</v>
      </c>
      <c r="CW146">
        <v>40.0110714285714</v>
      </c>
      <c r="CX146">
        <v>0</v>
      </c>
      <c r="CY146">
        <v>1657208959.8</v>
      </c>
      <c r="CZ146">
        <v>0</v>
      </c>
      <c r="DA146">
        <v>0</v>
      </c>
      <c r="DB146" t="s">
        <v>356</v>
      </c>
      <c r="DC146">
        <v>1656081770.5</v>
      </c>
      <c r="DD146">
        <v>1655399214.6</v>
      </c>
      <c r="DE146">
        <v>0</v>
      </c>
      <c r="DF146">
        <v>0.134</v>
      </c>
      <c r="DG146">
        <v>-0.06</v>
      </c>
      <c r="DH146">
        <v>9.331</v>
      </c>
      <c r="DI146">
        <v>0.511</v>
      </c>
      <c r="DJ146">
        <v>421</v>
      </c>
      <c r="DK146">
        <v>25</v>
      </c>
      <c r="DL146">
        <v>1.93</v>
      </c>
      <c r="DM146">
        <v>0.15</v>
      </c>
      <c r="DN146">
        <v>6.59152463414634</v>
      </c>
      <c r="DO146">
        <v>10.1409813240418</v>
      </c>
      <c r="DP146">
        <v>1.04151666105451</v>
      </c>
      <c r="DQ146">
        <v>0</v>
      </c>
      <c r="DR146">
        <v>3.74135243902439</v>
      </c>
      <c r="DS146">
        <v>-0.152789686411161</v>
      </c>
      <c r="DT146">
        <v>0.0427069458439661</v>
      </c>
      <c r="DU146">
        <v>0</v>
      </c>
      <c r="DV146">
        <v>0</v>
      </c>
      <c r="DW146">
        <v>2</v>
      </c>
      <c r="DX146" t="s">
        <v>365</v>
      </c>
      <c r="DY146">
        <v>2.97408</v>
      </c>
      <c r="DZ146">
        <v>2.69535</v>
      </c>
      <c r="EA146">
        <v>0.0484732</v>
      </c>
      <c r="EB146">
        <v>0.048462</v>
      </c>
      <c r="EC146">
        <v>0.0786472</v>
      </c>
      <c r="ED146">
        <v>0.0687484</v>
      </c>
      <c r="EE146">
        <v>37273.6</v>
      </c>
      <c r="EF146">
        <v>40920.5</v>
      </c>
      <c r="EG146">
        <v>35494.8</v>
      </c>
      <c r="EH146">
        <v>38998.5</v>
      </c>
      <c r="EI146">
        <v>46340</v>
      </c>
      <c r="EJ146">
        <v>52387</v>
      </c>
      <c r="EK146">
        <v>55431</v>
      </c>
      <c r="EL146">
        <v>62470.5</v>
      </c>
      <c r="EM146">
        <v>1.9952</v>
      </c>
      <c r="EN146">
        <v>2.205</v>
      </c>
      <c r="EO146">
        <v>0.0539422</v>
      </c>
      <c r="EP146">
        <v>0</v>
      </c>
      <c r="EQ146">
        <v>24.1158</v>
      </c>
      <c r="ER146">
        <v>999.9</v>
      </c>
      <c r="ES146">
        <v>54.78</v>
      </c>
      <c r="ET146">
        <v>31.783</v>
      </c>
      <c r="EU146">
        <v>34.6536</v>
      </c>
      <c r="EV146">
        <v>53.6772</v>
      </c>
      <c r="EW146">
        <v>36.875</v>
      </c>
      <c r="EX146">
        <v>2</v>
      </c>
      <c r="EY146">
        <v>-0.13187</v>
      </c>
      <c r="EZ146">
        <v>2.67819</v>
      </c>
      <c r="FA146">
        <v>20.1255</v>
      </c>
      <c r="FB146">
        <v>5.19932</v>
      </c>
      <c r="FC146">
        <v>12.0052</v>
      </c>
      <c r="FD146">
        <v>4.9752</v>
      </c>
      <c r="FE146">
        <v>3.2936</v>
      </c>
      <c r="FF146">
        <v>9999</v>
      </c>
      <c r="FG146">
        <v>9999</v>
      </c>
      <c r="FH146">
        <v>9999</v>
      </c>
      <c r="FI146">
        <v>556.7</v>
      </c>
      <c r="FJ146">
        <v>1.8631</v>
      </c>
      <c r="FK146">
        <v>1.86783</v>
      </c>
      <c r="FL146">
        <v>1.86768</v>
      </c>
      <c r="FM146">
        <v>1.86877</v>
      </c>
      <c r="FN146">
        <v>1.86966</v>
      </c>
      <c r="FO146">
        <v>1.86569</v>
      </c>
      <c r="FP146">
        <v>1.86676</v>
      </c>
      <c r="FQ146">
        <v>1.86813</v>
      </c>
      <c r="FR146">
        <v>5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7.604</v>
      </c>
      <c r="GF146">
        <v>0.2133</v>
      </c>
      <c r="GG146">
        <v>5.35645936475052</v>
      </c>
      <c r="GH146">
        <v>0.00956702611335773</v>
      </c>
      <c r="GI146">
        <v>-9.19467254998099e-07</v>
      </c>
      <c r="GJ146">
        <v>-2.13729184259075e-11</v>
      </c>
      <c r="GK146">
        <v>0.213310654532375</v>
      </c>
      <c r="GL146">
        <v>0</v>
      </c>
      <c r="GM146">
        <v>0</v>
      </c>
      <c r="GN146">
        <v>0</v>
      </c>
      <c r="GO146">
        <v>-4</v>
      </c>
      <c r="GP146">
        <v>1866</v>
      </c>
      <c r="GQ146">
        <v>1</v>
      </c>
      <c r="GR146">
        <v>18</v>
      </c>
      <c r="GS146">
        <v>18786.8</v>
      </c>
      <c r="GT146">
        <v>30162.8</v>
      </c>
      <c r="GU146">
        <v>0.825195</v>
      </c>
      <c r="GV146">
        <v>2.63184</v>
      </c>
      <c r="GW146">
        <v>2.24854</v>
      </c>
      <c r="GX146">
        <v>2.73926</v>
      </c>
      <c r="GY146">
        <v>1.99585</v>
      </c>
      <c r="GZ146">
        <v>2.34009</v>
      </c>
      <c r="HA146">
        <v>35.9645</v>
      </c>
      <c r="HB146">
        <v>15.5855</v>
      </c>
      <c r="HC146">
        <v>18</v>
      </c>
      <c r="HD146">
        <v>495.716</v>
      </c>
      <c r="HE146">
        <v>641.366</v>
      </c>
      <c r="HF146">
        <v>19.1105</v>
      </c>
      <c r="HG146">
        <v>25.531</v>
      </c>
      <c r="HH146">
        <v>30.0005</v>
      </c>
      <c r="HI146">
        <v>25.3926</v>
      </c>
      <c r="HJ146">
        <v>25.3174</v>
      </c>
      <c r="HK146">
        <v>16.5298</v>
      </c>
      <c r="HL146">
        <v>49.0524</v>
      </c>
      <c r="HM146">
        <v>0</v>
      </c>
      <c r="HN146">
        <v>19.1048</v>
      </c>
      <c r="HO146">
        <v>218.04</v>
      </c>
      <c r="HP146">
        <v>17.1392</v>
      </c>
      <c r="HQ146">
        <v>102.865</v>
      </c>
      <c r="HR146">
        <v>104.035</v>
      </c>
    </row>
    <row r="147" spans="1:226">
      <c r="A147">
        <v>131</v>
      </c>
      <c r="B147">
        <v>1657208986.1</v>
      </c>
      <c r="C147">
        <v>2381.09999990463</v>
      </c>
      <c r="D147" t="s">
        <v>622</v>
      </c>
      <c r="E147" t="s">
        <v>623</v>
      </c>
      <c r="F147">
        <v>5</v>
      </c>
      <c r="G147" t="s">
        <v>596</v>
      </c>
      <c r="H147" t="s">
        <v>354</v>
      </c>
      <c r="I147">
        <v>1657208978.6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236.940654509108</v>
      </c>
      <c r="AK147">
        <v>238.974993939394</v>
      </c>
      <c r="AL147">
        <v>-3.20343072595344</v>
      </c>
      <c r="AM147">
        <v>66.3523711436261</v>
      </c>
      <c r="AN147">
        <f>(AP147 - AO147 + BO147*1E3/(8.314*(BQ147+273.15)) * AR147/BN147 * AQ147) * BN147/(100*BB147) * 1000/(1000 - AP147)</f>
        <v>0</v>
      </c>
      <c r="AO147">
        <v>17.1944464533343</v>
      </c>
      <c r="AP147">
        <v>20.9520612121212</v>
      </c>
      <c r="AQ147">
        <v>0.000158064153623803</v>
      </c>
      <c r="AR147">
        <v>77.3788879290229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6</v>
      </c>
      <c r="BC147">
        <v>0.5</v>
      </c>
      <c r="BD147" t="s">
        <v>355</v>
      </c>
      <c r="BE147">
        <v>2</v>
      </c>
      <c r="BF147" t="b">
        <v>1</v>
      </c>
      <c r="BG147">
        <v>1657208978.6</v>
      </c>
      <c r="BH147">
        <v>255.973518518519</v>
      </c>
      <c r="BI147">
        <v>247.953074074074</v>
      </c>
      <c r="BJ147">
        <v>20.9469777777778</v>
      </c>
      <c r="BK147">
        <v>17.1993888888889</v>
      </c>
      <c r="BL147">
        <v>248.298740740741</v>
      </c>
      <c r="BM147">
        <v>20.7336703703704</v>
      </c>
      <c r="BN147">
        <v>499.979777777778</v>
      </c>
      <c r="BO147">
        <v>74.5636555555556</v>
      </c>
      <c r="BP147">
        <v>0.0413475481481481</v>
      </c>
      <c r="BQ147">
        <v>24.6284222222222</v>
      </c>
      <c r="BR147">
        <v>25.013362962963</v>
      </c>
      <c r="BS147">
        <v>999.9</v>
      </c>
      <c r="BT147">
        <v>0</v>
      </c>
      <c r="BU147">
        <v>0</v>
      </c>
      <c r="BV147">
        <v>9983.7037037037</v>
      </c>
      <c r="BW147">
        <v>0</v>
      </c>
      <c r="BX147">
        <v>1609.47925925926</v>
      </c>
      <c r="BY147">
        <v>8.02043185185185</v>
      </c>
      <c r="BZ147">
        <v>261.45</v>
      </c>
      <c r="CA147">
        <v>252.292481481481</v>
      </c>
      <c r="CB147">
        <v>3.74759444444444</v>
      </c>
      <c r="CC147">
        <v>247.953074074074</v>
      </c>
      <c r="CD147">
        <v>17.1993888888889</v>
      </c>
      <c r="CE147">
        <v>1.56188407407407</v>
      </c>
      <c r="CF147">
        <v>1.28244962962963</v>
      </c>
      <c r="CG147">
        <v>13.5878111111111</v>
      </c>
      <c r="CH147">
        <v>10.5947333333333</v>
      </c>
      <c r="CI147">
        <v>2000.00851851852</v>
      </c>
      <c r="CJ147">
        <v>0.979994333333333</v>
      </c>
      <c r="CK147">
        <v>0.0200054777777778</v>
      </c>
      <c r="CL147">
        <v>0</v>
      </c>
      <c r="CM147">
        <v>2.20032592592593</v>
      </c>
      <c r="CN147">
        <v>0</v>
      </c>
      <c r="CO147">
        <v>8681.40777777778</v>
      </c>
      <c r="CP147">
        <v>17300.2074074074</v>
      </c>
      <c r="CQ147">
        <v>38.5</v>
      </c>
      <c r="CR147">
        <v>39.75</v>
      </c>
      <c r="CS147">
        <v>38.375</v>
      </c>
      <c r="CT147">
        <v>38.0206666666667</v>
      </c>
      <c r="CU147">
        <v>37.875</v>
      </c>
      <c r="CV147">
        <v>1959.99740740741</v>
      </c>
      <c r="CW147">
        <v>40.0111111111111</v>
      </c>
      <c r="CX147">
        <v>0</v>
      </c>
      <c r="CY147">
        <v>1657208965.2</v>
      </c>
      <c r="CZ147">
        <v>0</v>
      </c>
      <c r="DA147">
        <v>0</v>
      </c>
      <c r="DB147" t="s">
        <v>356</v>
      </c>
      <c r="DC147">
        <v>1656081770.5</v>
      </c>
      <c r="DD147">
        <v>1655399214.6</v>
      </c>
      <c r="DE147">
        <v>0</v>
      </c>
      <c r="DF147">
        <v>0.134</v>
      </c>
      <c r="DG147">
        <v>-0.06</v>
      </c>
      <c r="DH147">
        <v>9.331</v>
      </c>
      <c r="DI147">
        <v>0.511</v>
      </c>
      <c r="DJ147">
        <v>421</v>
      </c>
      <c r="DK147">
        <v>25</v>
      </c>
      <c r="DL147">
        <v>1.93</v>
      </c>
      <c r="DM147">
        <v>0.15</v>
      </c>
      <c r="DN147">
        <v>7.60092585365854</v>
      </c>
      <c r="DO147">
        <v>8.82937965156794</v>
      </c>
      <c r="DP147">
        <v>0.904690223344165</v>
      </c>
      <c r="DQ147">
        <v>0</v>
      </c>
      <c r="DR147">
        <v>3.73082317073171</v>
      </c>
      <c r="DS147">
        <v>0.286299303135896</v>
      </c>
      <c r="DT147">
        <v>0.0298599207225374</v>
      </c>
      <c r="DU147">
        <v>0</v>
      </c>
      <c r="DV147">
        <v>0</v>
      </c>
      <c r="DW147">
        <v>2</v>
      </c>
      <c r="DX147" t="s">
        <v>365</v>
      </c>
      <c r="DY147">
        <v>2.97418</v>
      </c>
      <c r="DZ147">
        <v>2.69522</v>
      </c>
      <c r="EA147">
        <v>0.0457527</v>
      </c>
      <c r="EB147">
        <v>0.0455478</v>
      </c>
      <c r="EC147">
        <v>0.0786427</v>
      </c>
      <c r="ED147">
        <v>0.0687275</v>
      </c>
      <c r="EE147">
        <v>37380.2</v>
      </c>
      <c r="EF147">
        <v>41045.3</v>
      </c>
      <c r="EG147">
        <v>35494.9</v>
      </c>
      <c r="EH147">
        <v>38998.1</v>
      </c>
      <c r="EI147">
        <v>46339.9</v>
      </c>
      <c r="EJ147">
        <v>52387.7</v>
      </c>
      <c r="EK147">
        <v>55430.7</v>
      </c>
      <c r="EL147">
        <v>62470</v>
      </c>
      <c r="EM147">
        <v>1.9942</v>
      </c>
      <c r="EN147">
        <v>2.2048</v>
      </c>
      <c r="EO147">
        <v>0.0543892</v>
      </c>
      <c r="EP147">
        <v>0</v>
      </c>
      <c r="EQ147">
        <v>24.1198</v>
      </c>
      <c r="ER147">
        <v>999.9</v>
      </c>
      <c r="ES147">
        <v>54.731</v>
      </c>
      <c r="ET147">
        <v>31.804</v>
      </c>
      <c r="EU147">
        <v>34.6605</v>
      </c>
      <c r="EV147">
        <v>54.1672</v>
      </c>
      <c r="EW147">
        <v>36.855</v>
      </c>
      <c r="EX147">
        <v>2</v>
      </c>
      <c r="EY147">
        <v>-0.131646</v>
      </c>
      <c r="EZ147">
        <v>2.72797</v>
      </c>
      <c r="FA147">
        <v>20.1242</v>
      </c>
      <c r="FB147">
        <v>5.19812</v>
      </c>
      <c r="FC147">
        <v>12.0052</v>
      </c>
      <c r="FD147">
        <v>4.9752</v>
      </c>
      <c r="FE147">
        <v>3.2928</v>
      </c>
      <c r="FF147">
        <v>9999</v>
      </c>
      <c r="FG147">
        <v>9999</v>
      </c>
      <c r="FH147">
        <v>9999</v>
      </c>
      <c r="FI147">
        <v>556.7</v>
      </c>
      <c r="FJ147">
        <v>1.8631</v>
      </c>
      <c r="FK147">
        <v>1.86783</v>
      </c>
      <c r="FL147">
        <v>1.86768</v>
      </c>
      <c r="FM147">
        <v>1.86877</v>
      </c>
      <c r="FN147">
        <v>1.86966</v>
      </c>
      <c r="FO147">
        <v>1.86569</v>
      </c>
      <c r="FP147">
        <v>1.86676</v>
      </c>
      <c r="FQ147">
        <v>1.86813</v>
      </c>
      <c r="FR147">
        <v>5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7.463</v>
      </c>
      <c r="GF147">
        <v>0.2133</v>
      </c>
      <c r="GG147">
        <v>5.35645936475052</v>
      </c>
      <c r="GH147">
        <v>0.00956702611335773</v>
      </c>
      <c r="GI147">
        <v>-9.19467254998099e-07</v>
      </c>
      <c r="GJ147">
        <v>-2.13729184259075e-11</v>
      </c>
      <c r="GK147">
        <v>0.213310654532375</v>
      </c>
      <c r="GL147">
        <v>0</v>
      </c>
      <c r="GM147">
        <v>0</v>
      </c>
      <c r="GN147">
        <v>0</v>
      </c>
      <c r="GO147">
        <v>-4</v>
      </c>
      <c r="GP147">
        <v>1866</v>
      </c>
      <c r="GQ147">
        <v>1</v>
      </c>
      <c r="GR147">
        <v>18</v>
      </c>
      <c r="GS147">
        <v>18786.9</v>
      </c>
      <c r="GT147">
        <v>30162.9</v>
      </c>
      <c r="GU147">
        <v>0.776367</v>
      </c>
      <c r="GV147">
        <v>2.62939</v>
      </c>
      <c r="GW147">
        <v>2.24854</v>
      </c>
      <c r="GX147">
        <v>2.73926</v>
      </c>
      <c r="GY147">
        <v>1.99585</v>
      </c>
      <c r="GZ147">
        <v>2.32544</v>
      </c>
      <c r="HA147">
        <v>35.9645</v>
      </c>
      <c r="HB147">
        <v>15.5943</v>
      </c>
      <c r="HC147">
        <v>18</v>
      </c>
      <c r="HD147">
        <v>495.121</v>
      </c>
      <c r="HE147">
        <v>641.273</v>
      </c>
      <c r="HF147">
        <v>19.1002</v>
      </c>
      <c r="HG147">
        <v>25.5375</v>
      </c>
      <c r="HH147">
        <v>30.0004</v>
      </c>
      <c r="HI147">
        <v>25.399</v>
      </c>
      <c r="HJ147">
        <v>25.3225</v>
      </c>
      <c r="HK147">
        <v>15.5783</v>
      </c>
      <c r="HL147">
        <v>49.0524</v>
      </c>
      <c r="HM147">
        <v>0</v>
      </c>
      <c r="HN147">
        <v>19.0866</v>
      </c>
      <c r="HO147">
        <v>197.824</v>
      </c>
      <c r="HP147">
        <v>17.135</v>
      </c>
      <c r="HQ147">
        <v>102.864</v>
      </c>
      <c r="HR147">
        <v>104.034</v>
      </c>
    </row>
    <row r="148" spans="1:226">
      <c r="A148">
        <v>132</v>
      </c>
      <c r="B148">
        <v>1657208991.1</v>
      </c>
      <c r="C148">
        <v>2386.09999990463</v>
      </c>
      <c r="D148" t="s">
        <v>624</v>
      </c>
      <c r="E148" t="s">
        <v>625</v>
      </c>
      <c r="F148">
        <v>5</v>
      </c>
      <c r="G148" t="s">
        <v>596</v>
      </c>
      <c r="H148" t="s">
        <v>354</v>
      </c>
      <c r="I148">
        <v>1657208983.31429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219.834977392201</v>
      </c>
      <c r="AK148">
        <v>222.904115151515</v>
      </c>
      <c r="AL148">
        <v>-3.23886426605345</v>
      </c>
      <c r="AM148">
        <v>66.3523711436261</v>
      </c>
      <c r="AN148">
        <f>(AP148 - AO148 + BO148*1E3/(8.314*(BQ148+273.15)) * AR148/BN148 * AQ148) * BN148/(100*BB148) * 1000/(1000 - AP148)</f>
        <v>0</v>
      </c>
      <c r="AO148">
        <v>17.1890701964248</v>
      </c>
      <c r="AP148">
        <v>20.9518933333333</v>
      </c>
      <c r="AQ148">
        <v>-0.000533749608074045</v>
      </c>
      <c r="AR148">
        <v>77.3788879290229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6</v>
      </c>
      <c r="BC148">
        <v>0.5</v>
      </c>
      <c r="BD148" t="s">
        <v>355</v>
      </c>
      <c r="BE148">
        <v>2</v>
      </c>
      <c r="BF148" t="b">
        <v>1</v>
      </c>
      <c r="BG148">
        <v>1657208983.31429</v>
      </c>
      <c r="BH148">
        <v>241.181892857143</v>
      </c>
      <c r="BI148">
        <v>232.307035714286</v>
      </c>
      <c r="BJ148">
        <v>20.95275</v>
      </c>
      <c r="BK148">
        <v>17.1924357142857</v>
      </c>
      <c r="BL148">
        <v>233.640785714286</v>
      </c>
      <c r="BM148">
        <v>20.7394428571429</v>
      </c>
      <c r="BN148">
        <v>500.004857142857</v>
      </c>
      <c r="BO148">
        <v>74.5637321428571</v>
      </c>
      <c r="BP148">
        <v>0.0413544214285714</v>
      </c>
      <c r="BQ148">
        <v>24.6292964285714</v>
      </c>
      <c r="BR148">
        <v>25.0121535714286</v>
      </c>
      <c r="BS148">
        <v>999.9</v>
      </c>
      <c r="BT148">
        <v>0</v>
      </c>
      <c r="BU148">
        <v>0</v>
      </c>
      <c r="BV148">
        <v>9984.46428571429</v>
      </c>
      <c r="BW148">
        <v>0</v>
      </c>
      <c r="BX148">
        <v>1610.10142857143</v>
      </c>
      <c r="BY148">
        <v>8.87474785714286</v>
      </c>
      <c r="BZ148">
        <v>246.343428571429</v>
      </c>
      <c r="CA148">
        <v>236.371035714286</v>
      </c>
      <c r="CB148">
        <v>3.76032035714286</v>
      </c>
      <c r="CC148">
        <v>232.307035714286</v>
      </c>
      <c r="CD148">
        <v>17.1924357142857</v>
      </c>
      <c r="CE148">
        <v>1.56231571428571</v>
      </c>
      <c r="CF148">
        <v>1.28193285714286</v>
      </c>
      <c r="CG148">
        <v>13.5920642857143</v>
      </c>
      <c r="CH148">
        <v>10.5886785714286</v>
      </c>
      <c r="CI148">
        <v>1999.99107142857</v>
      </c>
      <c r="CJ148">
        <v>0.979994392857143</v>
      </c>
      <c r="CK148">
        <v>0.0200054142857143</v>
      </c>
      <c r="CL148">
        <v>0</v>
      </c>
      <c r="CM148">
        <v>2.14783928571429</v>
      </c>
      <c r="CN148">
        <v>0</v>
      </c>
      <c r="CO148">
        <v>8664.68392857143</v>
      </c>
      <c r="CP148">
        <v>17300.0535714286</v>
      </c>
      <c r="CQ148">
        <v>38.5</v>
      </c>
      <c r="CR148">
        <v>39.75</v>
      </c>
      <c r="CS148">
        <v>38.375</v>
      </c>
      <c r="CT148">
        <v>38.0354285714286</v>
      </c>
      <c r="CU148">
        <v>37.8794285714286</v>
      </c>
      <c r="CV148">
        <v>1959.98035714286</v>
      </c>
      <c r="CW148">
        <v>40.0107142857143</v>
      </c>
      <c r="CX148">
        <v>0</v>
      </c>
      <c r="CY148">
        <v>1657208970</v>
      </c>
      <c r="CZ148">
        <v>0</v>
      </c>
      <c r="DA148">
        <v>0</v>
      </c>
      <c r="DB148" t="s">
        <v>356</v>
      </c>
      <c r="DC148">
        <v>1656081770.5</v>
      </c>
      <c r="DD148">
        <v>1655399214.6</v>
      </c>
      <c r="DE148">
        <v>0</v>
      </c>
      <c r="DF148">
        <v>0.134</v>
      </c>
      <c r="DG148">
        <v>-0.06</v>
      </c>
      <c r="DH148">
        <v>9.331</v>
      </c>
      <c r="DI148">
        <v>0.511</v>
      </c>
      <c r="DJ148">
        <v>421</v>
      </c>
      <c r="DK148">
        <v>25</v>
      </c>
      <c r="DL148">
        <v>1.93</v>
      </c>
      <c r="DM148">
        <v>0.15</v>
      </c>
      <c r="DN148">
        <v>8.25317975609756</v>
      </c>
      <c r="DO148">
        <v>9.53287233449478</v>
      </c>
      <c r="DP148">
        <v>0.976225110503714</v>
      </c>
      <c r="DQ148">
        <v>0</v>
      </c>
      <c r="DR148">
        <v>3.74775536585366</v>
      </c>
      <c r="DS148">
        <v>0.194531498257836</v>
      </c>
      <c r="DT148">
        <v>0.0203047875043759</v>
      </c>
      <c r="DU148">
        <v>0</v>
      </c>
      <c r="DV148">
        <v>0</v>
      </c>
      <c r="DW148">
        <v>2</v>
      </c>
      <c r="DX148" t="s">
        <v>365</v>
      </c>
      <c r="DY148">
        <v>2.97366</v>
      </c>
      <c r="DZ148">
        <v>2.69593</v>
      </c>
      <c r="EA148">
        <v>0.0429468</v>
      </c>
      <c r="EB148">
        <v>0.0425969</v>
      </c>
      <c r="EC148">
        <v>0.0786352</v>
      </c>
      <c r="ED148">
        <v>0.068699</v>
      </c>
      <c r="EE148">
        <v>37489.1</v>
      </c>
      <c r="EF148">
        <v>41171.8</v>
      </c>
      <c r="EG148">
        <v>35494</v>
      </c>
      <c r="EH148">
        <v>38997.8</v>
      </c>
      <c r="EI148">
        <v>46339.5</v>
      </c>
      <c r="EJ148">
        <v>52389.3</v>
      </c>
      <c r="EK148">
        <v>55429.8</v>
      </c>
      <c r="EL148">
        <v>62470.1</v>
      </c>
      <c r="EM148">
        <v>1.9938</v>
      </c>
      <c r="EN148">
        <v>2.205</v>
      </c>
      <c r="EO148">
        <v>0.0536442</v>
      </c>
      <c r="EP148">
        <v>0</v>
      </c>
      <c r="EQ148">
        <v>24.1219</v>
      </c>
      <c r="ER148">
        <v>999.9</v>
      </c>
      <c r="ES148">
        <v>54.658</v>
      </c>
      <c r="ET148">
        <v>31.814</v>
      </c>
      <c r="EU148">
        <v>34.6377</v>
      </c>
      <c r="EV148">
        <v>53.9972</v>
      </c>
      <c r="EW148">
        <v>36.903</v>
      </c>
      <c r="EX148">
        <v>2</v>
      </c>
      <c r="EY148">
        <v>-0.130793</v>
      </c>
      <c r="EZ148">
        <v>2.72336</v>
      </c>
      <c r="FA148">
        <v>20.1248</v>
      </c>
      <c r="FB148">
        <v>5.19932</v>
      </c>
      <c r="FC148">
        <v>12.0052</v>
      </c>
      <c r="FD148">
        <v>4.9756</v>
      </c>
      <c r="FE148">
        <v>3.2936</v>
      </c>
      <c r="FF148">
        <v>9999</v>
      </c>
      <c r="FG148">
        <v>9999</v>
      </c>
      <c r="FH148">
        <v>9999</v>
      </c>
      <c r="FI148">
        <v>556.7</v>
      </c>
      <c r="FJ148">
        <v>1.8631</v>
      </c>
      <c r="FK148">
        <v>1.86783</v>
      </c>
      <c r="FL148">
        <v>1.86768</v>
      </c>
      <c r="FM148">
        <v>1.86884</v>
      </c>
      <c r="FN148">
        <v>1.86966</v>
      </c>
      <c r="FO148">
        <v>1.86569</v>
      </c>
      <c r="FP148">
        <v>1.86676</v>
      </c>
      <c r="FQ148">
        <v>1.86813</v>
      </c>
      <c r="FR148">
        <v>5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7.318</v>
      </c>
      <c r="GF148">
        <v>0.2133</v>
      </c>
      <c r="GG148">
        <v>5.35645936475052</v>
      </c>
      <c r="GH148">
        <v>0.00956702611335773</v>
      </c>
      <c r="GI148">
        <v>-9.19467254998099e-07</v>
      </c>
      <c r="GJ148">
        <v>-2.13729184259075e-11</v>
      </c>
      <c r="GK148">
        <v>0.213310654532375</v>
      </c>
      <c r="GL148">
        <v>0</v>
      </c>
      <c r="GM148">
        <v>0</v>
      </c>
      <c r="GN148">
        <v>0</v>
      </c>
      <c r="GO148">
        <v>-4</v>
      </c>
      <c r="GP148">
        <v>1866</v>
      </c>
      <c r="GQ148">
        <v>1</v>
      </c>
      <c r="GR148">
        <v>18</v>
      </c>
      <c r="GS148">
        <v>18787</v>
      </c>
      <c r="GT148">
        <v>30162.9</v>
      </c>
      <c r="GU148">
        <v>0.731201</v>
      </c>
      <c r="GV148">
        <v>2.64038</v>
      </c>
      <c r="GW148">
        <v>2.24854</v>
      </c>
      <c r="GX148">
        <v>2.74048</v>
      </c>
      <c r="GY148">
        <v>1.99585</v>
      </c>
      <c r="GZ148">
        <v>2.30591</v>
      </c>
      <c r="HA148">
        <v>35.9645</v>
      </c>
      <c r="HB148">
        <v>15.5768</v>
      </c>
      <c r="HC148">
        <v>18</v>
      </c>
      <c r="HD148">
        <v>494.905</v>
      </c>
      <c r="HE148">
        <v>641.494</v>
      </c>
      <c r="HF148">
        <v>19.0824</v>
      </c>
      <c r="HG148">
        <v>25.5418</v>
      </c>
      <c r="HH148">
        <v>30.0006</v>
      </c>
      <c r="HI148">
        <v>25.4033</v>
      </c>
      <c r="HJ148">
        <v>25.328</v>
      </c>
      <c r="HK148">
        <v>14.6537</v>
      </c>
      <c r="HL148">
        <v>49.0524</v>
      </c>
      <c r="HM148">
        <v>0</v>
      </c>
      <c r="HN148">
        <v>19.075</v>
      </c>
      <c r="HO148">
        <v>184.402</v>
      </c>
      <c r="HP148">
        <v>17.1283</v>
      </c>
      <c r="HQ148">
        <v>102.862</v>
      </c>
      <c r="HR148">
        <v>104.034</v>
      </c>
    </row>
    <row r="149" spans="1:226">
      <c r="A149">
        <v>133</v>
      </c>
      <c r="B149">
        <v>1657208996.1</v>
      </c>
      <c r="C149">
        <v>2391.09999990463</v>
      </c>
      <c r="D149" t="s">
        <v>626</v>
      </c>
      <c r="E149" t="s">
        <v>627</v>
      </c>
      <c r="F149">
        <v>5</v>
      </c>
      <c r="G149" t="s">
        <v>596</v>
      </c>
      <c r="H149" t="s">
        <v>354</v>
      </c>
      <c r="I149">
        <v>1657208988.6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203.064675045668</v>
      </c>
      <c r="AK149">
        <v>206.876</v>
      </c>
      <c r="AL149">
        <v>-3.17624563021001</v>
      </c>
      <c r="AM149">
        <v>66.3523711436261</v>
      </c>
      <c r="AN149">
        <f>(AP149 - AO149 + BO149*1E3/(8.314*(BQ149+273.15)) * AR149/BN149 * AQ149) * BN149/(100*BB149) * 1000/(1000 - AP149)</f>
        <v>0</v>
      </c>
      <c r="AO149">
        <v>17.1774157543589</v>
      </c>
      <c r="AP149">
        <v>20.9477036363636</v>
      </c>
      <c r="AQ149">
        <v>0.000843881386809057</v>
      </c>
      <c r="AR149">
        <v>77.3788879290229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6</v>
      </c>
      <c r="BC149">
        <v>0.5</v>
      </c>
      <c r="BD149" t="s">
        <v>355</v>
      </c>
      <c r="BE149">
        <v>2</v>
      </c>
      <c r="BF149" t="b">
        <v>1</v>
      </c>
      <c r="BG149">
        <v>1657208988.6</v>
      </c>
      <c r="BH149">
        <v>224.523481481481</v>
      </c>
      <c r="BI149">
        <v>214.846814814815</v>
      </c>
      <c r="BJ149">
        <v>20.9532962962963</v>
      </c>
      <c r="BK149">
        <v>17.1843333333333</v>
      </c>
      <c r="BL149">
        <v>217.133333333333</v>
      </c>
      <c r="BM149">
        <v>20.7399888888889</v>
      </c>
      <c r="BN149">
        <v>500.01262962963</v>
      </c>
      <c r="BO149">
        <v>74.5641</v>
      </c>
      <c r="BP149">
        <v>0.0414599518518519</v>
      </c>
      <c r="BQ149">
        <v>24.628462962963</v>
      </c>
      <c r="BR149">
        <v>25.0168481481481</v>
      </c>
      <c r="BS149">
        <v>999.9</v>
      </c>
      <c r="BT149">
        <v>0</v>
      </c>
      <c r="BU149">
        <v>0</v>
      </c>
      <c r="BV149">
        <v>9983.88888888889</v>
      </c>
      <c r="BW149">
        <v>0</v>
      </c>
      <c r="BX149">
        <v>1610.9437037037</v>
      </c>
      <c r="BY149">
        <v>9.67657444444444</v>
      </c>
      <c r="BZ149">
        <v>229.32862962963</v>
      </c>
      <c r="CA149">
        <v>218.603481481481</v>
      </c>
      <c r="CB149">
        <v>3.76897037037037</v>
      </c>
      <c r="CC149">
        <v>214.846814814815</v>
      </c>
      <c r="CD149">
        <v>17.1843333333333</v>
      </c>
      <c r="CE149">
        <v>1.56236407407407</v>
      </c>
      <c r="CF149">
        <v>1.28133481481481</v>
      </c>
      <c r="CG149">
        <v>13.5925333333333</v>
      </c>
      <c r="CH149">
        <v>10.5816777777778</v>
      </c>
      <c r="CI149">
        <v>2000.01407407407</v>
      </c>
      <c r="CJ149">
        <v>0.979994444444445</v>
      </c>
      <c r="CK149">
        <v>0.0200053592592593</v>
      </c>
      <c r="CL149">
        <v>0</v>
      </c>
      <c r="CM149">
        <v>2.14061851851852</v>
      </c>
      <c r="CN149">
        <v>0</v>
      </c>
      <c r="CO149">
        <v>8647.34444444444</v>
      </c>
      <c r="CP149">
        <v>17300.2481481481</v>
      </c>
      <c r="CQ149">
        <v>38.5</v>
      </c>
      <c r="CR149">
        <v>39.75</v>
      </c>
      <c r="CS149">
        <v>38.375</v>
      </c>
      <c r="CT149">
        <v>38.0528148148148</v>
      </c>
      <c r="CU149">
        <v>37.8795925925926</v>
      </c>
      <c r="CV149">
        <v>1960.00259259259</v>
      </c>
      <c r="CW149">
        <v>40.0114814814815</v>
      </c>
      <c r="CX149">
        <v>0</v>
      </c>
      <c r="CY149">
        <v>1657208974.8</v>
      </c>
      <c r="CZ149">
        <v>0</v>
      </c>
      <c r="DA149">
        <v>0</v>
      </c>
      <c r="DB149" t="s">
        <v>356</v>
      </c>
      <c r="DC149">
        <v>1656081770.5</v>
      </c>
      <c r="DD149">
        <v>1655399214.6</v>
      </c>
      <c r="DE149">
        <v>0</v>
      </c>
      <c r="DF149">
        <v>0.134</v>
      </c>
      <c r="DG149">
        <v>-0.06</v>
      </c>
      <c r="DH149">
        <v>9.331</v>
      </c>
      <c r="DI149">
        <v>0.511</v>
      </c>
      <c r="DJ149">
        <v>421</v>
      </c>
      <c r="DK149">
        <v>25</v>
      </c>
      <c r="DL149">
        <v>1.93</v>
      </c>
      <c r="DM149">
        <v>0.15</v>
      </c>
      <c r="DN149">
        <v>9.05626951219512</v>
      </c>
      <c r="DO149">
        <v>9.72821540069686</v>
      </c>
      <c r="DP149">
        <v>0.988889679708464</v>
      </c>
      <c r="DQ149">
        <v>0</v>
      </c>
      <c r="DR149">
        <v>3.7617</v>
      </c>
      <c r="DS149">
        <v>0.116069059233458</v>
      </c>
      <c r="DT149">
        <v>0.0119737906869393</v>
      </c>
      <c r="DU149">
        <v>0</v>
      </c>
      <c r="DV149">
        <v>0</v>
      </c>
      <c r="DW149">
        <v>2</v>
      </c>
      <c r="DX149" t="s">
        <v>365</v>
      </c>
      <c r="DY149">
        <v>2.97483</v>
      </c>
      <c r="DZ149">
        <v>2.69465</v>
      </c>
      <c r="EA149">
        <v>0.0401054</v>
      </c>
      <c r="EB149">
        <v>0.0395324</v>
      </c>
      <c r="EC149">
        <v>0.078628</v>
      </c>
      <c r="ED149">
        <v>0.0686793</v>
      </c>
      <c r="EE149">
        <v>37599.2</v>
      </c>
      <c r="EF149">
        <v>41302.9</v>
      </c>
      <c r="EG149">
        <v>35492.9</v>
      </c>
      <c r="EH149">
        <v>38997.2</v>
      </c>
      <c r="EI149">
        <v>46339.3</v>
      </c>
      <c r="EJ149">
        <v>52389.5</v>
      </c>
      <c r="EK149">
        <v>55429.1</v>
      </c>
      <c r="EL149">
        <v>62469.2</v>
      </c>
      <c r="EM149">
        <v>1.9952</v>
      </c>
      <c r="EN149">
        <v>2.2036</v>
      </c>
      <c r="EO149">
        <v>0.0545382</v>
      </c>
      <c r="EP149">
        <v>0</v>
      </c>
      <c r="EQ149">
        <v>24.1239</v>
      </c>
      <c r="ER149">
        <v>999.9</v>
      </c>
      <c r="ES149">
        <v>54.609</v>
      </c>
      <c r="ET149">
        <v>31.824</v>
      </c>
      <c r="EU149">
        <v>34.6259</v>
      </c>
      <c r="EV149">
        <v>54.1572</v>
      </c>
      <c r="EW149">
        <v>36.883</v>
      </c>
      <c r="EX149">
        <v>2</v>
      </c>
      <c r="EY149">
        <v>-0.130691</v>
      </c>
      <c r="EZ149">
        <v>2.74501</v>
      </c>
      <c r="FA149">
        <v>20.124</v>
      </c>
      <c r="FB149">
        <v>5.19692</v>
      </c>
      <c r="FC149">
        <v>12.0076</v>
      </c>
      <c r="FD149">
        <v>4.9748</v>
      </c>
      <c r="FE149">
        <v>3.2926</v>
      </c>
      <c r="FF149">
        <v>9999</v>
      </c>
      <c r="FG149">
        <v>9999</v>
      </c>
      <c r="FH149">
        <v>9999</v>
      </c>
      <c r="FI149">
        <v>556.7</v>
      </c>
      <c r="FJ149">
        <v>1.8631</v>
      </c>
      <c r="FK149">
        <v>1.86783</v>
      </c>
      <c r="FL149">
        <v>1.86768</v>
      </c>
      <c r="FM149">
        <v>1.86887</v>
      </c>
      <c r="FN149">
        <v>1.86966</v>
      </c>
      <c r="FO149">
        <v>1.86569</v>
      </c>
      <c r="FP149">
        <v>1.86676</v>
      </c>
      <c r="FQ149">
        <v>1.86813</v>
      </c>
      <c r="FR149">
        <v>5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7.175</v>
      </c>
      <c r="GF149">
        <v>0.2133</v>
      </c>
      <c r="GG149">
        <v>5.35645936475052</v>
      </c>
      <c r="GH149">
        <v>0.00956702611335773</v>
      </c>
      <c r="GI149">
        <v>-9.19467254998099e-07</v>
      </c>
      <c r="GJ149">
        <v>-2.13729184259075e-11</v>
      </c>
      <c r="GK149">
        <v>0.213310654532375</v>
      </c>
      <c r="GL149">
        <v>0</v>
      </c>
      <c r="GM149">
        <v>0</v>
      </c>
      <c r="GN149">
        <v>0</v>
      </c>
      <c r="GO149">
        <v>-4</v>
      </c>
      <c r="GP149">
        <v>1866</v>
      </c>
      <c r="GQ149">
        <v>1</v>
      </c>
      <c r="GR149">
        <v>18</v>
      </c>
      <c r="GS149">
        <v>18787.1</v>
      </c>
      <c r="GT149">
        <v>30163</v>
      </c>
      <c r="GU149">
        <v>0.689697</v>
      </c>
      <c r="GV149">
        <v>2.63306</v>
      </c>
      <c r="GW149">
        <v>2.24854</v>
      </c>
      <c r="GX149">
        <v>2.73804</v>
      </c>
      <c r="GY149">
        <v>1.99585</v>
      </c>
      <c r="GZ149">
        <v>2.36206</v>
      </c>
      <c r="HA149">
        <v>35.9879</v>
      </c>
      <c r="HB149">
        <v>15.5855</v>
      </c>
      <c r="HC149">
        <v>18</v>
      </c>
      <c r="HD149">
        <v>495.853</v>
      </c>
      <c r="HE149">
        <v>640.427</v>
      </c>
      <c r="HF149">
        <v>19.0696</v>
      </c>
      <c r="HG149">
        <v>25.5482</v>
      </c>
      <c r="HH149">
        <v>30.0004</v>
      </c>
      <c r="HI149">
        <v>25.4075</v>
      </c>
      <c r="HJ149">
        <v>25.3322</v>
      </c>
      <c r="HK149">
        <v>13.7611</v>
      </c>
      <c r="HL149">
        <v>49.0524</v>
      </c>
      <c r="HM149">
        <v>0</v>
      </c>
      <c r="HN149">
        <v>19.0596</v>
      </c>
      <c r="HO149">
        <v>164.143</v>
      </c>
      <c r="HP149">
        <v>17.1274</v>
      </c>
      <c r="HQ149">
        <v>102.86</v>
      </c>
      <c r="HR149">
        <v>104.033</v>
      </c>
    </row>
    <row r="150" spans="1:226">
      <c r="A150">
        <v>134</v>
      </c>
      <c r="B150">
        <v>1657209001.1</v>
      </c>
      <c r="C150">
        <v>2396.09999990463</v>
      </c>
      <c r="D150" t="s">
        <v>628</v>
      </c>
      <c r="E150" t="s">
        <v>629</v>
      </c>
      <c r="F150">
        <v>5</v>
      </c>
      <c r="G150" t="s">
        <v>596</v>
      </c>
      <c r="H150" t="s">
        <v>354</v>
      </c>
      <c r="I150">
        <v>1657208993.31429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186.603220382384</v>
      </c>
      <c r="AK150">
        <v>190.936612121212</v>
      </c>
      <c r="AL150">
        <v>-3.17462447251757</v>
      </c>
      <c r="AM150">
        <v>66.3523711436261</v>
      </c>
      <c r="AN150">
        <f>(AP150 - AO150 + BO150*1E3/(8.314*(BQ150+273.15)) * AR150/BN150 * AQ150) * BN150/(100*BB150) * 1000/(1000 - AP150)</f>
        <v>0</v>
      </c>
      <c r="AO150">
        <v>17.1727081227393</v>
      </c>
      <c r="AP150">
        <v>20.9491715151515</v>
      </c>
      <c r="AQ150">
        <v>-0.000407723943577494</v>
      </c>
      <c r="AR150">
        <v>77.3788879290229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6</v>
      </c>
      <c r="BC150">
        <v>0.5</v>
      </c>
      <c r="BD150" t="s">
        <v>355</v>
      </c>
      <c r="BE150">
        <v>2</v>
      </c>
      <c r="BF150" t="b">
        <v>1</v>
      </c>
      <c r="BG150">
        <v>1657208993.31429</v>
      </c>
      <c r="BH150">
        <v>209.72075</v>
      </c>
      <c r="BI150">
        <v>199.262392857143</v>
      </c>
      <c r="BJ150">
        <v>20.9515</v>
      </c>
      <c r="BK150">
        <v>17.1769107142857</v>
      </c>
      <c r="BL150">
        <v>202.465178571429</v>
      </c>
      <c r="BM150">
        <v>20.7381964285714</v>
      </c>
      <c r="BN150">
        <v>500.008785714286</v>
      </c>
      <c r="BO150">
        <v>74.564525</v>
      </c>
      <c r="BP150">
        <v>0.0415539214285714</v>
      </c>
      <c r="BQ150">
        <v>24.6278</v>
      </c>
      <c r="BR150">
        <v>25.0192107142857</v>
      </c>
      <c r="BS150">
        <v>999.9</v>
      </c>
      <c r="BT150">
        <v>0</v>
      </c>
      <c r="BU150">
        <v>0</v>
      </c>
      <c r="BV150">
        <v>9988.21428571429</v>
      </c>
      <c r="BW150">
        <v>0</v>
      </c>
      <c r="BX150">
        <v>1611.3525</v>
      </c>
      <c r="BY150">
        <v>10.4582596428571</v>
      </c>
      <c r="BZ150">
        <v>214.208642857143</v>
      </c>
      <c r="CA150">
        <v>202.745</v>
      </c>
      <c r="CB150">
        <v>3.77459928571429</v>
      </c>
      <c r="CC150">
        <v>199.262392857143</v>
      </c>
      <c r="CD150">
        <v>17.1769107142857</v>
      </c>
      <c r="CE150">
        <v>1.56223857142857</v>
      </c>
      <c r="CF150">
        <v>1.28078785714286</v>
      </c>
      <c r="CG150">
        <v>13.5912928571429</v>
      </c>
      <c r="CH150">
        <v>10.5752678571429</v>
      </c>
      <c r="CI150">
        <v>2000.01285714286</v>
      </c>
      <c r="CJ150">
        <v>0.979994392857143</v>
      </c>
      <c r="CK150">
        <v>0.0200054142857143</v>
      </c>
      <c r="CL150">
        <v>0</v>
      </c>
      <c r="CM150">
        <v>2.08927142857143</v>
      </c>
      <c r="CN150">
        <v>0</v>
      </c>
      <c r="CO150">
        <v>8632.13071428571</v>
      </c>
      <c r="CP150">
        <v>17300.2535714286</v>
      </c>
      <c r="CQ150">
        <v>38.5</v>
      </c>
      <c r="CR150">
        <v>39.7544285714286</v>
      </c>
      <c r="CS150">
        <v>38.375</v>
      </c>
      <c r="CT150">
        <v>38.0575714285714</v>
      </c>
      <c r="CU150">
        <v>37.8794285714286</v>
      </c>
      <c r="CV150">
        <v>1960.00142857143</v>
      </c>
      <c r="CW150">
        <v>40.0114285714286</v>
      </c>
      <c r="CX150">
        <v>0</v>
      </c>
      <c r="CY150">
        <v>1657208980.2</v>
      </c>
      <c r="CZ150">
        <v>0</v>
      </c>
      <c r="DA150">
        <v>0</v>
      </c>
      <c r="DB150" t="s">
        <v>356</v>
      </c>
      <c r="DC150">
        <v>1656081770.5</v>
      </c>
      <c r="DD150">
        <v>1655399214.6</v>
      </c>
      <c r="DE150">
        <v>0</v>
      </c>
      <c r="DF150">
        <v>0.134</v>
      </c>
      <c r="DG150">
        <v>-0.06</v>
      </c>
      <c r="DH150">
        <v>9.331</v>
      </c>
      <c r="DI150">
        <v>0.511</v>
      </c>
      <c r="DJ150">
        <v>421</v>
      </c>
      <c r="DK150">
        <v>25</v>
      </c>
      <c r="DL150">
        <v>1.93</v>
      </c>
      <c r="DM150">
        <v>0.15</v>
      </c>
      <c r="DN150">
        <v>9.82484</v>
      </c>
      <c r="DO150">
        <v>9.05944306620212</v>
      </c>
      <c r="DP150">
        <v>0.923712968727365</v>
      </c>
      <c r="DQ150">
        <v>0</v>
      </c>
      <c r="DR150">
        <v>3.76955365853659</v>
      </c>
      <c r="DS150">
        <v>0.0708608362369335</v>
      </c>
      <c r="DT150">
        <v>0.00757311572188497</v>
      </c>
      <c r="DU150">
        <v>1</v>
      </c>
      <c r="DV150">
        <v>1</v>
      </c>
      <c r="DW150">
        <v>2</v>
      </c>
      <c r="DX150" t="s">
        <v>357</v>
      </c>
      <c r="DY150">
        <v>2.97451</v>
      </c>
      <c r="DZ150">
        <v>2.69534</v>
      </c>
      <c r="EA150">
        <v>0.0372338</v>
      </c>
      <c r="EB150">
        <v>0.0364828</v>
      </c>
      <c r="EC150">
        <v>0.0786267</v>
      </c>
      <c r="ED150">
        <v>0.0686611</v>
      </c>
      <c r="EE150">
        <v>37712</v>
      </c>
      <c r="EF150">
        <v>41433.6</v>
      </c>
      <c r="EG150">
        <v>35493.3</v>
      </c>
      <c r="EH150">
        <v>38996.8</v>
      </c>
      <c r="EI150">
        <v>46339.6</v>
      </c>
      <c r="EJ150">
        <v>52390</v>
      </c>
      <c r="EK150">
        <v>55429.6</v>
      </c>
      <c r="EL150">
        <v>62468.5</v>
      </c>
      <c r="EM150">
        <v>1.9946</v>
      </c>
      <c r="EN150">
        <v>2.2038</v>
      </c>
      <c r="EO150">
        <v>0.0540912</v>
      </c>
      <c r="EP150">
        <v>0</v>
      </c>
      <c r="EQ150">
        <v>24.1239</v>
      </c>
      <c r="ER150">
        <v>999.9</v>
      </c>
      <c r="ES150">
        <v>54.56</v>
      </c>
      <c r="ET150">
        <v>31.844</v>
      </c>
      <c r="EU150">
        <v>34.6323</v>
      </c>
      <c r="EV150">
        <v>54.0472</v>
      </c>
      <c r="EW150">
        <v>36.879</v>
      </c>
      <c r="EX150">
        <v>2</v>
      </c>
      <c r="EY150">
        <v>-0.130244</v>
      </c>
      <c r="EZ150">
        <v>2.83044</v>
      </c>
      <c r="FA150">
        <v>20.1231</v>
      </c>
      <c r="FB150">
        <v>5.19932</v>
      </c>
      <c r="FC150">
        <v>12.004</v>
      </c>
      <c r="FD150">
        <v>4.976</v>
      </c>
      <c r="FE150">
        <v>3.2934</v>
      </c>
      <c r="FF150">
        <v>9999</v>
      </c>
      <c r="FG150">
        <v>9999</v>
      </c>
      <c r="FH150">
        <v>9999</v>
      </c>
      <c r="FI150">
        <v>556.7</v>
      </c>
      <c r="FJ150">
        <v>1.8631</v>
      </c>
      <c r="FK150">
        <v>1.86789</v>
      </c>
      <c r="FL150">
        <v>1.86768</v>
      </c>
      <c r="FM150">
        <v>1.8688</v>
      </c>
      <c r="FN150">
        <v>1.86966</v>
      </c>
      <c r="FO150">
        <v>1.86569</v>
      </c>
      <c r="FP150">
        <v>1.86676</v>
      </c>
      <c r="FQ150">
        <v>1.86816</v>
      </c>
      <c r="FR150">
        <v>5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7.032</v>
      </c>
      <c r="GF150">
        <v>0.2133</v>
      </c>
      <c r="GG150">
        <v>5.35645936475052</v>
      </c>
      <c r="GH150">
        <v>0.00956702611335773</v>
      </c>
      <c r="GI150">
        <v>-9.19467254998099e-07</v>
      </c>
      <c r="GJ150">
        <v>-2.13729184259075e-11</v>
      </c>
      <c r="GK150">
        <v>0.213310654532375</v>
      </c>
      <c r="GL150">
        <v>0</v>
      </c>
      <c r="GM150">
        <v>0</v>
      </c>
      <c r="GN150">
        <v>0</v>
      </c>
      <c r="GO150">
        <v>-4</v>
      </c>
      <c r="GP150">
        <v>1866</v>
      </c>
      <c r="GQ150">
        <v>1</v>
      </c>
      <c r="GR150">
        <v>18</v>
      </c>
      <c r="GS150">
        <v>18787.2</v>
      </c>
      <c r="GT150">
        <v>30163.1</v>
      </c>
      <c r="GU150">
        <v>0.635986</v>
      </c>
      <c r="GV150">
        <v>2.64038</v>
      </c>
      <c r="GW150">
        <v>2.24854</v>
      </c>
      <c r="GX150">
        <v>2.73926</v>
      </c>
      <c r="GY150">
        <v>1.99585</v>
      </c>
      <c r="GZ150">
        <v>2.33398</v>
      </c>
      <c r="HA150">
        <v>35.9879</v>
      </c>
      <c r="HB150">
        <v>15.5855</v>
      </c>
      <c r="HC150">
        <v>18</v>
      </c>
      <c r="HD150">
        <v>495.518</v>
      </c>
      <c r="HE150">
        <v>640.638</v>
      </c>
      <c r="HF150">
        <v>19.0537</v>
      </c>
      <c r="HG150">
        <v>25.5526</v>
      </c>
      <c r="HH150">
        <v>30.0006</v>
      </c>
      <c r="HI150">
        <v>25.4139</v>
      </c>
      <c r="HJ150">
        <v>25.3364</v>
      </c>
      <c r="HK150">
        <v>12.7714</v>
      </c>
      <c r="HL150">
        <v>49.0524</v>
      </c>
      <c r="HM150">
        <v>0</v>
      </c>
      <c r="HN150">
        <v>19.0308</v>
      </c>
      <c r="HO150">
        <v>150.57</v>
      </c>
      <c r="HP150">
        <v>17.1213</v>
      </c>
      <c r="HQ150">
        <v>102.861</v>
      </c>
      <c r="HR150">
        <v>104.032</v>
      </c>
    </row>
    <row r="151" spans="1:226">
      <c r="A151">
        <v>135</v>
      </c>
      <c r="B151">
        <v>1657209006.1</v>
      </c>
      <c r="C151">
        <v>2401.09999990463</v>
      </c>
      <c r="D151" t="s">
        <v>630</v>
      </c>
      <c r="E151" t="s">
        <v>631</v>
      </c>
      <c r="F151">
        <v>5</v>
      </c>
      <c r="G151" t="s">
        <v>596</v>
      </c>
      <c r="H151" t="s">
        <v>354</v>
      </c>
      <c r="I151">
        <v>1657208998.6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169.603947033394</v>
      </c>
      <c r="AK151">
        <v>174.760775757576</v>
      </c>
      <c r="AL151">
        <v>-3.22275286785606</v>
      </c>
      <c r="AM151">
        <v>66.3523711436261</v>
      </c>
      <c r="AN151">
        <f>(AP151 - AO151 + BO151*1E3/(8.314*(BQ151+273.15)) * AR151/BN151 * AQ151) * BN151/(100*BB151) * 1000/(1000 - AP151)</f>
        <v>0</v>
      </c>
      <c r="AO151">
        <v>17.1652392210448</v>
      </c>
      <c r="AP151">
        <v>20.9400254545455</v>
      </c>
      <c r="AQ151">
        <v>-9.06302184980841e-05</v>
      </c>
      <c r="AR151">
        <v>77.3788879290229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6</v>
      </c>
      <c r="BC151">
        <v>0.5</v>
      </c>
      <c r="BD151" t="s">
        <v>355</v>
      </c>
      <c r="BE151">
        <v>2</v>
      </c>
      <c r="BF151" t="b">
        <v>1</v>
      </c>
      <c r="BG151">
        <v>1657208998.6</v>
      </c>
      <c r="BH151">
        <v>193.106185185185</v>
      </c>
      <c r="BI151">
        <v>181.888814814815</v>
      </c>
      <c r="BJ151">
        <v>20.9477851851852</v>
      </c>
      <c r="BK151">
        <v>17.1694740740741</v>
      </c>
      <c r="BL151">
        <v>186.002259259259</v>
      </c>
      <c r="BM151">
        <v>20.7344777777778</v>
      </c>
      <c r="BN151">
        <v>500.01</v>
      </c>
      <c r="BO151">
        <v>74.5639592592593</v>
      </c>
      <c r="BP151">
        <v>0.0414172851851852</v>
      </c>
      <c r="BQ151">
        <v>24.6252814814815</v>
      </c>
      <c r="BR151">
        <v>25.0207592592593</v>
      </c>
      <c r="BS151">
        <v>999.9</v>
      </c>
      <c r="BT151">
        <v>0</v>
      </c>
      <c r="BU151">
        <v>0</v>
      </c>
      <c r="BV151">
        <v>10001.8518518519</v>
      </c>
      <c r="BW151">
        <v>0</v>
      </c>
      <c r="BX151">
        <v>1611.92666666667</v>
      </c>
      <c r="BY151">
        <v>11.2173555555556</v>
      </c>
      <c r="BZ151">
        <v>197.237888888889</v>
      </c>
      <c r="CA151">
        <v>185.066333333333</v>
      </c>
      <c r="CB151">
        <v>3.7783137037037</v>
      </c>
      <c r="CC151">
        <v>181.888814814815</v>
      </c>
      <c r="CD151">
        <v>17.1694740740741</v>
      </c>
      <c r="CE151">
        <v>1.56195</v>
      </c>
      <c r="CF151">
        <v>1.28022333333333</v>
      </c>
      <c r="CG151">
        <v>13.5884518518519</v>
      </c>
      <c r="CH151">
        <v>10.5686592592593</v>
      </c>
      <c r="CI151">
        <v>2000.04</v>
      </c>
      <c r="CJ151">
        <v>0.979994222222222</v>
      </c>
      <c r="CK151">
        <v>0.0200055962962963</v>
      </c>
      <c r="CL151">
        <v>0</v>
      </c>
      <c r="CM151">
        <v>2.12461851851852</v>
      </c>
      <c r="CN151">
        <v>0</v>
      </c>
      <c r="CO151">
        <v>8616.82148148148</v>
      </c>
      <c r="CP151">
        <v>17300.4740740741</v>
      </c>
      <c r="CQ151">
        <v>38.5</v>
      </c>
      <c r="CR151">
        <v>39.7545925925926</v>
      </c>
      <c r="CS151">
        <v>38.375</v>
      </c>
      <c r="CT151">
        <v>38.0597037037037</v>
      </c>
      <c r="CU151">
        <v>37.875</v>
      </c>
      <c r="CV151">
        <v>1960.02777777778</v>
      </c>
      <c r="CW151">
        <v>40.0122222222222</v>
      </c>
      <c r="CX151">
        <v>0</v>
      </c>
      <c r="CY151">
        <v>1657208985</v>
      </c>
      <c r="CZ151">
        <v>0</v>
      </c>
      <c r="DA151">
        <v>0</v>
      </c>
      <c r="DB151" t="s">
        <v>356</v>
      </c>
      <c r="DC151">
        <v>1656081770.5</v>
      </c>
      <c r="DD151">
        <v>1655399214.6</v>
      </c>
      <c r="DE151">
        <v>0</v>
      </c>
      <c r="DF151">
        <v>0.134</v>
      </c>
      <c r="DG151">
        <v>-0.06</v>
      </c>
      <c r="DH151">
        <v>9.331</v>
      </c>
      <c r="DI151">
        <v>0.511</v>
      </c>
      <c r="DJ151">
        <v>421</v>
      </c>
      <c r="DK151">
        <v>25</v>
      </c>
      <c r="DL151">
        <v>1.93</v>
      </c>
      <c r="DM151">
        <v>0.15</v>
      </c>
      <c r="DN151">
        <v>10.7962609756098</v>
      </c>
      <c r="DO151">
        <v>8.89977491289197</v>
      </c>
      <c r="DP151">
        <v>0.904517814479761</v>
      </c>
      <c r="DQ151">
        <v>0</v>
      </c>
      <c r="DR151">
        <v>3.77588024390244</v>
      </c>
      <c r="DS151">
        <v>0.0458006968641264</v>
      </c>
      <c r="DT151">
        <v>0.00545998190285792</v>
      </c>
      <c r="DU151">
        <v>1</v>
      </c>
      <c r="DV151">
        <v>1</v>
      </c>
      <c r="DW151">
        <v>2</v>
      </c>
      <c r="DX151" t="s">
        <v>357</v>
      </c>
      <c r="DY151">
        <v>2.97413</v>
      </c>
      <c r="DZ151">
        <v>2.69547</v>
      </c>
      <c r="EA151">
        <v>0.0342795</v>
      </c>
      <c r="EB151">
        <v>0.03336</v>
      </c>
      <c r="EC151">
        <v>0.0786062</v>
      </c>
      <c r="ED151">
        <v>0.0686444</v>
      </c>
      <c r="EE151">
        <v>37827</v>
      </c>
      <c r="EF151">
        <v>41567.7</v>
      </c>
      <c r="EG151">
        <v>35492.7</v>
      </c>
      <c r="EH151">
        <v>38996.8</v>
      </c>
      <c r="EI151">
        <v>46339.4</v>
      </c>
      <c r="EJ151">
        <v>52390.6</v>
      </c>
      <c r="EK151">
        <v>55428.2</v>
      </c>
      <c r="EL151">
        <v>62468.3</v>
      </c>
      <c r="EM151">
        <v>1.994</v>
      </c>
      <c r="EN151">
        <v>2.2038</v>
      </c>
      <c r="EO151">
        <v>0.0531971</v>
      </c>
      <c r="EP151">
        <v>0</v>
      </c>
      <c r="EQ151">
        <v>24.1259</v>
      </c>
      <c r="ER151">
        <v>999.9</v>
      </c>
      <c r="ES151">
        <v>54.487</v>
      </c>
      <c r="ET151">
        <v>31.854</v>
      </c>
      <c r="EU151">
        <v>34.6056</v>
      </c>
      <c r="EV151">
        <v>53.9972</v>
      </c>
      <c r="EW151">
        <v>36.863</v>
      </c>
      <c r="EX151">
        <v>2</v>
      </c>
      <c r="EY151">
        <v>-0.129878</v>
      </c>
      <c r="EZ151">
        <v>2.80715</v>
      </c>
      <c r="FA151">
        <v>20.1235</v>
      </c>
      <c r="FB151">
        <v>5.19812</v>
      </c>
      <c r="FC151">
        <v>12.0064</v>
      </c>
      <c r="FD151">
        <v>4.9756</v>
      </c>
      <c r="FE151">
        <v>3.293</v>
      </c>
      <c r="FF151">
        <v>9999</v>
      </c>
      <c r="FG151">
        <v>9999</v>
      </c>
      <c r="FH151">
        <v>9999</v>
      </c>
      <c r="FI151">
        <v>556.7</v>
      </c>
      <c r="FJ151">
        <v>1.86307</v>
      </c>
      <c r="FK151">
        <v>1.86786</v>
      </c>
      <c r="FL151">
        <v>1.86768</v>
      </c>
      <c r="FM151">
        <v>1.86877</v>
      </c>
      <c r="FN151">
        <v>1.86966</v>
      </c>
      <c r="FO151">
        <v>1.86569</v>
      </c>
      <c r="FP151">
        <v>1.86676</v>
      </c>
      <c r="FQ151">
        <v>1.86813</v>
      </c>
      <c r="FR151">
        <v>5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6.888</v>
      </c>
      <c r="GF151">
        <v>0.2133</v>
      </c>
      <c r="GG151">
        <v>5.35645936475052</v>
      </c>
      <c r="GH151">
        <v>0.00956702611335773</v>
      </c>
      <c r="GI151">
        <v>-9.19467254998099e-07</v>
      </c>
      <c r="GJ151">
        <v>-2.13729184259075e-11</v>
      </c>
      <c r="GK151">
        <v>0.213310654532375</v>
      </c>
      <c r="GL151">
        <v>0</v>
      </c>
      <c r="GM151">
        <v>0</v>
      </c>
      <c r="GN151">
        <v>0</v>
      </c>
      <c r="GO151">
        <v>-4</v>
      </c>
      <c r="GP151">
        <v>1866</v>
      </c>
      <c r="GQ151">
        <v>1</v>
      </c>
      <c r="GR151">
        <v>18</v>
      </c>
      <c r="GS151">
        <v>18787.3</v>
      </c>
      <c r="GT151">
        <v>30163.2</v>
      </c>
      <c r="GU151">
        <v>0.59082</v>
      </c>
      <c r="GV151">
        <v>2.64893</v>
      </c>
      <c r="GW151">
        <v>2.24854</v>
      </c>
      <c r="GX151">
        <v>2.73926</v>
      </c>
      <c r="GY151">
        <v>1.99585</v>
      </c>
      <c r="GZ151">
        <v>2.30225</v>
      </c>
      <c r="HA151">
        <v>36.0113</v>
      </c>
      <c r="HB151">
        <v>15.5768</v>
      </c>
      <c r="HC151">
        <v>18</v>
      </c>
      <c r="HD151">
        <v>495.156</v>
      </c>
      <c r="HE151">
        <v>640.679</v>
      </c>
      <c r="HF151">
        <v>19.0248</v>
      </c>
      <c r="HG151">
        <v>25.559</v>
      </c>
      <c r="HH151">
        <v>30.0004</v>
      </c>
      <c r="HI151">
        <v>25.4169</v>
      </c>
      <c r="HJ151">
        <v>25.3394</v>
      </c>
      <c r="HK151">
        <v>11.8671</v>
      </c>
      <c r="HL151">
        <v>49.0524</v>
      </c>
      <c r="HM151">
        <v>0</v>
      </c>
      <c r="HN151">
        <v>19.0148</v>
      </c>
      <c r="HO151">
        <v>130.453</v>
      </c>
      <c r="HP151">
        <v>17.1269</v>
      </c>
      <c r="HQ151">
        <v>102.859</v>
      </c>
      <c r="HR151">
        <v>104.031</v>
      </c>
    </row>
    <row r="152" spans="1:226">
      <c r="A152">
        <v>136</v>
      </c>
      <c r="B152">
        <v>1657209011.1</v>
      </c>
      <c r="C152">
        <v>2406.09999990463</v>
      </c>
      <c r="D152" t="s">
        <v>632</v>
      </c>
      <c r="E152" t="s">
        <v>633</v>
      </c>
      <c r="F152">
        <v>5</v>
      </c>
      <c r="G152" t="s">
        <v>596</v>
      </c>
      <c r="H152" t="s">
        <v>354</v>
      </c>
      <c r="I152">
        <v>1657209003.31429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153.14435455923</v>
      </c>
      <c r="AK152">
        <v>158.95703030303</v>
      </c>
      <c r="AL152">
        <v>-3.16283713481701</v>
      </c>
      <c r="AM152">
        <v>66.3523711436261</v>
      </c>
      <c r="AN152">
        <f>(AP152 - AO152 + BO152*1E3/(8.314*(BQ152+273.15)) * AR152/BN152 * AQ152) * BN152/(100*BB152) * 1000/(1000 - AP152)</f>
        <v>0</v>
      </c>
      <c r="AO152">
        <v>17.1553828355079</v>
      </c>
      <c r="AP152">
        <v>20.9361109090909</v>
      </c>
      <c r="AQ152">
        <v>-0.00116814528540213</v>
      </c>
      <c r="AR152">
        <v>77.3788879290229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6</v>
      </c>
      <c r="BC152">
        <v>0.5</v>
      </c>
      <c r="BD152" t="s">
        <v>355</v>
      </c>
      <c r="BE152">
        <v>2</v>
      </c>
      <c r="BF152" t="b">
        <v>1</v>
      </c>
      <c r="BG152">
        <v>1657209003.31429</v>
      </c>
      <c r="BH152">
        <v>178.359535714286</v>
      </c>
      <c r="BI152">
        <v>166.444607142857</v>
      </c>
      <c r="BJ152">
        <v>20.9439821428571</v>
      </c>
      <c r="BK152">
        <v>17.1627642857143</v>
      </c>
      <c r="BL152">
        <v>171.390642857143</v>
      </c>
      <c r="BM152">
        <v>20.7306714285714</v>
      </c>
      <c r="BN152">
        <v>499.9955</v>
      </c>
      <c r="BO152">
        <v>74.563725</v>
      </c>
      <c r="BP152">
        <v>0.0414693821428571</v>
      </c>
      <c r="BQ152">
        <v>24.6231785714286</v>
      </c>
      <c r="BR152">
        <v>25.0135392857143</v>
      </c>
      <c r="BS152">
        <v>999.9</v>
      </c>
      <c r="BT152">
        <v>0</v>
      </c>
      <c r="BU152">
        <v>0</v>
      </c>
      <c r="BV152">
        <v>10002.5</v>
      </c>
      <c r="BW152">
        <v>0</v>
      </c>
      <c r="BX152">
        <v>1612.4825</v>
      </c>
      <c r="BY152">
        <v>11.9149428571429</v>
      </c>
      <c r="BZ152">
        <v>182.175107142857</v>
      </c>
      <c r="CA152">
        <v>169.351214285714</v>
      </c>
      <c r="CB152">
        <v>3.78122</v>
      </c>
      <c r="CC152">
        <v>166.444607142857</v>
      </c>
      <c r="CD152">
        <v>17.1627642857143</v>
      </c>
      <c r="CE152">
        <v>1.56166214285714</v>
      </c>
      <c r="CF152">
        <v>1.27971928571429</v>
      </c>
      <c r="CG152">
        <v>13.585625</v>
      </c>
      <c r="CH152">
        <v>10.5627464285714</v>
      </c>
      <c r="CI152">
        <v>2000.00607142857</v>
      </c>
      <c r="CJ152">
        <v>0.979994071428571</v>
      </c>
      <c r="CK152">
        <v>0.0200057571428571</v>
      </c>
      <c r="CL152">
        <v>0</v>
      </c>
      <c r="CM152">
        <v>2.16803214285714</v>
      </c>
      <c r="CN152">
        <v>0</v>
      </c>
      <c r="CO152">
        <v>8604.01535714286</v>
      </c>
      <c r="CP152">
        <v>17300.1785714286</v>
      </c>
      <c r="CQ152">
        <v>38.5</v>
      </c>
      <c r="CR152">
        <v>39.7544285714286</v>
      </c>
      <c r="CS152">
        <v>38.3705</v>
      </c>
      <c r="CT152">
        <v>38.0531428571429</v>
      </c>
      <c r="CU152">
        <v>37.8794285714286</v>
      </c>
      <c r="CV152">
        <v>1959.995</v>
      </c>
      <c r="CW152">
        <v>40.0110714285714</v>
      </c>
      <c r="CX152">
        <v>0</v>
      </c>
      <c r="CY152">
        <v>1657208989.8</v>
      </c>
      <c r="CZ152">
        <v>0</v>
      </c>
      <c r="DA152">
        <v>0</v>
      </c>
      <c r="DB152" t="s">
        <v>356</v>
      </c>
      <c r="DC152">
        <v>1656081770.5</v>
      </c>
      <c r="DD152">
        <v>1655399214.6</v>
      </c>
      <c r="DE152">
        <v>0</v>
      </c>
      <c r="DF152">
        <v>0.134</v>
      </c>
      <c r="DG152">
        <v>-0.06</v>
      </c>
      <c r="DH152">
        <v>9.331</v>
      </c>
      <c r="DI152">
        <v>0.511</v>
      </c>
      <c r="DJ152">
        <v>421</v>
      </c>
      <c r="DK152">
        <v>25</v>
      </c>
      <c r="DL152">
        <v>1.93</v>
      </c>
      <c r="DM152">
        <v>0.15</v>
      </c>
      <c r="DN152">
        <v>11.36912</v>
      </c>
      <c r="DO152">
        <v>8.613523902439</v>
      </c>
      <c r="DP152">
        <v>0.877547475638783</v>
      </c>
      <c r="DQ152">
        <v>0</v>
      </c>
      <c r="DR152">
        <v>3.77901804878049</v>
      </c>
      <c r="DS152">
        <v>0.0411259233449573</v>
      </c>
      <c r="DT152">
        <v>0.00508802861795536</v>
      </c>
      <c r="DU152">
        <v>1</v>
      </c>
      <c r="DV152">
        <v>1</v>
      </c>
      <c r="DW152">
        <v>2</v>
      </c>
      <c r="DX152" t="s">
        <v>357</v>
      </c>
      <c r="DY152">
        <v>2.9747</v>
      </c>
      <c r="DZ152">
        <v>2.69538</v>
      </c>
      <c r="EA152">
        <v>0.0312869</v>
      </c>
      <c r="EB152">
        <v>0.0301554</v>
      </c>
      <c r="EC152">
        <v>0.0785959</v>
      </c>
      <c r="ED152">
        <v>0.0686266</v>
      </c>
      <c r="EE152">
        <v>37944.2</v>
      </c>
      <c r="EF152">
        <v>41704.7</v>
      </c>
      <c r="EG152">
        <v>35492.6</v>
      </c>
      <c r="EH152">
        <v>38996.1</v>
      </c>
      <c r="EI152">
        <v>46340.1</v>
      </c>
      <c r="EJ152">
        <v>52390.3</v>
      </c>
      <c r="EK152">
        <v>55428.5</v>
      </c>
      <c r="EL152">
        <v>62466.9</v>
      </c>
      <c r="EM152">
        <v>1.9944</v>
      </c>
      <c r="EN152">
        <v>2.2034</v>
      </c>
      <c r="EO152">
        <v>0.051707</v>
      </c>
      <c r="EP152">
        <v>0</v>
      </c>
      <c r="EQ152">
        <v>24.128</v>
      </c>
      <c r="ER152">
        <v>999.9</v>
      </c>
      <c r="ES152">
        <v>54.444</v>
      </c>
      <c r="ET152">
        <v>31.874</v>
      </c>
      <c r="EU152">
        <v>34.6161</v>
      </c>
      <c r="EV152">
        <v>54.3372</v>
      </c>
      <c r="EW152">
        <v>36.899</v>
      </c>
      <c r="EX152">
        <v>2</v>
      </c>
      <c r="EY152">
        <v>-0.129146</v>
      </c>
      <c r="EZ152">
        <v>2.35296</v>
      </c>
      <c r="FA152">
        <v>20.1306</v>
      </c>
      <c r="FB152">
        <v>5.19932</v>
      </c>
      <c r="FC152">
        <v>12.0052</v>
      </c>
      <c r="FD152">
        <v>4.976</v>
      </c>
      <c r="FE152">
        <v>3.2934</v>
      </c>
      <c r="FF152">
        <v>9999</v>
      </c>
      <c r="FG152">
        <v>9999</v>
      </c>
      <c r="FH152">
        <v>9999</v>
      </c>
      <c r="FI152">
        <v>556.7</v>
      </c>
      <c r="FJ152">
        <v>1.8631</v>
      </c>
      <c r="FK152">
        <v>1.86786</v>
      </c>
      <c r="FL152">
        <v>1.86768</v>
      </c>
      <c r="FM152">
        <v>1.86874</v>
      </c>
      <c r="FN152">
        <v>1.86966</v>
      </c>
      <c r="FO152">
        <v>1.86569</v>
      </c>
      <c r="FP152">
        <v>1.86676</v>
      </c>
      <c r="FQ152">
        <v>1.86813</v>
      </c>
      <c r="FR152">
        <v>5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6.746</v>
      </c>
      <c r="GF152">
        <v>0.2133</v>
      </c>
      <c r="GG152">
        <v>5.35645936475052</v>
      </c>
      <c r="GH152">
        <v>0.00956702611335773</v>
      </c>
      <c r="GI152">
        <v>-9.19467254998099e-07</v>
      </c>
      <c r="GJ152">
        <v>-2.13729184259075e-11</v>
      </c>
      <c r="GK152">
        <v>0.213310654532375</v>
      </c>
      <c r="GL152">
        <v>0</v>
      </c>
      <c r="GM152">
        <v>0</v>
      </c>
      <c r="GN152">
        <v>0</v>
      </c>
      <c r="GO152">
        <v>-4</v>
      </c>
      <c r="GP152">
        <v>1866</v>
      </c>
      <c r="GQ152">
        <v>1</v>
      </c>
      <c r="GR152">
        <v>18</v>
      </c>
      <c r="GS152">
        <v>18787.3</v>
      </c>
      <c r="GT152">
        <v>30163.3</v>
      </c>
      <c r="GU152">
        <v>0.541992</v>
      </c>
      <c r="GV152">
        <v>2.64648</v>
      </c>
      <c r="GW152">
        <v>2.24854</v>
      </c>
      <c r="GX152">
        <v>2.74048</v>
      </c>
      <c r="GY152">
        <v>1.99585</v>
      </c>
      <c r="GZ152">
        <v>2.32056</v>
      </c>
      <c r="HA152">
        <v>36.0347</v>
      </c>
      <c r="HB152">
        <v>15.5855</v>
      </c>
      <c r="HC152">
        <v>18</v>
      </c>
      <c r="HD152">
        <v>495.467</v>
      </c>
      <c r="HE152">
        <v>640.436</v>
      </c>
      <c r="HF152">
        <v>19.0073</v>
      </c>
      <c r="HG152">
        <v>25.5633</v>
      </c>
      <c r="HH152">
        <v>30.0005</v>
      </c>
      <c r="HI152">
        <v>25.4225</v>
      </c>
      <c r="HJ152">
        <v>25.3458</v>
      </c>
      <c r="HK152">
        <v>10.868</v>
      </c>
      <c r="HL152">
        <v>49.0524</v>
      </c>
      <c r="HM152">
        <v>0</v>
      </c>
      <c r="HN152">
        <v>19.0813</v>
      </c>
      <c r="HO152">
        <v>117.016</v>
      </c>
      <c r="HP152">
        <v>17.1273</v>
      </c>
      <c r="HQ152">
        <v>102.859</v>
      </c>
      <c r="HR152">
        <v>104.029</v>
      </c>
    </row>
    <row r="153" spans="1:226">
      <c r="A153">
        <v>137</v>
      </c>
      <c r="B153">
        <v>1657209016.1</v>
      </c>
      <c r="C153">
        <v>2411.09999990463</v>
      </c>
      <c r="D153" t="s">
        <v>634</v>
      </c>
      <c r="E153" t="s">
        <v>635</v>
      </c>
      <c r="F153">
        <v>5</v>
      </c>
      <c r="G153" t="s">
        <v>596</v>
      </c>
      <c r="H153" t="s">
        <v>354</v>
      </c>
      <c r="I153">
        <v>1657209008.6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136.515452405366</v>
      </c>
      <c r="AK153">
        <v>143.036</v>
      </c>
      <c r="AL153">
        <v>-3.16061700016639</v>
      </c>
      <c r="AM153">
        <v>66.3523711436261</v>
      </c>
      <c r="AN153">
        <f>(AP153 - AO153 + BO153*1E3/(8.314*(BQ153+273.15)) * AR153/BN153 * AQ153) * BN153/(100*BB153) * 1000/(1000 - AP153)</f>
        <v>0</v>
      </c>
      <c r="AO153">
        <v>17.1544353302322</v>
      </c>
      <c r="AP153">
        <v>20.9335951515151</v>
      </c>
      <c r="AQ153">
        <v>-0.000243675730031097</v>
      </c>
      <c r="AR153">
        <v>77.3788879290229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6</v>
      </c>
      <c r="BC153">
        <v>0.5</v>
      </c>
      <c r="BD153" t="s">
        <v>355</v>
      </c>
      <c r="BE153">
        <v>2</v>
      </c>
      <c r="BF153" t="b">
        <v>1</v>
      </c>
      <c r="BG153">
        <v>1657209008.6</v>
      </c>
      <c r="BH153">
        <v>161.824666666667</v>
      </c>
      <c r="BI153">
        <v>149.160518518519</v>
      </c>
      <c r="BJ153">
        <v>20.9399666666667</v>
      </c>
      <c r="BK153">
        <v>17.1573666666667</v>
      </c>
      <c r="BL153">
        <v>155.007592592593</v>
      </c>
      <c r="BM153">
        <v>20.7266555555556</v>
      </c>
      <c r="BN153">
        <v>499.988148148148</v>
      </c>
      <c r="BO153">
        <v>74.5635148148148</v>
      </c>
      <c r="BP153">
        <v>0.0413451740740741</v>
      </c>
      <c r="BQ153">
        <v>24.6185518518518</v>
      </c>
      <c r="BR153">
        <v>25.0033666666667</v>
      </c>
      <c r="BS153">
        <v>999.9</v>
      </c>
      <c r="BT153">
        <v>0</v>
      </c>
      <c r="BU153">
        <v>0</v>
      </c>
      <c r="BV153">
        <v>10015.5555555556</v>
      </c>
      <c r="BW153">
        <v>0</v>
      </c>
      <c r="BX153">
        <v>1613.32555555556</v>
      </c>
      <c r="BY153">
        <v>12.6641814814815</v>
      </c>
      <c r="BZ153">
        <v>165.285925925926</v>
      </c>
      <c r="CA153">
        <v>151.764444444444</v>
      </c>
      <c r="CB153">
        <v>3.78260592592593</v>
      </c>
      <c r="CC153">
        <v>149.160518518519</v>
      </c>
      <c r="CD153">
        <v>17.1573666666667</v>
      </c>
      <c r="CE153">
        <v>1.56135851851852</v>
      </c>
      <c r="CF153">
        <v>1.27931259259259</v>
      </c>
      <c r="CG153">
        <v>13.5826444444444</v>
      </c>
      <c r="CH153">
        <v>10.5579888888889</v>
      </c>
      <c r="CI153">
        <v>1999.99185185185</v>
      </c>
      <c r="CJ153">
        <v>0.979993777777778</v>
      </c>
      <c r="CK153">
        <v>0.0200060703703704</v>
      </c>
      <c r="CL153">
        <v>0</v>
      </c>
      <c r="CM153">
        <v>2.24202222222222</v>
      </c>
      <c r="CN153">
        <v>0</v>
      </c>
      <c r="CO153">
        <v>8590.98962962963</v>
      </c>
      <c r="CP153">
        <v>17300.0444444444</v>
      </c>
      <c r="CQ153">
        <v>38.5</v>
      </c>
      <c r="CR153">
        <v>39.75</v>
      </c>
      <c r="CS153">
        <v>38.3703333333333</v>
      </c>
      <c r="CT153">
        <v>38.0367407407407</v>
      </c>
      <c r="CU153">
        <v>37.8795925925926</v>
      </c>
      <c r="CV153">
        <v>1959.98111111111</v>
      </c>
      <c r="CW153">
        <v>40.0107407407407</v>
      </c>
      <c r="CX153">
        <v>0</v>
      </c>
      <c r="CY153">
        <v>1657208995.2</v>
      </c>
      <c r="CZ153">
        <v>0</v>
      </c>
      <c r="DA153">
        <v>0</v>
      </c>
      <c r="DB153" t="s">
        <v>356</v>
      </c>
      <c r="DC153">
        <v>1656081770.5</v>
      </c>
      <c r="DD153">
        <v>1655399214.6</v>
      </c>
      <c r="DE153">
        <v>0</v>
      </c>
      <c r="DF153">
        <v>0.134</v>
      </c>
      <c r="DG153">
        <v>-0.06</v>
      </c>
      <c r="DH153">
        <v>9.331</v>
      </c>
      <c r="DI153">
        <v>0.511</v>
      </c>
      <c r="DJ153">
        <v>421</v>
      </c>
      <c r="DK153">
        <v>25</v>
      </c>
      <c r="DL153">
        <v>1.93</v>
      </c>
      <c r="DM153">
        <v>0.15</v>
      </c>
      <c r="DN153">
        <v>12.2385829268293</v>
      </c>
      <c r="DO153">
        <v>8.60606132404179</v>
      </c>
      <c r="DP153">
        <v>0.871523563036605</v>
      </c>
      <c r="DQ153">
        <v>0</v>
      </c>
      <c r="DR153">
        <v>3.78150682926829</v>
      </c>
      <c r="DS153">
        <v>0.0183409756097531</v>
      </c>
      <c r="DT153">
        <v>0.003733290864394</v>
      </c>
      <c r="DU153">
        <v>1</v>
      </c>
      <c r="DV153">
        <v>1</v>
      </c>
      <c r="DW153">
        <v>2</v>
      </c>
      <c r="DX153" t="s">
        <v>357</v>
      </c>
      <c r="DY153">
        <v>2.97456</v>
      </c>
      <c r="DZ153">
        <v>2.6955</v>
      </c>
      <c r="EA153">
        <v>0.0282292</v>
      </c>
      <c r="EB153">
        <v>0.0268383</v>
      </c>
      <c r="EC153">
        <v>0.0785913</v>
      </c>
      <c r="ED153">
        <v>0.0686151</v>
      </c>
      <c r="EE153">
        <v>38063.9</v>
      </c>
      <c r="EF153">
        <v>41846.2</v>
      </c>
      <c r="EG153">
        <v>35492.7</v>
      </c>
      <c r="EH153">
        <v>38995.1</v>
      </c>
      <c r="EI153">
        <v>46340.3</v>
      </c>
      <c r="EJ153">
        <v>52390.4</v>
      </c>
      <c r="EK153">
        <v>55428.6</v>
      </c>
      <c r="EL153">
        <v>62466.3</v>
      </c>
      <c r="EM153">
        <v>1.9948</v>
      </c>
      <c r="EN153">
        <v>2.2036</v>
      </c>
      <c r="EO153">
        <v>0.0531971</v>
      </c>
      <c r="EP153">
        <v>0</v>
      </c>
      <c r="EQ153">
        <v>24.13</v>
      </c>
      <c r="ER153">
        <v>999.9</v>
      </c>
      <c r="ES153">
        <v>54.419</v>
      </c>
      <c r="ET153">
        <v>31.894</v>
      </c>
      <c r="EU153">
        <v>34.643</v>
      </c>
      <c r="EV153">
        <v>54.1972</v>
      </c>
      <c r="EW153">
        <v>36.891</v>
      </c>
      <c r="EX153">
        <v>2</v>
      </c>
      <c r="EY153">
        <v>-0.129837</v>
      </c>
      <c r="EZ153">
        <v>2.47431</v>
      </c>
      <c r="FA153">
        <v>20.1287</v>
      </c>
      <c r="FB153">
        <v>5.19932</v>
      </c>
      <c r="FC153">
        <v>12.004</v>
      </c>
      <c r="FD153">
        <v>4.976</v>
      </c>
      <c r="FE153">
        <v>3.293</v>
      </c>
      <c r="FF153">
        <v>9999</v>
      </c>
      <c r="FG153">
        <v>9999</v>
      </c>
      <c r="FH153">
        <v>9999</v>
      </c>
      <c r="FI153">
        <v>556.7</v>
      </c>
      <c r="FJ153">
        <v>1.8631</v>
      </c>
      <c r="FK153">
        <v>1.86789</v>
      </c>
      <c r="FL153">
        <v>1.86768</v>
      </c>
      <c r="FM153">
        <v>1.86874</v>
      </c>
      <c r="FN153">
        <v>1.86966</v>
      </c>
      <c r="FO153">
        <v>1.86569</v>
      </c>
      <c r="FP153">
        <v>1.86676</v>
      </c>
      <c r="FQ153">
        <v>1.86813</v>
      </c>
      <c r="FR153">
        <v>5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6.602</v>
      </c>
      <c r="GF153">
        <v>0.2133</v>
      </c>
      <c r="GG153">
        <v>5.35645936475052</v>
      </c>
      <c r="GH153">
        <v>0.00956702611335773</v>
      </c>
      <c r="GI153">
        <v>-9.19467254998099e-07</v>
      </c>
      <c r="GJ153">
        <v>-2.13729184259075e-11</v>
      </c>
      <c r="GK153">
        <v>0.213310654532375</v>
      </c>
      <c r="GL153">
        <v>0</v>
      </c>
      <c r="GM153">
        <v>0</v>
      </c>
      <c r="GN153">
        <v>0</v>
      </c>
      <c r="GO153">
        <v>-4</v>
      </c>
      <c r="GP153">
        <v>1866</v>
      </c>
      <c r="GQ153">
        <v>1</v>
      </c>
      <c r="GR153">
        <v>18</v>
      </c>
      <c r="GS153">
        <v>18787.4</v>
      </c>
      <c r="GT153">
        <v>30163.4</v>
      </c>
      <c r="GU153">
        <v>0.494385</v>
      </c>
      <c r="GV153">
        <v>2.64893</v>
      </c>
      <c r="GW153">
        <v>2.24854</v>
      </c>
      <c r="GX153">
        <v>2.73926</v>
      </c>
      <c r="GY153">
        <v>1.99585</v>
      </c>
      <c r="GZ153">
        <v>2.34985</v>
      </c>
      <c r="HA153">
        <v>36.0347</v>
      </c>
      <c r="HB153">
        <v>15.5855</v>
      </c>
      <c r="HC153">
        <v>18</v>
      </c>
      <c r="HD153">
        <v>495.77</v>
      </c>
      <c r="HE153">
        <v>640.647</v>
      </c>
      <c r="HF153">
        <v>19.0716</v>
      </c>
      <c r="HG153">
        <v>25.5676</v>
      </c>
      <c r="HH153">
        <v>30</v>
      </c>
      <c r="HI153">
        <v>25.4267</v>
      </c>
      <c r="HJ153">
        <v>25.35</v>
      </c>
      <c r="HK153">
        <v>9.92914</v>
      </c>
      <c r="HL153">
        <v>49.0524</v>
      </c>
      <c r="HM153">
        <v>0</v>
      </c>
      <c r="HN153">
        <v>19.0847</v>
      </c>
      <c r="HO153">
        <v>96.953</v>
      </c>
      <c r="HP153">
        <v>17.1271</v>
      </c>
      <c r="HQ153">
        <v>102.86</v>
      </c>
      <c r="HR153">
        <v>104.028</v>
      </c>
    </row>
    <row r="154" spans="1:226">
      <c r="A154">
        <v>138</v>
      </c>
      <c r="B154">
        <v>1657209021.1</v>
      </c>
      <c r="C154">
        <v>2416.09999990463</v>
      </c>
      <c r="D154" t="s">
        <v>636</v>
      </c>
      <c r="E154" t="s">
        <v>637</v>
      </c>
      <c r="F154">
        <v>5</v>
      </c>
      <c r="G154" t="s">
        <v>596</v>
      </c>
      <c r="H154" t="s">
        <v>354</v>
      </c>
      <c r="I154">
        <v>1657209013.31429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119.578750321971</v>
      </c>
      <c r="AK154">
        <v>127.005733333333</v>
      </c>
      <c r="AL154">
        <v>-3.22454003762146</v>
      </c>
      <c r="AM154">
        <v>66.3523711436261</v>
      </c>
      <c r="AN154">
        <f>(AP154 - AO154 + BO154*1E3/(8.314*(BQ154+273.15)) * AR154/BN154 * AQ154) * BN154/(100*BB154) * 1000/(1000 - AP154)</f>
        <v>0</v>
      </c>
      <c r="AO154">
        <v>17.1490232829934</v>
      </c>
      <c r="AP154">
        <v>20.9390933333333</v>
      </c>
      <c r="AQ154">
        <v>-0.000820213633707206</v>
      </c>
      <c r="AR154">
        <v>77.3788879290229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6</v>
      </c>
      <c r="BC154">
        <v>0.5</v>
      </c>
      <c r="BD154" t="s">
        <v>355</v>
      </c>
      <c r="BE154">
        <v>2</v>
      </c>
      <c r="BF154" t="b">
        <v>1</v>
      </c>
      <c r="BG154">
        <v>1657209013.31429</v>
      </c>
      <c r="BH154">
        <v>147.123892857143</v>
      </c>
      <c r="BI154">
        <v>133.670428571429</v>
      </c>
      <c r="BJ154">
        <v>20.9384071428571</v>
      </c>
      <c r="BK154">
        <v>17.1528357142857</v>
      </c>
      <c r="BL154">
        <v>140.442178571429</v>
      </c>
      <c r="BM154">
        <v>20.7250964285714</v>
      </c>
      <c r="BN154">
        <v>499.981821428571</v>
      </c>
      <c r="BO154">
        <v>74.5635928571428</v>
      </c>
      <c r="BP154">
        <v>0.0414082071428571</v>
      </c>
      <c r="BQ154">
        <v>24.6140428571429</v>
      </c>
      <c r="BR154">
        <v>24.9997535714286</v>
      </c>
      <c r="BS154">
        <v>999.9</v>
      </c>
      <c r="BT154">
        <v>0</v>
      </c>
      <c r="BU154">
        <v>0</v>
      </c>
      <c r="BV154">
        <v>10011.9642857143</v>
      </c>
      <c r="BW154">
        <v>0</v>
      </c>
      <c r="BX154">
        <v>1613.67321428571</v>
      </c>
      <c r="BY154">
        <v>13.4535</v>
      </c>
      <c r="BZ154">
        <v>150.270392857143</v>
      </c>
      <c r="CA154">
        <v>136.003321428571</v>
      </c>
      <c r="CB154">
        <v>3.785575</v>
      </c>
      <c r="CC154">
        <v>133.670428571429</v>
      </c>
      <c r="CD154">
        <v>17.1528357142857</v>
      </c>
      <c r="CE154">
        <v>1.56124285714286</v>
      </c>
      <c r="CF154">
        <v>1.27897642857143</v>
      </c>
      <c r="CG154">
        <v>13.5815107142857</v>
      </c>
      <c r="CH154">
        <v>10.5540464285714</v>
      </c>
      <c r="CI154">
        <v>2000.00035714286</v>
      </c>
      <c r="CJ154">
        <v>0.979993642857143</v>
      </c>
      <c r="CK154">
        <v>0.0200062142857143</v>
      </c>
      <c r="CL154">
        <v>0</v>
      </c>
      <c r="CM154">
        <v>2.23200357142857</v>
      </c>
      <c r="CN154">
        <v>0</v>
      </c>
      <c r="CO154">
        <v>8580.86571428572</v>
      </c>
      <c r="CP154">
        <v>17300.1214285714</v>
      </c>
      <c r="CQ154">
        <v>38.5</v>
      </c>
      <c r="CR154">
        <v>39.75</v>
      </c>
      <c r="CS154">
        <v>38.3705</v>
      </c>
      <c r="CT154">
        <v>38.0177142857143</v>
      </c>
      <c r="CU154">
        <v>37.8794285714286</v>
      </c>
      <c r="CV154">
        <v>1959.98964285714</v>
      </c>
      <c r="CW154">
        <v>40.0107142857143</v>
      </c>
      <c r="CX154">
        <v>0</v>
      </c>
      <c r="CY154">
        <v>1657209000</v>
      </c>
      <c r="CZ154">
        <v>0</v>
      </c>
      <c r="DA154">
        <v>0</v>
      </c>
      <c r="DB154" t="s">
        <v>356</v>
      </c>
      <c r="DC154">
        <v>1656081770.5</v>
      </c>
      <c r="DD154">
        <v>1655399214.6</v>
      </c>
      <c r="DE154">
        <v>0</v>
      </c>
      <c r="DF154">
        <v>0.134</v>
      </c>
      <c r="DG154">
        <v>-0.06</v>
      </c>
      <c r="DH154">
        <v>9.331</v>
      </c>
      <c r="DI154">
        <v>0.511</v>
      </c>
      <c r="DJ154">
        <v>421</v>
      </c>
      <c r="DK154">
        <v>25</v>
      </c>
      <c r="DL154">
        <v>1.93</v>
      </c>
      <c r="DM154">
        <v>0.15</v>
      </c>
      <c r="DN154">
        <v>12.9000609756098</v>
      </c>
      <c r="DO154">
        <v>9.14383693379792</v>
      </c>
      <c r="DP154">
        <v>0.92625556708193</v>
      </c>
      <c r="DQ154">
        <v>0</v>
      </c>
      <c r="DR154">
        <v>3.78395365853659</v>
      </c>
      <c r="DS154">
        <v>0.0238475958188165</v>
      </c>
      <c r="DT154">
        <v>0.00445806901001286</v>
      </c>
      <c r="DU154">
        <v>1</v>
      </c>
      <c r="DV154">
        <v>1</v>
      </c>
      <c r="DW154">
        <v>2</v>
      </c>
      <c r="DX154" t="s">
        <v>357</v>
      </c>
      <c r="DY154">
        <v>2.97479</v>
      </c>
      <c r="DZ154">
        <v>2.69573</v>
      </c>
      <c r="EA154">
        <v>0.0251012</v>
      </c>
      <c r="EB154">
        <v>0.0234692</v>
      </c>
      <c r="EC154">
        <v>0.0785858</v>
      </c>
      <c r="ED154">
        <v>0.0686121</v>
      </c>
      <c r="EE154">
        <v>38186.5</v>
      </c>
      <c r="EF154">
        <v>41990.6</v>
      </c>
      <c r="EG154">
        <v>35492.8</v>
      </c>
      <c r="EH154">
        <v>38994.7</v>
      </c>
      <c r="EI154">
        <v>46340</v>
      </c>
      <c r="EJ154">
        <v>52389.7</v>
      </c>
      <c r="EK154">
        <v>55428</v>
      </c>
      <c r="EL154">
        <v>62465.3</v>
      </c>
      <c r="EM154">
        <v>1.9958</v>
      </c>
      <c r="EN154">
        <v>2.203</v>
      </c>
      <c r="EO154">
        <v>0.0534952</v>
      </c>
      <c r="EP154">
        <v>0</v>
      </c>
      <c r="EQ154">
        <v>24.13</v>
      </c>
      <c r="ER154">
        <v>999.9</v>
      </c>
      <c r="ES154">
        <v>54.346</v>
      </c>
      <c r="ET154">
        <v>31.914</v>
      </c>
      <c r="EU154">
        <v>34.6323</v>
      </c>
      <c r="EV154">
        <v>53.5772</v>
      </c>
      <c r="EW154">
        <v>36.9271</v>
      </c>
      <c r="EX154">
        <v>2</v>
      </c>
      <c r="EY154">
        <v>-0.129634</v>
      </c>
      <c r="EZ154">
        <v>2.53606</v>
      </c>
      <c r="FA154">
        <v>20.1277</v>
      </c>
      <c r="FB154">
        <v>5.19932</v>
      </c>
      <c r="FC154">
        <v>12.004</v>
      </c>
      <c r="FD154">
        <v>4.9756</v>
      </c>
      <c r="FE154">
        <v>3.293</v>
      </c>
      <c r="FF154">
        <v>9999</v>
      </c>
      <c r="FG154">
        <v>9999</v>
      </c>
      <c r="FH154">
        <v>9999</v>
      </c>
      <c r="FI154">
        <v>556.7</v>
      </c>
      <c r="FJ154">
        <v>1.86307</v>
      </c>
      <c r="FK154">
        <v>1.86792</v>
      </c>
      <c r="FL154">
        <v>1.86768</v>
      </c>
      <c r="FM154">
        <v>1.86877</v>
      </c>
      <c r="FN154">
        <v>1.86966</v>
      </c>
      <c r="FO154">
        <v>1.86569</v>
      </c>
      <c r="FP154">
        <v>1.86676</v>
      </c>
      <c r="FQ154">
        <v>1.86813</v>
      </c>
      <c r="FR154">
        <v>5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6.457</v>
      </c>
      <c r="GF154">
        <v>0.2133</v>
      </c>
      <c r="GG154">
        <v>5.35645936475052</v>
      </c>
      <c r="GH154">
        <v>0.00956702611335773</v>
      </c>
      <c r="GI154">
        <v>-9.19467254998099e-07</v>
      </c>
      <c r="GJ154">
        <v>-2.13729184259075e-11</v>
      </c>
      <c r="GK154">
        <v>0.213310654532375</v>
      </c>
      <c r="GL154">
        <v>0</v>
      </c>
      <c r="GM154">
        <v>0</v>
      </c>
      <c r="GN154">
        <v>0</v>
      </c>
      <c r="GO154">
        <v>-4</v>
      </c>
      <c r="GP154">
        <v>1866</v>
      </c>
      <c r="GQ154">
        <v>1</v>
      </c>
      <c r="GR154">
        <v>18</v>
      </c>
      <c r="GS154">
        <v>18787.5</v>
      </c>
      <c r="GT154">
        <v>30163.4</v>
      </c>
      <c r="GU154">
        <v>0.443115</v>
      </c>
      <c r="GV154">
        <v>2.65137</v>
      </c>
      <c r="GW154">
        <v>2.24854</v>
      </c>
      <c r="GX154">
        <v>2.74048</v>
      </c>
      <c r="GY154">
        <v>1.99585</v>
      </c>
      <c r="GZ154">
        <v>2.323</v>
      </c>
      <c r="HA154">
        <v>36.0347</v>
      </c>
      <c r="HB154">
        <v>15.5855</v>
      </c>
      <c r="HC154">
        <v>18</v>
      </c>
      <c r="HD154">
        <v>496.461</v>
      </c>
      <c r="HE154">
        <v>640.219</v>
      </c>
      <c r="HF154">
        <v>19.0867</v>
      </c>
      <c r="HG154">
        <v>25.5719</v>
      </c>
      <c r="HH154">
        <v>30.0002</v>
      </c>
      <c r="HI154">
        <v>25.431</v>
      </c>
      <c r="HJ154">
        <v>25.3542</v>
      </c>
      <c r="HK154">
        <v>8.91253</v>
      </c>
      <c r="HL154">
        <v>49.0524</v>
      </c>
      <c r="HM154">
        <v>0</v>
      </c>
      <c r="HN154">
        <v>19.0831</v>
      </c>
      <c r="HO154">
        <v>83.4825</v>
      </c>
      <c r="HP154">
        <v>17.1263</v>
      </c>
      <c r="HQ154">
        <v>102.859</v>
      </c>
      <c r="HR154">
        <v>104.026</v>
      </c>
    </row>
    <row r="155" spans="1:226">
      <c r="A155">
        <v>139</v>
      </c>
      <c r="B155">
        <v>1657209026.1</v>
      </c>
      <c r="C155">
        <v>2421.09999990463</v>
      </c>
      <c r="D155" t="s">
        <v>638</v>
      </c>
      <c r="E155" t="s">
        <v>639</v>
      </c>
      <c r="F155">
        <v>5</v>
      </c>
      <c r="G155" t="s">
        <v>596</v>
      </c>
      <c r="H155" t="s">
        <v>354</v>
      </c>
      <c r="I155">
        <v>1657209018.6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102.781795384375</v>
      </c>
      <c r="AK155">
        <v>111.025648484848</v>
      </c>
      <c r="AL155">
        <v>-3.18760454312098</v>
      </c>
      <c r="AM155">
        <v>66.3523711436261</v>
      </c>
      <c r="AN155">
        <f>(AP155 - AO155 + BO155*1E3/(8.314*(BQ155+273.15)) * AR155/BN155 * AQ155) * BN155/(100*BB155) * 1000/(1000 - AP155)</f>
        <v>0</v>
      </c>
      <c r="AO155">
        <v>17.1463452876819</v>
      </c>
      <c r="AP155">
        <v>20.9378787878788</v>
      </c>
      <c r="AQ155">
        <v>2.46119007857639e-05</v>
      </c>
      <c r="AR155">
        <v>77.3788879290229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6</v>
      </c>
      <c r="BC155">
        <v>0.5</v>
      </c>
      <c r="BD155" t="s">
        <v>355</v>
      </c>
      <c r="BE155">
        <v>2</v>
      </c>
      <c r="BF155" t="b">
        <v>1</v>
      </c>
      <c r="BG155">
        <v>1657209018.6</v>
      </c>
      <c r="BH155">
        <v>130.609592592593</v>
      </c>
      <c r="BI155">
        <v>116.236951851852</v>
      </c>
      <c r="BJ155">
        <v>20.937162962963</v>
      </c>
      <c r="BK155">
        <v>17.1497740740741</v>
      </c>
      <c r="BL155">
        <v>124.08037037037</v>
      </c>
      <c r="BM155">
        <v>20.7238555555556</v>
      </c>
      <c r="BN155">
        <v>499.969925925926</v>
      </c>
      <c r="BO155">
        <v>74.5634814814815</v>
      </c>
      <c r="BP155">
        <v>0.0414025</v>
      </c>
      <c r="BQ155">
        <v>24.6106666666667</v>
      </c>
      <c r="BR155">
        <v>25.0011444444444</v>
      </c>
      <c r="BS155">
        <v>999.9</v>
      </c>
      <c r="BT155">
        <v>0</v>
      </c>
      <c r="BU155">
        <v>0</v>
      </c>
      <c r="BV155">
        <v>10011.4814814815</v>
      </c>
      <c r="BW155">
        <v>0</v>
      </c>
      <c r="BX155">
        <v>1614.1562962963</v>
      </c>
      <c r="BY155">
        <v>14.3727111111111</v>
      </c>
      <c r="BZ155">
        <v>133.402666666667</v>
      </c>
      <c r="CA155">
        <v>118.265144444444</v>
      </c>
      <c r="CB155">
        <v>3.7873962962963</v>
      </c>
      <c r="CC155">
        <v>116.236951851852</v>
      </c>
      <c r="CD155">
        <v>17.1497740740741</v>
      </c>
      <c r="CE155">
        <v>1.56114777777778</v>
      </c>
      <c r="CF155">
        <v>1.2787462962963</v>
      </c>
      <c r="CG155">
        <v>13.5805666666667</v>
      </c>
      <c r="CH155">
        <v>10.5513518518519</v>
      </c>
      <c r="CI155">
        <v>2000.00259259259</v>
      </c>
      <c r="CJ155">
        <v>0.979993444444444</v>
      </c>
      <c r="CK155">
        <v>0.0200064259259259</v>
      </c>
      <c r="CL155">
        <v>0</v>
      </c>
      <c r="CM155">
        <v>2.21787037037037</v>
      </c>
      <c r="CN155">
        <v>0</v>
      </c>
      <c r="CO155">
        <v>8571.20555555555</v>
      </c>
      <c r="CP155">
        <v>17300.1407407407</v>
      </c>
      <c r="CQ155">
        <v>38.4883333333333</v>
      </c>
      <c r="CR155">
        <v>39.75</v>
      </c>
      <c r="CS155">
        <v>38.368</v>
      </c>
      <c r="CT155">
        <v>38.0045925925926</v>
      </c>
      <c r="CU155">
        <v>37.875</v>
      </c>
      <c r="CV155">
        <v>1959.99185185185</v>
      </c>
      <c r="CW155">
        <v>40.0107407407407</v>
      </c>
      <c r="CX155">
        <v>0</v>
      </c>
      <c r="CY155">
        <v>1657209005.4</v>
      </c>
      <c r="CZ155">
        <v>0</v>
      </c>
      <c r="DA155">
        <v>0</v>
      </c>
      <c r="DB155" t="s">
        <v>356</v>
      </c>
      <c r="DC155">
        <v>1656081770.5</v>
      </c>
      <c r="DD155">
        <v>1655399214.6</v>
      </c>
      <c r="DE155">
        <v>0</v>
      </c>
      <c r="DF155">
        <v>0.134</v>
      </c>
      <c r="DG155">
        <v>-0.06</v>
      </c>
      <c r="DH155">
        <v>9.331</v>
      </c>
      <c r="DI155">
        <v>0.511</v>
      </c>
      <c r="DJ155">
        <v>421</v>
      </c>
      <c r="DK155">
        <v>25</v>
      </c>
      <c r="DL155">
        <v>1.93</v>
      </c>
      <c r="DM155">
        <v>0.15</v>
      </c>
      <c r="DN155">
        <v>13.8622414634146</v>
      </c>
      <c r="DO155">
        <v>10.7054864111498</v>
      </c>
      <c r="DP155">
        <v>1.06972483878791</v>
      </c>
      <c r="DQ155">
        <v>0</v>
      </c>
      <c r="DR155">
        <v>3.78633195121951</v>
      </c>
      <c r="DS155">
        <v>0.0243859233449504</v>
      </c>
      <c r="DT155">
        <v>0.00417775130289492</v>
      </c>
      <c r="DU155">
        <v>1</v>
      </c>
      <c r="DV155">
        <v>1</v>
      </c>
      <c r="DW155">
        <v>2</v>
      </c>
      <c r="DX155" t="s">
        <v>357</v>
      </c>
      <c r="DY155">
        <v>2.97523</v>
      </c>
      <c r="DZ155">
        <v>2.69548</v>
      </c>
      <c r="EA155">
        <v>0.0218949</v>
      </c>
      <c r="EB155">
        <v>0.0199607</v>
      </c>
      <c r="EC155">
        <v>0.0785957</v>
      </c>
      <c r="ED155">
        <v>0.0686033</v>
      </c>
      <c r="EE155">
        <v>38311.6</v>
      </c>
      <c r="EF155">
        <v>42141.2</v>
      </c>
      <c r="EG155">
        <v>35492.4</v>
      </c>
      <c r="EH155">
        <v>38994.5</v>
      </c>
      <c r="EI155">
        <v>46339.5</v>
      </c>
      <c r="EJ155">
        <v>52390.4</v>
      </c>
      <c r="EK155">
        <v>55428</v>
      </c>
      <c r="EL155">
        <v>62465.8</v>
      </c>
      <c r="EM155">
        <v>1.9954</v>
      </c>
      <c r="EN155">
        <v>2.2024</v>
      </c>
      <c r="EO155">
        <v>0.0537932</v>
      </c>
      <c r="EP155">
        <v>0</v>
      </c>
      <c r="EQ155">
        <v>24.128</v>
      </c>
      <c r="ER155">
        <v>999.9</v>
      </c>
      <c r="ES155">
        <v>54.297</v>
      </c>
      <c r="ET155">
        <v>31.924</v>
      </c>
      <c r="EU155">
        <v>34.6238</v>
      </c>
      <c r="EV155">
        <v>53.9772</v>
      </c>
      <c r="EW155">
        <v>36.9271</v>
      </c>
      <c r="EX155">
        <v>2</v>
      </c>
      <c r="EY155">
        <v>-0.129329</v>
      </c>
      <c r="EZ155">
        <v>2.56098</v>
      </c>
      <c r="FA155">
        <v>20.1274</v>
      </c>
      <c r="FB155">
        <v>5.19932</v>
      </c>
      <c r="FC155">
        <v>12.0052</v>
      </c>
      <c r="FD155">
        <v>4.976</v>
      </c>
      <c r="FE155">
        <v>3.2932</v>
      </c>
      <c r="FF155">
        <v>9999</v>
      </c>
      <c r="FG155">
        <v>9999</v>
      </c>
      <c r="FH155">
        <v>9999</v>
      </c>
      <c r="FI155">
        <v>556.7</v>
      </c>
      <c r="FJ155">
        <v>1.8631</v>
      </c>
      <c r="FK155">
        <v>1.86786</v>
      </c>
      <c r="FL155">
        <v>1.86768</v>
      </c>
      <c r="FM155">
        <v>1.86877</v>
      </c>
      <c r="FN155">
        <v>1.86966</v>
      </c>
      <c r="FO155">
        <v>1.86569</v>
      </c>
      <c r="FP155">
        <v>1.86676</v>
      </c>
      <c r="FQ155">
        <v>1.86813</v>
      </c>
      <c r="FR155">
        <v>5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6.312</v>
      </c>
      <c r="GF155">
        <v>0.2133</v>
      </c>
      <c r="GG155">
        <v>5.35645936475052</v>
      </c>
      <c r="GH155">
        <v>0.00956702611335773</v>
      </c>
      <c r="GI155">
        <v>-9.19467254998099e-07</v>
      </c>
      <c r="GJ155">
        <v>-2.13729184259075e-11</v>
      </c>
      <c r="GK155">
        <v>0.213310654532375</v>
      </c>
      <c r="GL155">
        <v>0</v>
      </c>
      <c r="GM155">
        <v>0</v>
      </c>
      <c r="GN155">
        <v>0</v>
      </c>
      <c r="GO155">
        <v>-4</v>
      </c>
      <c r="GP155">
        <v>1866</v>
      </c>
      <c r="GQ155">
        <v>1</v>
      </c>
      <c r="GR155">
        <v>18</v>
      </c>
      <c r="GS155">
        <v>18787.6</v>
      </c>
      <c r="GT155">
        <v>30163.5</v>
      </c>
      <c r="GU155">
        <v>0.395508</v>
      </c>
      <c r="GV155">
        <v>2.66602</v>
      </c>
      <c r="GW155">
        <v>2.24854</v>
      </c>
      <c r="GX155">
        <v>2.73926</v>
      </c>
      <c r="GY155">
        <v>1.99585</v>
      </c>
      <c r="GZ155">
        <v>2.29492</v>
      </c>
      <c r="HA155">
        <v>36.0582</v>
      </c>
      <c r="HB155">
        <v>15.568</v>
      </c>
      <c r="HC155">
        <v>18</v>
      </c>
      <c r="HD155">
        <v>496.252</v>
      </c>
      <c r="HE155">
        <v>639.796</v>
      </c>
      <c r="HF155">
        <v>19.0867</v>
      </c>
      <c r="HG155">
        <v>25.5784</v>
      </c>
      <c r="HH155">
        <v>30.0003</v>
      </c>
      <c r="HI155">
        <v>25.437</v>
      </c>
      <c r="HJ155">
        <v>25.3593</v>
      </c>
      <c r="HK155">
        <v>7.95942</v>
      </c>
      <c r="HL155">
        <v>49.0524</v>
      </c>
      <c r="HM155">
        <v>0</v>
      </c>
      <c r="HN155">
        <v>19.0818</v>
      </c>
      <c r="HO155">
        <v>63.3418</v>
      </c>
      <c r="HP155">
        <v>17.1236</v>
      </c>
      <c r="HQ155">
        <v>102.859</v>
      </c>
      <c r="HR155">
        <v>104.026</v>
      </c>
    </row>
    <row r="156" spans="1:226">
      <c r="A156">
        <v>140</v>
      </c>
      <c r="B156">
        <v>1657209123.1</v>
      </c>
      <c r="C156">
        <v>2518.09999990463</v>
      </c>
      <c r="D156" t="s">
        <v>640</v>
      </c>
      <c r="E156" t="s">
        <v>641</v>
      </c>
      <c r="F156">
        <v>5</v>
      </c>
      <c r="G156" t="s">
        <v>596</v>
      </c>
      <c r="H156" t="s">
        <v>354</v>
      </c>
      <c r="I156">
        <v>1657209115.1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427.129243867722</v>
      </c>
      <c r="AK156">
        <v>409.809593939394</v>
      </c>
      <c r="AL156">
        <v>-0.00933287622742985</v>
      </c>
      <c r="AM156">
        <v>66.3523711436261</v>
      </c>
      <c r="AN156">
        <f>(AP156 - AO156 + BO156*1E3/(8.314*(BQ156+273.15)) * AR156/BN156 * AQ156) * BN156/(100*BB156) * 1000/(1000 - AP156)</f>
        <v>0</v>
      </c>
      <c r="AO156">
        <v>17.118054859426</v>
      </c>
      <c r="AP156">
        <v>20.9440539393939</v>
      </c>
      <c r="AQ156">
        <v>0.000112125572050756</v>
      </c>
      <c r="AR156">
        <v>77.3788879290229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6</v>
      </c>
      <c r="BC156">
        <v>0.5</v>
      </c>
      <c r="BD156" t="s">
        <v>355</v>
      </c>
      <c r="BE156">
        <v>2</v>
      </c>
      <c r="BF156" t="b">
        <v>1</v>
      </c>
      <c r="BG156">
        <v>1657209115.1</v>
      </c>
      <c r="BH156">
        <v>401.326870967742</v>
      </c>
      <c r="BI156">
        <v>419.828387096774</v>
      </c>
      <c r="BJ156">
        <v>20.9408322580645</v>
      </c>
      <c r="BK156">
        <v>17.1202096774194</v>
      </c>
      <c r="BL156">
        <v>392.359580645161</v>
      </c>
      <c r="BM156">
        <v>20.7275129032258</v>
      </c>
      <c r="BN156">
        <v>499.996483870968</v>
      </c>
      <c r="BO156">
        <v>74.5639709677419</v>
      </c>
      <c r="BP156">
        <v>0.0418116225806452</v>
      </c>
      <c r="BQ156">
        <v>24.6176709677419</v>
      </c>
      <c r="BR156">
        <v>24.9932483870968</v>
      </c>
      <c r="BS156">
        <v>999.9</v>
      </c>
      <c r="BT156">
        <v>0</v>
      </c>
      <c r="BU156">
        <v>0</v>
      </c>
      <c r="BV156">
        <v>9997.90322580645</v>
      </c>
      <c r="BW156">
        <v>0</v>
      </c>
      <c r="BX156">
        <v>1626.73612903226</v>
      </c>
      <c r="BY156">
        <v>-18.5016</v>
      </c>
      <c r="BZ156">
        <v>409.910709677419</v>
      </c>
      <c r="CA156">
        <v>427.141129032258</v>
      </c>
      <c r="CB156">
        <v>3.82061193548387</v>
      </c>
      <c r="CC156">
        <v>419.828387096774</v>
      </c>
      <c r="CD156">
        <v>17.1202096774194</v>
      </c>
      <c r="CE156">
        <v>1.56143161290323</v>
      </c>
      <c r="CF156">
        <v>1.27655032258065</v>
      </c>
      <c r="CG156">
        <v>13.5833419354839</v>
      </c>
      <c r="CH156">
        <v>10.5255709677419</v>
      </c>
      <c r="CI156">
        <v>1999.99741935484</v>
      </c>
      <c r="CJ156">
        <v>0.979993677419355</v>
      </c>
      <c r="CK156">
        <v>0.0200061774193548</v>
      </c>
      <c r="CL156">
        <v>0</v>
      </c>
      <c r="CM156">
        <v>2.1837</v>
      </c>
      <c r="CN156">
        <v>0</v>
      </c>
      <c r="CO156">
        <v>8791.79258064516</v>
      </c>
      <c r="CP156">
        <v>17300.1</v>
      </c>
      <c r="CQ156">
        <v>38.5</v>
      </c>
      <c r="CR156">
        <v>39.784</v>
      </c>
      <c r="CS156">
        <v>38.375</v>
      </c>
      <c r="CT156">
        <v>38.04</v>
      </c>
      <c r="CU156">
        <v>37.875</v>
      </c>
      <c r="CV156">
        <v>1959.98677419355</v>
      </c>
      <c r="CW156">
        <v>40.0106451612903</v>
      </c>
      <c r="CX156">
        <v>0</v>
      </c>
      <c r="CY156">
        <v>1657209102</v>
      </c>
      <c r="CZ156">
        <v>0</v>
      </c>
      <c r="DA156">
        <v>0</v>
      </c>
      <c r="DB156" t="s">
        <v>356</v>
      </c>
      <c r="DC156">
        <v>1656081770.5</v>
      </c>
      <c r="DD156">
        <v>1655399214.6</v>
      </c>
      <c r="DE156">
        <v>0</v>
      </c>
      <c r="DF156">
        <v>0.134</v>
      </c>
      <c r="DG156">
        <v>-0.06</v>
      </c>
      <c r="DH156">
        <v>9.331</v>
      </c>
      <c r="DI156">
        <v>0.511</v>
      </c>
      <c r="DJ156">
        <v>421</v>
      </c>
      <c r="DK156">
        <v>25</v>
      </c>
      <c r="DL156">
        <v>1.93</v>
      </c>
      <c r="DM156">
        <v>0.15</v>
      </c>
      <c r="DN156">
        <v>-18.4804575</v>
      </c>
      <c r="DO156">
        <v>-0.352832645403328</v>
      </c>
      <c r="DP156">
        <v>0.111879327597863</v>
      </c>
      <c r="DQ156">
        <v>0</v>
      </c>
      <c r="DR156">
        <v>3.81978025</v>
      </c>
      <c r="DS156">
        <v>0.0336804878048715</v>
      </c>
      <c r="DT156">
        <v>0.00434418892746392</v>
      </c>
      <c r="DU156">
        <v>1</v>
      </c>
      <c r="DV156">
        <v>1</v>
      </c>
      <c r="DW156">
        <v>2</v>
      </c>
      <c r="DX156" t="s">
        <v>357</v>
      </c>
      <c r="DY156">
        <v>2.97387</v>
      </c>
      <c r="DZ156">
        <v>2.69557</v>
      </c>
      <c r="EA156">
        <v>0.0722516</v>
      </c>
      <c r="EB156">
        <v>0.0762373</v>
      </c>
      <c r="EC156">
        <v>0.0785927</v>
      </c>
      <c r="ED156">
        <v>0.0685049</v>
      </c>
      <c r="EE156">
        <v>36334.6</v>
      </c>
      <c r="EF156">
        <v>39714.4</v>
      </c>
      <c r="EG156">
        <v>35487.9</v>
      </c>
      <c r="EH156">
        <v>38987.4</v>
      </c>
      <c r="EI156">
        <v>46336.7</v>
      </c>
      <c r="EJ156">
        <v>52388</v>
      </c>
      <c r="EK156">
        <v>55423</v>
      </c>
      <c r="EL156">
        <v>62454.5</v>
      </c>
      <c r="EM156">
        <v>1.9924</v>
      </c>
      <c r="EN156">
        <v>2.2014</v>
      </c>
      <c r="EO156">
        <v>0.0523031</v>
      </c>
      <c r="EP156">
        <v>0</v>
      </c>
      <c r="EQ156">
        <v>24.1118</v>
      </c>
      <c r="ER156">
        <v>999.9</v>
      </c>
      <c r="ES156">
        <v>53.443</v>
      </c>
      <c r="ET156">
        <v>32.196</v>
      </c>
      <c r="EU156">
        <v>34.6044</v>
      </c>
      <c r="EV156">
        <v>53.7872</v>
      </c>
      <c r="EW156">
        <v>36.9551</v>
      </c>
      <c r="EX156">
        <v>2</v>
      </c>
      <c r="EY156">
        <v>-0.122154</v>
      </c>
      <c r="EZ156">
        <v>2.55595</v>
      </c>
      <c r="FA156">
        <v>20.1276</v>
      </c>
      <c r="FB156">
        <v>5.19932</v>
      </c>
      <c r="FC156">
        <v>12.0064</v>
      </c>
      <c r="FD156">
        <v>4.976</v>
      </c>
      <c r="FE156">
        <v>3.2932</v>
      </c>
      <c r="FF156">
        <v>9999</v>
      </c>
      <c r="FG156">
        <v>9999</v>
      </c>
      <c r="FH156">
        <v>9999</v>
      </c>
      <c r="FI156">
        <v>556.7</v>
      </c>
      <c r="FJ156">
        <v>1.8631</v>
      </c>
      <c r="FK156">
        <v>1.86783</v>
      </c>
      <c r="FL156">
        <v>1.86768</v>
      </c>
      <c r="FM156">
        <v>1.86884</v>
      </c>
      <c r="FN156">
        <v>1.86966</v>
      </c>
      <c r="FO156">
        <v>1.86569</v>
      </c>
      <c r="FP156">
        <v>1.86676</v>
      </c>
      <c r="FQ156">
        <v>1.86813</v>
      </c>
      <c r="FR156">
        <v>5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8.966</v>
      </c>
      <c r="GF156">
        <v>0.2133</v>
      </c>
      <c r="GG156">
        <v>5.35645936475052</v>
      </c>
      <c r="GH156">
        <v>0.00956702611335773</v>
      </c>
      <c r="GI156">
        <v>-9.19467254998099e-07</v>
      </c>
      <c r="GJ156">
        <v>-2.13729184259075e-11</v>
      </c>
      <c r="GK156">
        <v>0.213310654532375</v>
      </c>
      <c r="GL156">
        <v>0</v>
      </c>
      <c r="GM156">
        <v>0</v>
      </c>
      <c r="GN156">
        <v>0</v>
      </c>
      <c r="GO156">
        <v>-4</v>
      </c>
      <c r="GP156">
        <v>1866</v>
      </c>
      <c r="GQ156">
        <v>1</v>
      </c>
      <c r="GR156">
        <v>18</v>
      </c>
      <c r="GS156">
        <v>18789.2</v>
      </c>
      <c r="GT156">
        <v>30165.1</v>
      </c>
      <c r="GU156">
        <v>1.31958</v>
      </c>
      <c r="GV156">
        <v>2.64038</v>
      </c>
      <c r="GW156">
        <v>2.24854</v>
      </c>
      <c r="GX156">
        <v>2.73804</v>
      </c>
      <c r="GY156">
        <v>1.99585</v>
      </c>
      <c r="GZ156">
        <v>2.2937</v>
      </c>
      <c r="HA156">
        <v>36.2694</v>
      </c>
      <c r="HB156">
        <v>15.5505</v>
      </c>
      <c r="HC156">
        <v>18</v>
      </c>
      <c r="HD156">
        <v>495.126</v>
      </c>
      <c r="HE156">
        <v>640.093</v>
      </c>
      <c r="HF156">
        <v>19.1633</v>
      </c>
      <c r="HG156">
        <v>25.6647</v>
      </c>
      <c r="HH156">
        <v>30.0004</v>
      </c>
      <c r="HI156">
        <v>25.5268</v>
      </c>
      <c r="HJ156">
        <v>25.4497</v>
      </c>
      <c r="HK156">
        <v>26.4314</v>
      </c>
      <c r="HL156">
        <v>49.0524</v>
      </c>
      <c r="HM156">
        <v>0</v>
      </c>
      <c r="HN156">
        <v>19.166</v>
      </c>
      <c r="HO156">
        <v>426.559</v>
      </c>
      <c r="HP156">
        <v>17.1132</v>
      </c>
      <c r="HQ156">
        <v>102.848</v>
      </c>
      <c r="HR156">
        <v>104.008</v>
      </c>
    </row>
    <row r="157" spans="1:226">
      <c r="A157">
        <v>141</v>
      </c>
      <c r="B157">
        <v>1657209128.1</v>
      </c>
      <c r="C157">
        <v>2523.09999990463</v>
      </c>
      <c r="D157" t="s">
        <v>642</v>
      </c>
      <c r="E157" t="s">
        <v>643</v>
      </c>
      <c r="F157">
        <v>5</v>
      </c>
      <c r="G157" t="s">
        <v>596</v>
      </c>
      <c r="H157" t="s">
        <v>354</v>
      </c>
      <c r="I157">
        <v>1657209120.25517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428.254509616754</v>
      </c>
      <c r="AK157">
        <v>410.377872727273</v>
      </c>
      <c r="AL157">
        <v>0.183305465200731</v>
      </c>
      <c r="AM157">
        <v>66.3523711436261</v>
      </c>
      <c r="AN157">
        <f>(AP157 - AO157 + BO157*1E3/(8.314*(BQ157+273.15)) * AR157/BN157 * AQ157) * BN157/(100*BB157) * 1000/(1000 - AP157)</f>
        <v>0</v>
      </c>
      <c r="AO157">
        <v>17.1165170835198</v>
      </c>
      <c r="AP157">
        <v>20.9454733333333</v>
      </c>
      <c r="AQ157">
        <v>5.26531848336347e-05</v>
      </c>
      <c r="AR157">
        <v>77.3788879290229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6</v>
      </c>
      <c r="BC157">
        <v>0.5</v>
      </c>
      <c r="BD157" t="s">
        <v>355</v>
      </c>
      <c r="BE157">
        <v>2</v>
      </c>
      <c r="BF157" t="b">
        <v>1</v>
      </c>
      <c r="BG157">
        <v>1657209120.25517</v>
      </c>
      <c r="BH157">
        <v>401.325448275862</v>
      </c>
      <c r="BI157">
        <v>420.436172413793</v>
      </c>
      <c r="BJ157">
        <v>20.9433689655172</v>
      </c>
      <c r="BK157">
        <v>17.1180620689655</v>
      </c>
      <c r="BL157">
        <v>392.358206896552</v>
      </c>
      <c r="BM157">
        <v>20.7300379310345</v>
      </c>
      <c r="BN157">
        <v>499.992034482759</v>
      </c>
      <c r="BO157">
        <v>74.5638551724138</v>
      </c>
      <c r="BP157">
        <v>0.0417788724137931</v>
      </c>
      <c r="BQ157">
        <v>24.6162379310345</v>
      </c>
      <c r="BR157">
        <v>24.9887379310345</v>
      </c>
      <c r="BS157">
        <v>999.9</v>
      </c>
      <c r="BT157">
        <v>0</v>
      </c>
      <c r="BU157">
        <v>0</v>
      </c>
      <c r="BV157">
        <v>9995.1724137931</v>
      </c>
      <c r="BW157">
        <v>0</v>
      </c>
      <c r="BX157">
        <v>1627.60517241379</v>
      </c>
      <c r="BY157">
        <v>-19.1107344827586</v>
      </c>
      <c r="BZ157">
        <v>409.910413793103</v>
      </c>
      <c r="CA157">
        <v>427.758586206897</v>
      </c>
      <c r="CB157">
        <v>3.82529379310345</v>
      </c>
      <c r="CC157">
        <v>420.436172413793</v>
      </c>
      <c r="CD157">
        <v>17.1180620689655</v>
      </c>
      <c r="CE157">
        <v>1.56161793103448</v>
      </c>
      <c r="CF157">
        <v>1.27638827586207</v>
      </c>
      <c r="CG157">
        <v>13.5851793103448</v>
      </c>
      <c r="CH157">
        <v>10.5236689655172</v>
      </c>
      <c r="CI157">
        <v>1999.98068965517</v>
      </c>
      <c r="CJ157">
        <v>0.979993517241379</v>
      </c>
      <c r="CK157">
        <v>0.0200063482758621</v>
      </c>
      <c r="CL157">
        <v>0</v>
      </c>
      <c r="CM157">
        <v>2.17574827586207</v>
      </c>
      <c r="CN157">
        <v>0</v>
      </c>
      <c r="CO157">
        <v>8806.01827586207</v>
      </c>
      <c r="CP157">
        <v>17299.9448275862</v>
      </c>
      <c r="CQ157">
        <v>38.5</v>
      </c>
      <c r="CR157">
        <v>39.8013103448276</v>
      </c>
      <c r="CS157">
        <v>38.375</v>
      </c>
      <c r="CT157">
        <v>38.0192413793103</v>
      </c>
      <c r="CU157">
        <v>37.875</v>
      </c>
      <c r="CV157">
        <v>1959.97</v>
      </c>
      <c r="CW157">
        <v>40.0106896551724</v>
      </c>
      <c r="CX157">
        <v>0</v>
      </c>
      <c r="CY157">
        <v>1657209106.8</v>
      </c>
      <c r="CZ157">
        <v>0</v>
      </c>
      <c r="DA157">
        <v>0</v>
      </c>
      <c r="DB157" t="s">
        <v>356</v>
      </c>
      <c r="DC157">
        <v>1656081770.5</v>
      </c>
      <c r="DD157">
        <v>1655399214.6</v>
      </c>
      <c r="DE157">
        <v>0</v>
      </c>
      <c r="DF157">
        <v>0.134</v>
      </c>
      <c r="DG157">
        <v>-0.06</v>
      </c>
      <c r="DH157">
        <v>9.331</v>
      </c>
      <c r="DI157">
        <v>0.511</v>
      </c>
      <c r="DJ157">
        <v>421</v>
      </c>
      <c r="DK157">
        <v>25</v>
      </c>
      <c r="DL157">
        <v>1.93</v>
      </c>
      <c r="DM157">
        <v>0.15</v>
      </c>
      <c r="DN157">
        <v>-18.7113609756098</v>
      </c>
      <c r="DO157">
        <v>-3.82247665505233</v>
      </c>
      <c r="DP157">
        <v>0.674089599920515</v>
      </c>
      <c r="DQ157">
        <v>0</v>
      </c>
      <c r="DR157">
        <v>3.82232268292683</v>
      </c>
      <c r="DS157">
        <v>0.0516474564460072</v>
      </c>
      <c r="DT157">
        <v>0.00559177751066087</v>
      </c>
      <c r="DU157">
        <v>1</v>
      </c>
      <c r="DV157">
        <v>1</v>
      </c>
      <c r="DW157">
        <v>2</v>
      </c>
      <c r="DX157" t="s">
        <v>357</v>
      </c>
      <c r="DY157">
        <v>2.9742</v>
      </c>
      <c r="DZ157">
        <v>2.69569</v>
      </c>
      <c r="EA157">
        <v>0.0723849</v>
      </c>
      <c r="EB157">
        <v>0.0770785</v>
      </c>
      <c r="EC157">
        <v>0.0785974</v>
      </c>
      <c r="ED157">
        <v>0.0684959</v>
      </c>
      <c r="EE157">
        <v>36329.7</v>
      </c>
      <c r="EF157">
        <v>39678.1</v>
      </c>
      <c r="EG157">
        <v>35488.2</v>
      </c>
      <c r="EH157">
        <v>38987.3</v>
      </c>
      <c r="EI157">
        <v>46336.1</v>
      </c>
      <c r="EJ157">
        <v>52389.2</v>
      </c>
      <c r="EK157">
        <v>55422.6</v>
      </c>
      <c r="EL157">
        <v>62455.3</v>
      </c>
      <c r="EM157">
        <v>1.993</v>
      </c>
      <c r="EN157">
        <v>2.2008</v>
      </c>
      <c r="EO157">
        <v>0.0539422</v>
      </c>
      <c r="EP157">
        <v>0</v>
      </c>
      <c r="EQ157">
        <v>24.1138</v>
      </c>
      <c r="ER157">
        <v>999.9</v>
      </c>
      <c r="ES157">
        <v>53.394</v>
      </c>
      <c r="ET157">
        <v>32.206</v>
      </c>
      <c r="EU157">
        <v>34.5932</v>
      </c>
      <c r="EV157">
        <v>54.2172</v>
      </c>
      <c r="EW157">
        <v>36.9191</v>
      </c>
      <c r="EX157">
        <v>2</v>
      </c>
      <c r="EY157">
        <v>-0.121626</v>
      </c>
      <c r="EZ157">
        <v>2.50307</v>
      </c>
      <c r="FA157">
        <v>20.1284</v>
      </c>
      <c r="FB157">
        <v>5.20052</v>
      </c>
      <c r="FC157">
        <v>12.0088</v>
      </c>
      <c r="FD157">
        <v>4.976</v>
      </c>
      <c r="FE157">
        <v>3.293</v>
      </c>
      <c r="FF157">
        <v>9999</v>
      </c>
      <c r="FG157">
        <v>9999</v>
      </c>
      <c r="FH157">
        <v>9999</v>
      </c>
      <c r="FI157">
        <v>556.7</v>
      </c>
      <c r="FJ157">
        <v>1.86307</v>
      </c>
      <c r="FK157">
        <v>1.86786</v>
      </c>
      <c r="FL157">
        <v>1.86768</v>
      </c>
      <c r="FM157">
        <v>1.86884</v>
      </c>
      <c r="FN157">
        <v>1.86966</v>
      </c>
      <c r="FO157">
        <v>1.86569</v>
      </c>
      <c r="FP157">
        <v>1.86676</v>
      </c>
      <c r="FQ157">
        <v>1.86813</v>
      </c>
      <c r="FR157">
        <v>5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8.974</v>
      </c>
      <c r="GF157">
        <v>0.2133</v>
      </c>
      <c r="GG157">
        <v>5.35645936475052</v>
      </c>
      <c r="GH157">
        <v>0.00956702611335773</v>
      </c>
      <c r="GI157">
        <v>-9.19467254998099e-07</v>
      </c>
      <c r="GJ157">
        <v>-2.13729184259075e-11</v>
      </c>
      <c r="GK157">
        <v>0.213310654532375</v>
      </c>
      <c r="GL157">
        <v>0</v>
      </c>
      <c r="GM157">
        <v>0</v>
      </c>
      <c r="GN157">
        <v>0</v>
      </c>
      <c r="GO157">
        <v>-4</v>
      </c>
      <c r="GP157">
        <v>1866</v>
      </c>
      <c r="GQ157">
        <v>1</v>
      </c>
      <c r="GR157">
        <v>18</v>
      </c>
      <c r="GS157">
        <v>18789.3</v>
      </c>
      <c r="GT157">
        <v>30165.2</v>
      </c>
      <c r="GU157">
        <v>1.34521</v>
      </c>
      <c r="GV157">
        <v>2.63184</v>
      </c>
      <c r="GW157">
        <v>2.24854</v>
      </c>
      <c r="GX157">
        <v>2.73804</v>
      </c>
      <c r="GY157">
        <v>1.99585</v>
      </c>
      <c r="GZ157">
        <v>2.34985</v>
      </c>
      <c r="HA157">
        <v>36.2929</v>
      </c>
      <c r="HB157">
        <v>15.568</v>
      </c>
      <c r="HC157">
        <v>18</v>
      </c>
      <c r="HD157">
        <v>495.56</v>
      </c>
      <c r="HE157">
        <v>639.676</v>
      </c>
      <c r="HF157">
        <v>19.1763</v>
      </c>
      <c r="HG157">
        <v>25.669</v>
      </c>
      <c r="HH157">
        <v>30.0003</v>
      </c>
      <c r="HI157">
        <v>25.5315</v>
      </c>
      <c r="HJ157">
        <v>25.4552</v>
      </c>
      <c r="HK157">
        <v>26.9497</v>
      </c>
      <c r="HL157">
        <v>49.0524</v>
      </c>
      <c r="HM157">
        <v>0</v>
      </c>
      <c r="HN157">
        <v>19.1826</v>
      </c>
      <c r="HO157">
        <v>439.974</v>
      </c>
      <c r="HP157">
        <v>17.1089</v>
      </c>
      <c r="HQ157">
        <v>102.848</v>
      </c>
      <c r="HR157">
        <v>104.008</v>
      </c>
    </row>
    <row r="158" spans="1:226">
      <c r="A158">
        <v>142</v>
      </c>
      <c r="B158">
        <v>1657209133.1</v>
      </c>
      <c r="C158">
        <v>2528.09999990463</v>
      </c>
      <c r="D158" t="s">
        <v>644</v>
      </c>
      <c r="E158" t="s">
        <v>645</v>
      </c>
      <c r="F158">
        <v>5</v>
      </c>
      <c r="G158" t="s">
        <v>596</v>
      </c>
      <c r="H158" t="s">
        <v>354</v>
      </c>
      <c r="I158">
        <v>1657209125.33214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438.235886449119</v>
      </c>
      <c r="AK158">
        <v>415.940927272727</v>
      </c>
      <c r="AL158">
        <v>1.292972352654</v>
      </c>
      <c r="AM158">
        <v>66.3523711436261</v>
      </c>
      <c r="AN158">
        <f>(AP158 - AO158 + BO158*1E3/(8.314*(BQ158+273.15)) * AR158/BN158 * AQ158) * BN158/(100*BB158) * 1000/(1000 - AP158)</f>
        <v>0</v>
      </c>
      <c r="AO158">
        <v>17.114916451643</v>
      </c>
      <c r="AP158">
        <v>20.9462963636364</v>
      </c>
      <c r="AQ158">
        <v>0.000213025792590047</v>
      </c>
      <c r="AR158">
        <v>77.3788879290229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6</v>
      </c>
      <c r="BC158">
        <v>0.5</v>
      </c>
      <c r="BD158" t="s">
        <v>355</v>
      </c>
      <c r="BE158">
        <v>2</v>
      </c>
      <c r="BF158" t="b">
        <v>1</v>
      </c>
      <c r="BG158">
        <v>1657209125.33214</v>
      </c>
      <c r="BH158">
        <v>402.393</v>
      </c>
      <c r="BI158">
        <v>424.327214285714</v>
      </c>
      <c r="BJ158">
        <v>20.9458214285714</v>
      </c>
      <c r="BK158">
        <v>17.1159892857143</v>
      </c>
      <c r="BL158">
        <v>393.416357142857</v>
      </c>
      <c r="BM158">
        <v>20.7324964285714</v>
      </c>
      <c r="BN158">
        <v>500.028678571429</v>
      </c>
      <c r="BO158">
        <v>74.5641357142857</v>
      </c>
      <c r="BP158">
        <v>0.0414915357142857</v>
      </c>
      <c r="BQ158">
        <v>24.6159321428571</v>
      </c>
      <c r="BR158">
        <v>24.9887392857143</v>
      </c>
      <c r="BS158">
        <v>999.9</v>
      </c>
      <c r="BT158">
        <v>0</v>
      </c>
      <c r="BU158">
        <v>0</v>
      </c>
      <c r="BV158">
        <v>10013.9285714286</v>
      </c>
      <c r="BW158">
        <v>0</v>
      </c>
      <c r="BX158">
        <v>1628.42642857143</v>
      </c>
      <c r="BY158">
        <v>-21.9342464285714</v>
      </c>
      <c r="BZ158">
        <v>411.00175</v>
      </c>
      <c r="CA158">
        <v>431.716428571429</v>
      </c>
      <c r="CB158">
        <v>3.82982642857143</v>
      </c>
      <c r="CC158">
        <v>424.327214285714</v>
      </c>
      <c r="CD158">
        <v>17.1159892857143</v>
      </c>
      <c r="CE158">
        <v>1.56180714285714</v>
      </c>
      <c r="CF158">
        <v>1.27623892857143</v>
      </c>
      <c r="CG158">
        <v>13.58705</v>
      </c>
      <c r="CH158">
        <v>10.5219071428571</v>
      </c>
      <c r="CI158">
        <v>2000</v>
      </c>
      <c r="CJ158">
        <v>0.97999375</v>
      </c>
      <c r="CK158">
        <v>0.0200061</v>
      </c>
      <c r="CL158">
        <v>0</v>
      </c>
      <c r="CM158">
        <v>2.15295714285714</v>
      </c>
      <c r="CN158">
        <v>0</v>
      </c>
      <c r="CO158">
        <v>8817.86785714286</v>
      </c>
      <c r="CP158">
        <v>17300.1142857143</v>
      </c>
      <c r="CQ158">
        <v>38.5</v>
      </c>
      <c r="CR158">
        <v>39.8097857142857</v>
      </c>
      <c r="CS158">
        <v>38.375</v>
      </c>
      <c r="CT158">
        <v>38.0110714285714</v>
      </c>
      <c r="CU158">
        <v>37.875</v>
      </c>
      <c r="CV158">
        <v>1959.98928571429</v>
      </c>
      <c r="CW158">
        <v>40.0107142857143</v>
      </c>
      <c r="CX158">
        <v>0</v>
      </c>
      <c r="CY158">
        <v>1657209112.2</v>
      </c>
      <c r="CZ158">
        <v>0</v>
      </c>
      <c r="DA158">
        <v>0</v>
      </c>
      <c r="DB158" t="s">
        <v>356</v>
      </c>
      <c r="DC158">
        <v>1656081770.5</v>
      </c>
      <c r="DD158">
        <v>1655399214.6</v>
      </c>
      <c r="DE158">
        <v>0</v>
      </c>
      <c r="DF158">
        <v>0.134</v>
      </c>
      <c r="DG158">
        <v>-0.06</v>
      </c>
      <c r="DH158">
        <v>9.331</v>
      </c>
      <c r="DI158">
        <v>0.511</v>
      </c>
      <c r="DJ158">
        <v>421</v>
      </c>
      <c r="DK158">
        <v>25</v>
      </c>
      <c r="DL158">
        <v>1.93</v>
      </c>
      <c r="DM158">
        <v>0.15</v>
      </c>
      <c r="DN158">
        <v>-20.9703902439024</v>
      </c>
      <c r="DO158">
        <v>-31.2048376306621</v>
      </c>
      <c r="DP158">
        <v>3.63245792386991</v>
      </c>
      <c r="DQ158">
        <v>0</v>
      </c>
      <c r="DR158">
        <v>3.82733195121951</v>
      </c>
      <c r="DS158">
        <v>0.0506776306620291</v>
      </c>
      <c r="DT158">
        <v>0.00538979397746996</v>
      </c>
      <c r="DU158">
        <v>1</v>
      </c>
      <c r="DV158">
        <v>1</v>
      </c>
      <c r="DW158">
        <v>2</v>
      </c>
      <c r="DX158" t="s">
        <v>357</v>
      </c>
      <c r="DY158">
        <v>2.9744</v>
      </c>
      <c r="DZ158">
        <v>2.69492</v>
      </c>
      <c r="EA158">
        <v>0.0732361</v>
      </c>
      <c r="EB158">
        <v>0.0788242</v>
      </c>
      <c r="EC158">
        <v>0.0786012</v>
      </c>
      <c r="ED158">
        <v>0.0684947</v>
      </c>
      <c r="EE158">
        <v>36295.8</v>
      </c>
      <c r="EF158">
        <v>39602.5</v>
      </c>
      <c r="EG158">
        <v>35487.6</v>
      </c>
      <c r="EH158">
        <v>38986.7</v>
      </c>
      <c r="EI158">
        <v>46335.1</v>
      </c>
      <c r="EJ158">
        <v>52387.7</v>
      </c>
      <c r="EK158">
        <v>55421.6</v>
      </c>
      <c r="EL158">
        <v>62453.3</v>
      </c>
      <c r="EM158">
        <v>1.9932</v>
      </c>
      <c r="EN158">
        <v>2.2012</v>
      </c>
      <c r="EO158">
        <v>0.0548363</v>
      </c>
      <c r="EP158">
        <v>0</v>
      </c>
      <c r="EQ158">
        <v>24.1158</v>
      </c>
      <c r="ER158">
        <v>999.9</v>
      </c>
      <c r="ES158">
        <v>53.345</v>
      </c>
      <c r="ET158">
        <v>32.227</v>
      </c>
      <c r="EU158">
        <v>34.6036</v>
      </c>
      <c r="EV158">
        <v>53.7772</v>
      </c>
      <c r="EW158">
        <v>36.863</v>
      </c>
      <c r="EX158">
        <v>2</v>
      </c>
      <c r="EY158">
        <v>-0.120915</v>
      </c>
      <c r="EZ158">
        <v>2.53704</v>
      </c>
      <c r="FA158">
        <v>20.1278</v>
      </c>
      <c r="FB158">
        <v>5.19932</v>
      </c>
      <c r="FC158">
        <v>12.0064</v>
      </c>
      <c r="FD158">
        <v>4.9756</v>
      </c>
      <c r="FE158">
        <v>3.293</v>
      </c>
      <c r="FF158">
        <v>9999</v>
      </c>
      <c r="FG158">
        <v>9999</v>
      </c>
      <c r="FH158">
        <v>9999</v>
      </c>
      <c r="FI158">
        <v>556.7</v>
      </c>
      <c r="FJ158">
        <v>1.8631</v>
      </c>
      <c r="FK158">
        <v>1.86783</v>
      </c>
      <c r="FL158">
        <v>1.86768</v>
      </c>
      <c r="FM158">
        <v>1.86887</v>
      </c>
      <c r="FN158">
        <v>1.86966</v>
      </c>
      <c r="FO158">
        <v>1.86569</v>
      </c>
      <c r="FP158">
        <v>1.86676</v>
      </c>
      <c r="FQ158">
        <v>1.86813</v>
      </c>
      <c r="FR158">
        <v>5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9.027</v>
      </c>
      <c r="GF158">
        <v>0.2133</v>
      </c>
      <c r="GG158">
        <v>5.35645936475052</v>
      </c>
      <c r="GH158">
        <v>0.00956702611335773</v>
      </c>
      <c r="GI158">
        <v>-9.19467254998099e-07</v>
      </c>
      <c r="GJ158">
        <v>-2.13729184259075e-11</v>
      </c>
      <c r="GK158">
        <v>0.213310654532375</v>
      </c>
      <c r="GL158">
        <v>0</v>
      </c>
      <c r="GM158">
        <v>0</v>
      </c>
      <c r="GN158">
        <v>0</v>
      </c>
      <c r="GO158">
        <v>-4</v>
      </c>
      <c r="GP158">
        <v>1866</v>
      </c>
      <c r="GQ158">
        <v>1</v>
      </c>
      <c r="GR158">
        <v>18</v>
      </c>
      <c r="GS158">
        <v>18789.4</v>
      </c>
      <c r="GT158">
        <v>30165.3</v>
      </c>
      <c r="GU158">
        <v>1.37817</v>
      </c>
      <c r="GV158">
        <v>2.63916</v>
      </c>
      <c r="GW158">
        <v>2.24854</v>
      </c>
      <c r="GX158">
        <v>2.73682</v>
      </c>
      <c r="GY158">
        <v>1.99585</v>
      </c>
      <c r="GZ158">
        <v>2.30103</v>
      </c>
      <c r="HA158">
        <v>36.2929</v>
      </c>
      <c r="HB158">
        <v>15.5505</v>
      </c>
      <c r="HC158">
        <v>18</v>
      </c>
      <c r="HD158">
        <v>495.733</v>
      </c>
      <c r="HE158">
        <v>640.062</v>
      </c>
      <c r="HF158">
        <v>19.1869</v>
      </c>
      <c r="HG158">
        <v>25.6733</v>
      </c>
      <c r="HH158">
        <v>30.0007</v>
      </c>
      <c r="HI158">
        <v>25.5358</v>
      </c>
      <c r="HJ158">
        <v>25.4604</v>
      </c>
      <c r="HK158">
        <v>27.6095</v>
      </c>
      <c r="HL158">
        <v>49.0524</v>
      </c>
      <c r="HM158">
        <v>0</v>
      </c>
      <c r="HN158">
        <v>19.1854</v>
      </c>
      <c r="HO158">
        <v>460.113</v>
      </c>
      <c r="HP158">
        <v>17.1068</v>
      </c>
      <c r="HQ158">
        <v>102.846</v>
      </c>
      <c r="HR158">
        <v>104.006</v>
      </c>
    </row>
    <row r="159" spans="1:226">
      <c r="A159">
        <v>143</v>
      </c>
      <c r="B159">
        <v>1657209138.1</v>
      </c>
      <c r="C159">
        <v>2533.09999990463</v>
      </c>
      <c r="D159" t="s">
        <v>646</v>
      </c>
      <c r="E159" t="s">
        <v>647</v>
      </c>
      <c r="F159">
        <v>5</v>
      </c>
      <c r="G159" t="s">
        <v>596</v>
      </c>
      <c r="H159" t="s">
        <v>354</v>
      </c>
      <c r="I159">
        <v>1657209130.6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452.362582527597</v>
      </c>
      <c r="AK159">
        <v>426.470278787879</v>
      </c>
      <c r="AL159">
        <v>2.23170612443381</v>
      </c>
      <c r="AM159">
        <v>66.3523711436261</v>
      </c>
      <c r="AN159">
        <f>(AP159 - AO159 + BO159*1E3/(8.314*(BQ159+273.15)) * AR159/BN159 * AQ159) * BN159/(100*BB159) * 1000/(1000 - AP159)</f>
        <v>0</v>
      </c>
      <c r="AO159">
        <v>17.117264985665</v>
      </c>
      <c r="AP159">
        <v>20.9530278787879</v>
      </c>
      <c r="AQ159">
        <v>0.0010939983465893</v>
      </c>
      <c r="AR159">
        <v>77.3788879290229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6</v>
      </c>
      <c r="BC159">
        <v>0.5</v>
      </c>
      <c r="BD159" t="s">
        <v>355</v>
      </c>
      <c r="BE159">
        <v>2</v>
      </c>
      <c r="BF159" t="b">
        <v>1</v>
      </c>
      <c r="BG159">
        <v>1657209130.6</v>
      </c>
      <c r="BH159">
        <v>406.390296296296</v>
      </c>
      <c r="BI159">
        <v>433.219037037037</v>
      </c>
      <c r="BJ159">
        <v>20.9490592592593</v>
      </c>
      <c r="BK159">
        <v>17.1144185185185</v>
      </c>
      <c r="BL159">
        <v>397.378740740741</v>
      </c>
      <c r="BM159">
        <v>20.735737037037</v>
      </c>
      <c r="BN159">
        <v>500.011888888889</v>
      </c>
      <c r="BO159">
        <v>74.5646074074074</v>
      </c>
      <c r="BP159">
        <v>0.0414285481481481</v>
      </c>
      <c r="BQ159">
        <v>24.6196259259259</v>
      </c>
      <c r="BR159">
        <v>24.9969555555556</v>
      </c>
      <c r="BS159">
        <v>999.9</v>
      </c>
      <c r="BT159">
        <v>0</v>
      </c>
      <c r="BU159">
        <v>0</v>
      </c>
      <c r="BV159">
        <v>9994.25925925926</v>
      </c>
      <c r="BW159">
        <v>0</v>
      </c>
      <c r="BX159">
        <v>1629.43518518519</v>
      </c>
      <c r="BY159">
        <v>-26.8286888888889</v>
      </c>
      <c r="BZ159">
        <v>415.086</v>
      </c>
      <c r="CA159">
        <v>440.762407407407</v>
      </c>
      <c r="CB159">
        <v>3.83463814814815</v>
      </c>
      <c r="CC159">
        <v>433.219037037037</v>
      </c>
      <c r="CD159">
        <v>17.1144185185185</v>
      </c>
      <c r="CE159">
        <v>1.56205814814815</v>
      </c>
      <c r="CF159">
        <v>1.27613</v>
      </c>
      <c r="CG159">
        <v>13.5895259259259</v>
      </c>
      <c r="CH159">
        <v>10.5206259259259</v>
      </c>
      <c r="CI159">
        <v>2000.01259259259</v>
      </c>
      <c r="CJ159">
        <v>0.979993888888889</v>
      </c>
      <c r="CK159">
        <v>0.0200059518518519</v>
      </c>
      <c r="CL159">
        <v>0</v>
      </c>
      <c r="CM159">
        <v>2.18609259259259</v>
      </c>
      <c r="CN159">
        <v>0</v>
      </c>
      <c r="CO159">
        <v>8827.31851851852</v>
      </c>
      <c r="CP159">
        <v>17300.2259259259</v>
      </c>
      <c r="CQ159">
        <v>38.5</v>
      </c>
      <c r="CR159">
        <v>39.812</v>
      </c>
      <c r="CS159">
        <v>38.375</v>
      </c>
      <c r="CT159">
        <v>38.0137777777778</v>
      </c>
      <c r="CU159">
        <v>37.875</v>
      </c>
      <c r="CV159">
        <v>1960.00148148148</v>
      </c>
      <c r="CW159">
        <v>40.0111111111111</v>
      </c>
      <c r="CX159">
        <v>0</v>
      </c>
      <c r="CY159">
        <v>1657209117</v>
      </c>
      <c r="CZ159">
        <v>0</v>
      </c>
      <c r="DA159">
        <v>0</v>
      </c>
      <c r="DB159" t="s">
        <v>356</v>
      </c>
      <c r="DC159">
        <v>1656081770.5</v>
      </c>
      <c r="DD159">
        <v>1655399214.6</v>
      </c>
      <c r="DE159">
        <v>0</v>
      </c>
      <c r="DF159">
        <v>0.134</v>
      </c>
      <c r="DG159">
        <v>-0.06</v>
      </c>
      <c r="DH159">
        <v>9.331</v>
      </c>
      <c r="DI159">
        <v>0.511</v>
      </c>
      <c r="DJ159">
        <v>421</v>
      </c>
      <c r="DK159">
        <v>25</v>
      </c>
      <c r="DL159">
        <v>1.93</v>
      </c>
      <c r="DM159">
        <v>0.15</v>
      </c>
      <c r="DN159">
        <v>-23.6407585365854</v>
      </c>
      <c r="DO159">
        <v>-52.1988355400697</v>
      </c>
      <c r="DP159">
        <v>5.42675000102701</v>
      </c>
      <c r="DQ159">
        <v>0</v>
      </c>
      <c r="DR159">
        <v>3.83092975609756</v>
      </c>
      <c r="DS159">
        <v>0.0516372125435551</v>
      </c>
      <c r="DT159">
        <v>0.0055933830627674</v>
      </c>
      <c r="DU159">
        <v>1</v>
      </c>
      <c r="DV159">
        <v>1</v>
      </c>
      <c r="DW159">
        <v>2</v>
      </c>
      <c r="DX159" t="s">
        <v>357</v>
      </c>
      <c r="DY159">
        <v>2.97435</v>
      </c>
      <c r="DZ159">
        <v>2.69519</v>
      </c>
      <c r="EA159">
        <v>0.0747172</v>
      </c>
      <c r="EB159">
        <v>0.08083</v>
      </c>
      <c r="EC159">
        <v>0.0786194</v>
      </c>
      <c r="ED159">
        <v>0.0684827</v>
      </c>
      <c r="EE159">
        <v>36237.3</v>
      </c>
      <c r="EF159">
        <v>39515.6</v>
      </c>
      <c r="EG159">
        <v>35487.2</v>
      </c>
      <c r="EH159">
        <v>38986.1</v>
      </c>
      <c r="EI159">
        <v>46334.1</v>
      </c>
      <c r="EJ159">
        <v>52388</v>
      </c>
      <c r="EK159">
        <v>55421.5</v>
      </c>
      <c r="EL159">
        <v>62452.9</v>
      </c>
      <c r="EM159">
        <v>1.9936</v>
      </c>
      <c r="EN159">
        <v>2.201</v>
      </c>
      <c r="EO159">
        <v>0.0534952</v>
      </c>
      <c r="EP159">
        <v>0</v>
      </c>
      <c r="EQ159">
        <v>24.1178</v>
      </c>
      <c r="ER159">
        <v>999.9</v>
      </c>
      <c r="ES159">
        <v>53.272</v>
      </c>
      <c r="ET159">
        <v>32.237</v>
      </c>
      <c r="EU159">
        <v>34.5764</v>
      </c>
      <c r="EV159">
        <v>53.9072</v>
      </c>
      <c r="EW159">
        <v>36.9231</v>
      </c>
      <c r="EX159">
        <v>2</v>
      </c>
      <c r="EY159">
        <v>-0.120528</v>
      </c>
      <c r="EZ159">
        <v>2.63876</v>
      </c>
      <c r="FA159">
        <v>20.1261</v>
      </c>
      <c r="FB159">
        <v>5.19932</v>
      </c>
      <c r="FC159">
        <v>12.0064</v>
      </c>
      <c r="FD159">
        <v>4.9752</v>
      </c>
      <c r="FE159">
        <v>3.293</v>
      </c>
      <c r="FF159">
        <v>9999</v>
      </c>
      <c r="FG159">
        <v>9999</v>
      </c>
      <c r="FH159">
        <v>9999</v>
      </c>
      <c r="FI159">
        <v>556.7</v>
      </c>
      <c r="FJ159">
        <v>1.8631</v>
      </c>
      <c r="FK159">
        <v>1.86792</v>
      </c>
      <c r="FL159">
        <v>1.86768</v>
      </c>
      <c r="FM159">
        <v>1.86887</v>
      </c>
      <c r="FN159">
        <v>1.86966</v>
      </c>
      <c r="FO159">
        <v>1.86569</v>
      </c>
      <c r="FP159">
        <v>1.86676</v>
      </c>
      <c r="FQ159">
        <v>1.86813</v>
      </c>
      <c r="FR159">
        <v>5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9.12</v>
      </c>
      <c r="GF159">
        <v>0.2133</v>
      </c>
      <c r="GG159">
        <v>5.35645936475052</v>
      </c>
      <c r="GH159">
        <v>0.00956702611335773</v>
      </c>
      <c r="GI159">
        <v>-9.19467254998099e-07</v>
      </c>
      <c r="GJ159">
        <v>-2.13729184259075e-11</v>
      </c>
      <c r="GK159">
        <v>0.213310654532375</v>
      </c>
      <c r="GL159">
        <v>0</v>
      </c>
      <c r="GM159">
        <v>0</v>
      </c>
      <c r="GN159">
        <v>0</v>
      </c>
      <c r="GO159">
        <v>-4</v>
      </c>
      <c r="GP159">
        <v>1866</v>
      </c>
      <c r="GQ159">
        <v>1</v>
      </c>
      <c r="GR159">
        <v>18</v>
      </c>
      <c r="GS159">
        <v>18789.5</v>
      </c>
      <c r="GT159">
        <v>30165.4</v>
      </c>
      <c r="GU159">
        <v>1.41968</v>
      </c>
      <c r="GV159">
        <v>2.63306</v>
      </c>
      <c r="GW159">
        <v>2.24854</v>
      </c>
      <c r="GX159">
        <v>2.73804</v>
      </c>
      <c r="GY159">
        <v>1.99585</v>
      </c>
      <c r="GZ159">
        <v>2.33398</v>
      </c>
      <c r="HA159">
        <v>36.2929</v>
      </c>
      <c r="HB159">
        <v>15.5592</v>
      </c>
      <c r="HC159">
        <v>18</v>
      </c>
      <c r="HD159">
        <v>496.05</v>
      </c>
      <c r="HE159">
        <v>639.953</v>
      </c>
      <c r="HF159">
        <v>19.1842</v>
      </c>
      <c r="HG159">
        <v>25.6798</v>
      </c>
      <c r="HH159">
        <v>30.0009</v>
      </c>
      <c r="HI159">
        <v>25.5422</v>
      </c>
      <c r="HJ159">
        <v>25.4646</v>
      </c>
      <c r="HK159">
        <v>28.4347</v>
      </c>
      <c r="HL159">
        <v>49.0524</v>
      </c>
      <c r="HM159">
        <v>0</v>
      </c>
      <c r="HN159">
        <v>19.1711</v>
      </c>
      <c r="HO159">
        <v>473.528</v>
      </c>
      <c r="HP159">
        <v>17.0939</v>
      </c>
      <c r="HQ159">
        <v>102.845</v>
      </c>
      <c r="HR159">
        <v>104.005</v>
      </c>
    </row>
    <row r="160" spans="1:226">
      <c r="A160">
        <v>144</v>
      </c>
      <c r="B160">
        <v>1657209143.1</v>
      </c>
      <c r="C160">
        <v>2538.09999990463</v>
      </c>
      <c r="D160" t="s">
        <v>648</v>
      </c>
      <c r="E160" t="s">
        <v>649</v>
      </c>
      <c r="F160">
        <v>5</v>
      </c>
      <c r="G160" t="s">
        <v>596</v>
      </c>
      <c r="H160" t="s">
        <v>354</v>
      </c>
      <c r="I160">
        <v>1657209135.31429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468.576671409842</v>
      </c>
      <c r="AK160">
        <v>439.95926060606</v>
      </c>
      <c r="AL160">
        <v>2.77965820859259</v>
      </c>
      <c r="AM160">
        <v>66.3523711436261</v>
      </c>
      <c r="AN160">
        <f>(AP160 - AO160 + BO160*1E3/(8.314*(BQ160+273.15)) * AR160/BN160 * AQ160) * BN160/(100*BB160) * 1000/(1000 - AP160)</f>
        <v>0</v>
      </c>
      <c r="AO160">
        <v>17.1093246798839</v>
      </c>
      <c r="AP160">
        <v>20.9556751515151</v>
      </c>
      <c r="AQ160">
        <v>-0.000240022321016411</v>
      </c>
      <c r="AR160">
        <v>77.3788879290229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6</v>
      </c>
      <c r="BC160">
        <v>0.5</v>
      </c>
      <c r="BD160" t="s">
        <v>355</v>
      </c>
      <c r="BE160">
        <v>2</v>
      </c>
      <c r="BF160" t="b">
        <v>1</v>
      </c>
      <c r="BG160">
        <v>1657209135.31429</v>
      </c>
      <c r="BH160">
        <v>413.908571428571</v>
      </c>
      <c r="BI160">
        <v>445.767928571429</v>
      </c>
      <c r="BJ160">
        <v>20.9507107142857</v>
      </c>
      <c r="BK160">
        <v>17.1121535714286</v>
      </c>
      <c r="BL160">
        <v>404.83125</v>
      </c>
      <c r="BM160">
        <v>20.7374</v>
      </c>
      <c r="BN160">
        <v>500.018821428571</v>
      </c>
      <c r="BO160">
        <v>74.5652642857143</v>
      </c>
      <c r="BP160">
        <v>0.0412708678571429</v>
      </c>
      <c r="BQ160">
        <v>24.6223928571429</v>
      </c>
      <c r="BR160">
        <v>25.0003642857143</v>
      </c>
      <c r="BS160">
        <v>999.9</v>
      </c>
      <c r="BT160">
        <v>0</v>
      </c>
      <c r="BU160">
        <v>0</v>
      </c>
      <c r="BV160">
        <v>10010.7142857143</v>
      </c>
      <c r="BW160">
        <v>0</v>
      </c>
      <c r="BX160">
        <v>1629.91857142857</v>
      </c>
      <c r="BY160">
        <v>-31.8593857142857</v>
      </c>
      <c r="BZ160">
        <v>422.76575</v>
      </c>
      <c r="CA160">
        <v>453.528607142857</v>
      </c>
      <c r="CB160">
        <v>3.838565</v>
      </c>
      <c r="CC160">
        <v>445.767928571429</v>
      </c>
      <c r="CD160">
        <v>17.1121535714286</v>
      </c>
      <c r="CE160">
        <v>1.562195</v>
      </c>
      <c r="CF160">
        <v>1.27597142857143</v>
      </c>
      <c r="CG160">
        <v>13.5908785714286</v>
      </c>
      <c r="CH160">
        <v>10.5187678571429</v>
      </c>
      <c r="CI160">
        <v>2000.00785714286</v>
      </c>
      <c r="CJ160">
        <v>0.979993964285714</v>
      </c>
      <c r="CK160">
        <v>0.0200058714285714</v>
      </c>
      <c r="CL160">
        <v>0</v>
      </c>
      <c r="CM160">
        <v>2.17871785714286</v>
      </c>
      <c r="CN160">
        <v>0</v>
      </c>
      <c r="CO160">
        <v>8833.99142857143</v>
      </c>
      <c r="CP160">
        <v>17300.1892857143</v>
      </c>
      <c r="CQ160">
        <v>38.5</v>
      </c>
      <c r="CR160">
        <v>39.812</v>
      </c>
      <c r="CS160">
        <v>38.375</v>
      </c>
      <c r="CT160">
        <v>38.0243571428571</v>
      </c>
      <c r="CU160">
        <v>37.8816428571429</v>
      </c>
      <c r="CV160">
        <v>1959.99678571429</v>
      </c>
      <c r="CW160">
        <v>40.0110714285714</v>
      </c>
      <c r="CX160">
        <v>0</v>
      </c>
      <c r="CY160">
        <v>1657209121.8</v>
      </c>
      <c r="CZ160">
        <v>0</v>
      </c>
      <c r="DA160">
        <v>0</v>
      </c>
      <c r="DB160" t="s">
        <v>356</v>
      </c>
      <c r="DC160">
        <v>1656081770.5</v>
      </c>
      <c r="DD160">
        <v>1655399214.6</v>
      </c>
      <c r="DE160">
        <v>0</v>
      </c>
      <c r="DF160">
        <v>0.134</v>
      </c>
      <c r="DG160">
        <v>-0.06</v>
      </c>
      <c r="DH160">
        <v>9.331</v>
      </c>
      <c r="DI160">
        <v>0.511</v>
      </c>
      <c r="DJ160">
        <v>421</v>
      </c>
      <c r="DK160">
        <v>25</v>
      </c>
      <c r="DL160">
        <v>1.93</v>
      </c>
      <c r="DM160">
        <v>0.15</v>
      </c>
      <c r="DN160">
        <v>-28.7599097560976</v>
      </c>
      <c r="DO160">
        <v>-64.1289261324042</v>
      </c>
      <c r="DP160">
        <v>6.38588751685728</v>
      </c>
      <c r="DQ160">
        <v>0</v>
      </c>
      <c r="DR160">
        <v>3.83619</v>
      </c>
      <c r="DS160">
        <v>0.0568120557491308</v>
      </c>
      <c r="DT160">
        <v>0.00619999921321789</v>
      </c>
      <c r="DU160">
        <v>1</v>
      </c>
      <c r="DV160">
        <v>1</v>
      </c>
      <c r="DW160">
        <v>2</v>
      </c>
      <c r="DX160" t="s">
        <v>357</v>
      </c>
      <c r="DY160">
        <v>2.97431</v>
      </c>
      <c r="DZ160">
        <v>2.69538</v>
      </c>
      <c r="EA160">
        <v>0.0765666</v>
      </c>
      <c r="EB160">
        <v>0.0830087</v>
      </c>
      <c r="EC160">
        <v>0.0786209</v>
      </c>
      <c r="ED160">
        <v>0.0684841</v>
      </c>
      <c r="EE160">
        <v>36164.9</v>
      </c>
      <c r="EF160">
        <v>39422</v>
      </c>
      <c r="EG160">
        <v>35487.2</v>
      </c>
      <c r="EH160">
        <v>38986.1</v>
      </c>
      <c r="EI160">
        <v>46333.4</v>
      </c>
      <c r="EJ160">
        <v>52389</v>
      </c>
      <c r="EK160">
        <v>55420.6</v>
      </c>
      <c r="EL160">
        <v>62454</v>
      </c>
      <c r="EM160">
        <v>1.9932</v>
      </c>
      <c r="EN160">
        <v>2.2002</v>
      </c>
      <c r="EO160">
        <v>0.0537932</v>
      </c>
      <c r="EP160">
        <v>0</v>
      </c>
      <c r="EQ160">
        <v>24.1178</v>
      </c>
      <c r="ER160">
        <v>999.9</v>
      </c>
      <c r="ES160">
        <v>53.247</v>
      </c>
      <c r="ET160">
        <v>32.267</v>
      </c>
      <c r="EU160">
        <v>34.6137</v>
      </c>
      <c r="EV160">
        <v>53.7672</v>
      </c>
      <c r="EW160">
        <v>36.9191</v>
      </c>
      <c r="EX160">
        <v>2</v>
      </c>
      <c r="EY160">
        <v>-0.120102</v>
      </c>
      <c r="EZ160">
        <v>2.62383</v>
      </c>
      <c r="FA160">
        <v>20.1267</v>
      </c>
      <c r="FB160">
        <v>5.20052</v>
      </c>
      <c r="FC160">
        <v>12.0064</v>
      </c>
      <c r="FD160">
        <v>4.976</v>
      </c>
      <c r="FE160">
        <v>3.293</v>
      </c>
      <c r="FF160">
        <v>9999</v>
      </c>
      <c r="FG160">
        <v>9999</v>
      </c>
      <c r="FH160">
        <v>9999</v>
      </c>
      <c r="FI160">
        <v>556.7</v>
      </c>
      <c r="FJ160">
        <v>1.8631</v>
      </c>
      <c r="FK160">
        <v>1.86783</v>
      </c>
      <c r="FL160">
        <v>1.86768</v>
      </c>
      <c r="FM160">
        <v>1.86887</v>
      </c>
      <c r="FN160">
        <v>1.86966</v>
      </c>
      <c r="FO160">
        <v>1.86569</v>
      </c>
      <c r="FP160">
        <v>1.86676</v>
      </c>
      <c r="FQ160">
        <v>1.86813</v>
      </c>
      <c r="FR160">
        <v>5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9.237</v>
      </c>
      <c r="GF160">
        <v>0.2133</v>
      </c>
      <c r="GG160">
        <v>5.35645936475052</v>
      </c>
      <c r="GH160">
        <v>0.00956702611335773</v>
      </c>
      <c r="GI160">
        <v>-9.19467254998099e-07</v>
      </c>
      <c r="GJ160">
        <v>-2.13729184259075e-11</v>
      </c>
      <c r="GK160">
        <v>0.213310654532375</v>
      </c>
      <c r="GL160">
        <v>0</v>
      </c>
      <c r="GM160">
        <v>0</v>
      </c>
      <c r="GN160">
        <v>0</v>
      </c>
      <c r="GO160">
        <v>-4</v>
      </c>
      <c r="GP160">
        <v>1866</v>
      </c>
      <c r="GQ160">
        <v>1</v>
      </c>
      <c r="GR160">
        <v>18</v>
      </c>
      <c r="GS160">
        <v>18789.5</v>
      </c>
      <c r="GT160">
        <v>30165.5</v>
      </c>
      <c r="GU160">
        <v>1.45874</v>
      </c>
      <c r="GV160">
        <v>2.63062</v>
      </c>
      <c r="GW160">
        <v>2.24854</v>
      </c>
      <c r="GX160">
        <v>2.73682</v>
      </c>
      <c r="GY160">
        <v>1.99585</v>
      </c>
      <c r="GZ160">
        <v>2.31201</v>
      </c>
      <c r="HA160">
        <v>36.3165</v>
      </c>
      <c r="HB160">
        <v>15.5505</v>
      </c>
      <c r="HC160">
        <v>18</v>
      </c>
      <c r="HD160">
        <v>495.828</v>
      </c>
      <c r="HE160">
        <v>639.376</v>
      </c>
      <c r="HF160">
        <v>19.174</v>
      </c>
      <c r="HG160">
        <v>25.6841</v>
      </c>
      <c r="HH160">
        <v>30.0006</v>
      </c>
      <c r="HI160">
        <v>25.5465</v>
      </c>
      <c r="HJ160">
        <v>25.4701</v>
      </c>
      <c r="HK160">
        <v>29.2125</v>
      </c>
      <c r="HL160">
        <v>49.0524</v>
      </c>
      <c r="HM160">
        <v>0</v>
      </c>
      <c r="HN160">
        <v>19.1709</v>
      </c>
      <c r="HO160">
        <v>486.918</v>
      </c>
      <c r="HP160">
        <v>17.0878</v>
      </c>
      <c r="HQ160">
        <v>102.844</v>
      </c>
      <c r="HR160">
        <v>104.006</v>
      </c>
    </row>
    <row r="161" spans="1:226">
      <c r="A161">
        <v>145</v>
      </c>
      <c r="B161">
        <v>1657209148.1</v>
      </c>
      <c r="C161">
        <v>2543.09999990463</v>
      </c>
      <c r="D161" t="s">
        <v>650</v>
      </c>
      <c r="E161" t="s">
        <v>651</v>
      </c>
      <c r="F161">
        <v>5</v>
      </c>
      <c r="G161" t="s">
        <v>596</v>
      </c>
      <c r="H161" t="s">
        <v>354</v>
      </c>
      <c r="I161">
        <v>1657209140.6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485.32297508547</v>
      </c>
      <c r="AK161">
        <v>455.064490909091</v>
      </c>
      <c r="AL161">
        <v>3.07053822785718</v>
      </c>
      <c r="AM161">
        <v>66.3523711436261</v>
      </c>
      <c r="AN161">
        <f>(AP161 - AO161 + BO161*1E3/(8.314*(BQ161+273.15)) * AR161/BN161 * AQ161) * BN161/(100*BB161) * 1000/(1000 - AP161)</f>
        <v>0</v>
      </c>
      <c r="AO161">
        <v>17.1044906577162</v>
      </c>
      <c r="AP161">
        <v>20.9598303030303</v>
      </c>
      <c r="AQ161">
        <v>-0.000165922189530365</v>
      </c>
      <c r="AR161">
        <v>77.3788879290229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6</v>
      </c>
      <c r="BC161">
        <v>0.5</v>
      </c>
      <c r="BD161" t="s">
        <v>355</v>
      </c>
      <c r="BE161">
        <v>2</v>
      </c>
      <c r="BF161" t="b">
        <v>1</v>
      </c>
      <c r="BG161">
        <v>1657209140.6</v>
      </c>
      <c r="BH161">
        <v>425.973814814815</v>
      </c>
      <c r="BI161">
        <v>462.055074074074</v>
      </c>
      <c r="BJ161">
        <v>20.9530444444444</v>
      </c>
      <c r="BK161">
        <v>17.1086555555556</v>
      </c>
      <c r="BL161">
        <v>416.791259259259</v>
      </c>
      <c r="BM161">
        <v>20.739737037037</v>
      </c>
      <c r="BN161">
        <v>499.969703703704</v>
      </c>
      <c r="BO161">
        <v>74.5650703703704</v>
      </c>
      <c r="BP161">
        <v>0.0416713222222222</v>
      </c>
      <c r="BQ161">
        <v>24.6267074074074</v>
      </c>
      <c r="BR161">
        <v>25.0040296296296</v>
      </c>
      <c r="BS161">
        <v>999.9</v>
      </c>
      <c r="BT161">
        <v>0</v>
      </c>
      <c r="BU161">
        <v>0</v>
      </c>
      <c r="BV161">
        <v>9975.18518518518</v>
      </c>
      <c r="BW161">
        <v>0</v>
      </c>
      <c r="BX161">
        <v>1630.14777777778</v>
      </c>
      <c r="BY161">
        <v>-36.0812740740741</v>
      </c>
      <c r="BZ161">
        <v>435.090259259259</v>
      </c>
      <c r="CA161">
        <v>470.097592592593</v>
      </c>
      <c r="CB161">
        <v>3.84438925925926</v>
      </c>
      <c r="CC161">
        <v>462.055074074074</v>
      </c>
      <c r="CD161">
        <v>17.1086555555556</v>
      </c>
      <c r="CE161">
        <v>1.56236481481481</v>
      </c>
      <c r="CF161">
        <v>1.27570666666667</v>
      </c>
      <c r="CG161">
        <v>13.5925407407407</v>
      </c>
      <c r="CH161">
        <v>10.5156666666667</v>
      </c>
      <c r="CI161">
        <v>2000.01</v>
      </c>
      <c r="CJ161">
        <v>0.979993888888889</v>
      </c>
      <c r="CK161">
        <v>0.0200059518518519</v>
      </c>
      <c r="CL161">
        <v>0</v>
      </c>
      <c r="CM161">
        <v>2.19959259259259</v>
      </c>
      <c r="CN161">
        <v>0</v>
      </c>
      <c r="CO161">
        <v>8846.20407407407</v>
      </c>
      <c r="CP161">
        <v>17300.2074074074</v>
      </c>
      <c r="CQ161">
        <v>38.5</v>
      </c>
      <c r="CR161">
        <v>39.812</v>
      </c>
      <c r="CS161">
        <v>38.375</v>
      </c>
      <c r="CT161">
        <v>38.039037037037</v>
      </c>
      <c r="CU161">
        <v>37.8841851851852</v>
      </c>
      <c r="CV161">
        <v>1959.99851851852</v>
      </c>
      <c r="CW161">
        <v>40.0114814814815</v>
      </c>
      <c r="CX161">
        <v>0</v>
      </c>
      <c r="CY161">
        <v>1657209127.2</v>
      </c>
      <c r="CZ161">
        <v>0</v>
      </c>
      <c r="DA161">
        <v>0</v>
      </c>
      <c r="DB161" t="s">
        <v>356</v>
      </c>
      <c r="DC161">
        <v>1656081770.5</v>
      </c>
      <c r="DD161">
        <v>1655399214.6</v>
      </c>
      <c r="DE161">
        <v>0</v>
      </c>
      <c r="DF161">
        <v>0.134</v>
      </c>
      <c r="DG161">
        <v>-0.06</v>
      </c>
      <c r="DH161">
        <v>9.331</v>
      </c>
      <c r="DI161">
        <v>0.511</v>
      </c>
      <c r="DJ161">
        <v>421</v>
      </c>
      <c r="DK161">
        <v>25</v>
      </c>
      <c r="DL161">
        <v>1.93</v>
      </c>
      <c r="DM161">
        <v>0.15</v>
      </c>
      <c r="DN161">
        <v>-32.5391853658537</v>
      </c>
      <c r="DO161">
        <v>-52.2732334494774</v>
      </c>
      <c r="DP161">
        <v>5.2680423593386</v>
      </c>
      <c r="DQ161">
        <v>0</v>
      </c>
      <c r="DR161">
        <v>3.83994048780488</v>
      </c>
      <c r="DS161">
        <v>0.0610680836237004</v>
      </c>
      <c r="DT161">
        <v>0.00663211916660843</v>
      </c>
      <c r="DU161">
        <v>1</v>
      </c>
      <c r="DV161">
        <v>1</v>
      </c>
      <c r="DW161">
        <v>2</v>
      </c>
      <c r="DX161" t="s">
        <v>357</v>
      </c>
      <c r="DY161">
        <v>2.9747</v>
      </c>
      <c r="DZ161">
        <v>2.69606</v>
      </c>
      <c r="EA161">
        <v>0.0785782</v>
      </c>
      <c r="EB161">
        <v>0.0852074</v>
      </c>
      <c r="EC161">
        <v>0.0786247</v>
      </c>
      <c r="ED161">
        <v>0.068453</v>
      </c>
      <c r="EE161">
        <v>36085.5</v>
      </c>
      <c r="EF161">
        <v>39327.5</v>
      </c>
      <c r="EG161">
        <v>35486.6</v>
      </c>
      <c r="EH161">
        <v>38986.1</v>
      </c>
      <c r="EI161">
        <v>46333.4</v>
      </c>
      <c r="EJ161">
        <v>52389.7</v>
      </c>
      <c r="EK161">
        <v>55420.8</v>
      </c>
      <c r="EL161">
        <v>62452.8</v>
      </c>
      <c r="EM161">
        <v>1.9928</v>
      </c>
      <c r="EN161">
        <v>2.2004</v>
      </c>
      <c r="EO161">
        <v>0.0531971</v>
      </c>
      <c r="EP161">
        <v>0</v>
      </c>
      <c r="EQ161">
        <v>24.1198</v>
      </c>
      <c r="ER161">
        <v>999.9</v>
      </c>
      <c r="ES161">
        <v>53.199</v>
      </c>
      <c r="ET161">
        <v>32.267</v>
      </c>
      <c r="EU161">
        <v>34.5858</v>
      </c>
      <c r="EV161">
        <v>53.8672</v>
      </c>
      <c r="EW161">
        <v>36.9311</v>
      </c>
      <c r="EX161">
        <v>2</v>
      </c>
      <c r="EY161">
        <v>-0.119634</v>
      </c>
      <c r="EZ161">
        <v>2.64804</v>
      </c>
      <c r="FA161">
        <v>20.126</v>
      </c>
      <c r="FB161">
        <v>5.19932</v>
      </c>
      <c r="FC161">
        <v>12.0052</v>
      </c>
      <c r="FD161">
        <v>4.9756</v>
      </c>
      <c r="FE161">
        <v>3.293</v>
      </c>
      <c r="FF161">
        <v>9999</v>
      </c>
      <c r="FG161">
        <v>9999</v>
      </c>
      <c r="FH161">
        <v>9999</v>
      </c>
      <c r="FI161">
        <v>556.7</v>
      </c>
      <c r="FJ161">
        <v>1.8631</v>
      </c>
      <c r="FK161">
        <v>1.86792</v>
      </c>
      <c r="FL161">
        <v>1.86768</v>
      </c>
      <c r="FM161">
        <v>1.86884</v>
      </c>
      <c r="FN161">
        <v>1.86966</v>
      </c>
      <c r="FO161">
        <v>1.86569</v>
      </c>
      <c r="FP161">
        <v>1.86676</v>
      </c>
      <c r="FQ161">
        <v>1.86813</v>
      </c>
      <c r="FR161">
        <v>5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9.365</v>
      </c>
      <c r="GF161">
        <v>0.2134</v>
      </c>
      <c r="GG161">
        <v>5.35645936475052</v>
      </c>
      <c r="GH161">
        <v>0.00956702611335773</v>
      </c>
      <c r="GI161">
        <v>-9.19467254998099e-07</v>
      </c>
      <c r="GJ161">
        <v>-2.13729184259075e-11</v>
      </c>
      <c r="GK161">
        <v>0.213310654532375</v>
      </c>
      <c r="GL161">
        <v>0</v>
      </c>
      <c r="GM161">
        <v>0</v>
      </c>
      <c r="GN161">
        <v>0</v>
      </c>
      <c r="GO161">
        <v>-4</v>
      </c>
      <c r="GP161">
        <v>1866</v>
      </c>
      <c r="GQ161">
        <v>1</v>
      </c>
      <c r="GR161">
        <v>18</v>
      </c>
      <c r="GS161">
        <v>18789.6</v>
      </c>
      <c r="GT161">
        <v>30165.6</v>
      </c>
      <c r="GU161">
        <v>1.50146</v>
      </c>
      <c r="GV161">
        <v>2.62573</v>
      </c>
      <c r="GW161">
        <v>2.24854</v>
      </c>
      <c r="GX161">
        <v>2.73804</v>
      </c>
      <c r="GY161">
        <v>1.99585</v>
      </c>
      <c r="GZ161">
        <v>2.32544</v>
      </c>
      <c r="HA161">
        <v>36.3165</v>
      </c>
      <c r="HB161">
        <v>15.5592</v>
      </c>
      <c r="HC161">
        <v>18</v>
      </c>
      <c r="HD161">
        <v>495.611</v>
      </c>
      <c r="HE161">
        <v>639.602</v>
      </c>
      <c r="HF161">
        <v>19.168</v>
      </c>
      <c r="HG161">
        <v>25.6906</v>
      </c>
      <c r="HH161">
        <v>30.0005</v>
      </c>
      <c r="HI161">
        <v>25.5508</v>
      </c>
      <c r="HJ161">
        <v>25.4752</v>
      </c>
      <c r="HK161">
        <v>30.071</v>
      </c>
      <c r="HL161">
        <v>49.0524</v>
      </c>
      <c r="HM161">
        <v>0</v>
      </c>
      <c r="HN161">
        <v>19.1645</v>
      </c>
      <c r="HO161">
        <v>507.196</v>
      </c>
      <c r="HP161">
        <v>17.0794</v>
      </c>
      <c r="HQ161">
        <v>102.844</v>
      </c>
      <c r="HR161">
        <v>104.004</v>
      </c>
    </row>
    <row r="162" spans="1:226">
      <c r="A162">
        <v>146</v>
      </c>
      <c r="B162">
        <v>1657209153.1</v>
      </c>
      <c r="C162">
        <v>2548.09999990463</v>
      </c>
      <c r="D162" t="s">
        <v>652</v>
      </c>
      <c r="E162" t="s">
        <v>653</v>
      </c>
      <c r="F162">
        <v>5</v>
      </c>
      <c r="G162" t="s">
        <v>596</v>
      </c>
      <c r="H162" t="s">
        <v>354</v>
      </c>
      <c r="I162">
        <v>1657209145.31429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502.297880381206</v>
      </c>
      <c r="AK162">
        <v>470.880975757575</v>
      </c>
      <c r="AL162">
        <v>3.16959787615165</v>
      </c>
      <c r="AM162">
        <v>66.3523711436261</v>
      </c>
      <c r="AN162">
        <f>(AP162 - AO162 + BO162*1E3/(8.314*(BQ162+273.15)) * AR162/BN162 * AQ162) * BN162/(100*BB162) * 1000/(1000 - AP162)</f>
        <v>0</v>
      </c>
      <c r="AO162">
        <v>17.1024372381116</v>
      </c>
      <c r="AP162">
        <v>20.9529527272727</v>
      </c>
      <c r="AQ162">
        <v>-0.000773605754676899</v>
      </c>
      <c r="AR162">
        <v>77.3788879290229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6</v>
      </c>
      <c r="BC162">
        <v>0.5</v>
      </c>
      <c r="BD162" t="s">
        <v>355</v>
      </c>
      <c r="BE162">
        <v>2</v>
      </c>
      <c r="BF162" t="b">
        <v>1</v>
      </c>
      <c r="BG162">
        <v>1657209145.31429</v>
      </c>
      <c r="BH162">
        <v>439.067214285714</v>
      </c>
      <c r="BI162">
        <v>477.410392857143</v>
      </c>
      <c r="BJ162">
        <v>20.9529678571429</v>
      </c>
      <c r="BK162">
        <v>17.1047678571429</v>
      </c>
      <c r="BL162">
        <v>429.77075</v>
      </c>
      <c r="BM162">
        <v>20.7396607142857</v>
      </c>
      <c r="BN162">
        <v>499.98175</v>
      </c>
      <c r="BO162">
        <v>74.5651535714286</v>
      </c>
      <c r="BP162">
        <v>0.0418818642857143</v>
      </c>
      <c r="BQ162">
        <v>24.6281035714286</v>
      </c>
      <c r="BR162">
        <v>25.0064642857143</v>
      </c>
      <c r="BS162">
        <v>999.9</v>
      </c>
      <c r="BT162">
        <v>0</v>
      </c>
      <c r="BU162">
        <v>0</v>
      </c>
      <c r="BV162">
        <v>9984.82142857143</v>
      </c>
      <c r="BW162">
        <v>0</v>
      </c>
      <c r="BX162">
        <v>1630.63285714286</v>
      </c>
      <c r="BY162">
        <v>-38.3432321428571</v>
      </c>
      <c r="BZ162">
        <v>448.463785714286</v>
      </c>
      <c r="CA162">
        <v>485.718178571428</v>
      </c>
      <c r="CB162">
        <v>3.84820392857143</v>
      </c>
      <c r="CC162">
        <v>477.410392857143</v>
      </c>
      <c r="CD162">
        <v>17.1047678571429</v>
      </c>
      <c r="CE162">
        <v>1.56236107142857</v>
      </c>
      <c r="CF162">
        <v>1.27541821428571</v>
      </c>
      <c r="CG162">
        <v>13.5925035714286</v>
      </c>
      <c r="CH162">
        <v>10.5122678571429</v>
      </c>
      <c r="CI162">
        <v>1999.98178571429</v>
      </c>
      <c r="CJ162">
        <v>0.979993857142857</v>
      </c>
      <c r="CK162">
        <v>0.0200059857142857</v>
      </c>
      <c r="CL162">
        <v>0</v>
      </c>
      <c r="CM162">
        <v>2.23847857142857</v>
      </c>
      <c r="CN162">
        <v>0</v>
      </c>
      <c r="CO162">
        <v>8866.15607142857</v>
      </c>
      <c r="CP162">
        <v>17299.9642857143</v>
      </c>
      <c r="CQ162">
        <v>38.5066428571429</v>
      </c>
      <c r="CR162">
        <v>39.812</v>
      </c>
      <c r="CS162">
        <v>38.375</v>
      </c>
      <c r="CT162">
        <v>38.0531428571429</v>
      </c>
      <c r="CU162">
        <v>37.8949285714286</v>
      </c>
      <c r="CV162">
        <v>1959.97107142857</v>
      </c>
      <c r="CW162">
        <v>40.0107142857143</v>
      </c>
      <c r="CX162">
        <v>0</v>
      </c>
      <c r="CY162">
        <v>1657209132</v>
      </c>
      <c r="CZ162">
        <v>0</v>
      </c>
      <c r="DA162">
        <v>0</v>
      </c>
      <c r="DB162" t="s">
        <v>356</v>
      </c>
      <c r="DC162">
        <v>1656081770.5</v>
      </c>
      <c r="DD162">
        <v>1655399214.6</v>
      </c>
      <c r="DE162">
        <v>0</v>
      </c>
      <c r="DF162">
        <v>0.134</v>
      </c>
      <c r="DG162">
        <v>-0.06</v>
      </c>
      <c r="DH162">
        <v>9.331</v>
      </c>
      <c r="DI162">
        <v>0.511</v>
      </c>
      <c r="DJ162">
        <v>421</v>
      </c>
      <c r="DK162">
        <v>25</v>
      </c>
      <c r="DL162">
        <v>1.93</v>
      </c>
      <c r="DM162">
        <v>0.15</v>
      </c>
      <c r="DN162">
        <v>-36.2178902439024</v>
      </c>
      <c r="DO162">
        <v>-33.7984578397212</v>
      </c>
      <c r="DP162">
        <v>3.44405684599447</v>
      </c>
      <c r="DQ162">
        <v>0</v>
      </c>
      <c r="DR162">
        <v>3.84481170731707</v>
      </c>
      <c r="DS162">
        <v>0.0582696167247329</v>
      </c>
      <c r="DT162">
        <v>0.00659893705499606</v>
      </c>
      <c r="DU162">
        <v>1</v>
      </c>
      <c r="DV162">
        <v>1</v>
      </c>
      <c r="DW162">
        <v>2</v>
      </c>
      <c r="DX162" t="s">
        <v>357</v>
      </c>
      <c r="DY162">
        <v>2.97352</v>
      </c>
      <c r="DZ162">
        <v>2.69629</v>
      </c>
      <c r="EA162">
        <v>0.0806524</v>
      </c>
      <c r="EB162">
        <v>0.0872132</v>
      </c>
      <c r="EC162">
        <v>0.0786181</v>
      </c>
      <c r="ED162">
        <v>0.068449</v>
      </c>
      <c r="EE162">
        <v>36004.1</v>
      </c>
      <c r="EF162">
        <v>39240.6</v>
      </c>
      <c r="EG162">
        <v>35486.4</v>
      </c>
      <c r="EH162">
        <v>38985.5</v>
      </c>
      <c r="EI162">
        <v>46333.2</v>
      </c>
      <c r="EJ162">
        <v>52390.1</v>
      </c>
      <c r="EK162">
        <v>55420.1</v>
      </c>
      <c r="EL162">
        <v>62452.9</v>
      </c>
      <c r="EM162">
        <v>1.9922</v>
      </c>
      <c r="EN162">
        <v>2.2006</v>
      </c>
      <c r="EO162">
        <v>0.0537932</v>
      </c>
      <c r="EP162">
        <v>0</v>
      </c>
      <c r="EQ162">
        <v>24.1239</v>
      </c>
      <c r="ER162">
        <v>999.9</v>
      </c>
      <c r="ES162">
        <v>53.174</v>
      </c>
      <c r="ET162">
        <v>32.277</v>
      </c>
      <c r="EU162">
        <v>34.5923</v>
      </c>
      <c r="EV162">
        <v>53.9372</v>
      </c>
      <c r="EW162">
        <v>36.9832</v>
      </c>
      <c r="EX162">
        <v>2</v>
      </c>
      <c r="EY162">
        <v>-0.118902</v>
      </c>
      <c r="EZ162">
        <v>2.65974</v>
      </c>
      <c r="FA162">
        <v>20.1257</v>
      </c>
      <c r="FB162">
        <v>5.20172</v>
      </c>
      <c r="FC162">
        <v>12.0052</v>
      </c>
      <c r="FD162">
        <v>4.9756</v>
      </c>
      <c r="FE162">
        <v>3.2932</v>
      </c>
      <c r="FF162">
        <v>9999</v>
      </c>
      <c r="FG162">
        <v>9999</v>
      </c>
      <c r="FH162">
        <v>9999</v>
      </c>
      <c r="FI162">
        <v>556.7</v>
      </c>
      <c r="FJ162">
        <v>1.8631</v>
      </c>
      <c r="FK162">
        <v>1.86795</v>
      </c>
      <c r="FL162">
        <v>1.86768</v>
      </c>
      <c r="FM162">
        <v>1.86884</v>
      </c>
      <c r="FN162">
        <v>1.86966</v>
      </c>
      <c r="FO162">
        <v>1.86569</v>
      </c>
      <c r="FP162">
        <v>1.86676</v>
      </c>
      <c r="FQ162">
        <v>1.86813</v>
      </c>
      <c r="FR162">
        <v>5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9.5</v>
      </c>
      <c r="GF162">
        <v>0.2134</v>
      </c>
      <c r="GG162">
        <v>5.35645936475052</v>
      </c>
      <c r="GH162">
        <v>0.00956702611335773</v>
      </c>
      <c r="GI162">
        <v>-9.19467254998099e-07</v>
      </c>
      <c r="GJ162">
        <v>-2.13729184259075e-11</v>
      </c>
      <c r="GK162">
        <v>0.213310654532375</v>
      </c>
      <c r="GL162">
        <v>0</v>
      </c>
      <c r="GM162">
        <v>0</v>
      </c>
      <c r="GN162">
        <v>0</v>
      </c>
      <c r="GO162">
        <v>-4</v>
      </c>
      <c r="GP162">
        <v>1866</v>
      </c>
      <c r="GQ162">
        <v>1</v>
      </c>
      <c r="GR162">
        <v>18</v>
      </c>
      <c r="GS162">
        <v>18789.7</v>
      </c>
      <c r="GT162">
        <v>30165.6</v>
      </c>
      <c r="GU162">
        <v>1.54053</v>
      </c>
      <c r="GV162">
        <v>2.63672</v>
      </c>
      <c r="GW162">
        <v>2.24854</v>
      </c>
      <c r="GX162">
        <v>2.73926</v>
      </c>
      <c r="GY162">
        <v>1.99585</v>
      </c>
      <c r="GZ162">
        <v>2.30591</v>
      </c>
      <c r="HA162">
        <v>36.34</v>
      </c>
      <c r="HB162">
        <v>15.5505</v>
      </c>
      <c r="HC162">
        <v>18</v>
      </c>
      <c r="HD162">
        <v>495.276</v>
      </c>
      <c r="HE162">
        <v>639.823</v>
      </c>
      <c r="HF162">
        <v>19.1602</v>
      </c>
      <c r="HG162">
        <v>25.6949</v>
      </c>
      <c r="HH162">
        <v>30.0007</v>
      </c>
      <c r="HI162">
        <v>25.5572</v>
      </c>
      <c r="HJ162">
        <v>25.4808</v>
      </c>
      <c r="HK162">
        <v>30.85</v>
      </c>
      <c r="HL162">
        <v>49.0524</v>
      </c>
      <c r="HM162">
        <v>0</v>
      </c>
      <c r="HN162">
        <v>19.1579</v>
      </c>
      <c r="HO162">
        <v>520.585</v>
      </c>
      <c r="HP162">
        <v>17.0792</v>
      </c>
      <c r="HQ162">
        <v>102.843</v>
      </c>
      <c r="HR162">
        <v>104.004</v>
      </c>
    </row>
    <row r="163" spans="1:226">
      <c r="A163">
        <v>147</v>
      </c>
      <c r="B163">
        <v>1657209158.1</v>
      </c>
      <c r="C163">
        <v>2553.09999990463</v>
      </c>
      <c r="D163" t="s">
        <v>654</v>
      </c>
      <c r="E163" t="s">
        <v>655</v>
      </c>
      <c r="F163">
        <v>5</v>
      </c>
      <c r="G163" t="s">
        <v>596</v>
      </c>
      <c r="H163" t="s">
        <v>354</v>
      </c>
      <c r="I163">
        <v>1657209150.6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518.593927759707</v>
      </c>
      <c r="AK163">
        <v>486.727072727273</v>
      </c>
      <c r="AL163">
        <v>3.16719429696725</v>
      </c>
      <c r="AM163">
        <v>66.3523711436261</v>
      </c>
      <c r="AN163">
        <f>(AP163 - AO163 + BO163*1E3/(8.314*(BQ163+273.15)) * AR163/BN163 * AQ163) * BN163/(100*BB163) * 1000/(1000 - AP163)</f>
        <v>0</v>
      </c>
      <c r="AO163">
        <v>17.0985169030104</v>
      </c>
      <c r="AP163">
        <v>20.9536515151515</v>
      </c>
      <c r="AQ163">
        <v>-8.45973367076601e-05</v>
      </c>
      <c r="AR163">
        <v>77.3788879290229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6</v>
      </c>
      <c r="BC163">
        <v>0.5</v>
      </c>
      <c r="BD163" t="s">
        <v>355</v>
      </c>
      <c r="BE163">
        <v>2</v>
      </c>
      <c r="BF163" t="b">
        <v>1</v>
      </c>
      <c r="BG163">
        <v>1657209150.6</v>
      </c>
      <c r="BH163">
        <v>454.885</v>
      </c>
      <c r="BI163">
        <v>494.778037037037</v>
      </c>
      <c r="BJ163">
        <v>20.9531</v>
      </c>
      <c r="BK163">
        <v>17.1007185185185</v>
      </c>
      <c r="BL163">
        <v>445.451407407407</v>
      </c>
      <c r="BM163">
        <v>20.7397888888889</v>
      </c>
      <c r="BN163">
        <v>500.016592592593</v>
      </c>
      <c r="BO163">
        <v>74.565137037037</v>
      </c>
      <c r="BP163">
        <v>0.0419711444444444</v>
      </c>
      <c r="BQ163">
        <v>24.630862962963</v>
      </c>
      <c r="BR163">
        <v>25.0090074074074</v>
      </c>
      <c r="BS163">
        <v>999.9</v>
      </c>
      <c r="BT163">
        <v>0</v>
      </c>
      <c r="BU163">
        <v>0</v>
      </c>
      <c r="BV163">
        <v>9976.85185185185</v>
      </c>
      <c r="BW163">
        <v>0</v>
      </c>
      <c r="BX163">
        <v>1631.20185185185</v>
      </c>
      <c r="BY163">
        <v>-39.8930074074074</v>
      </c>
      <c r="BZ163">
        <v>464.620259259259</v>
      </c>
      <c r="CA163">
        <v>503.386074074074</v>
      </c>
      <c r="CB163">
        <v>3.85237703703704</v>
      </c>
      <c r="CC163">
        <v>494.778037037037</v>
      </c>
      <c r="CD163">
        <v>17.1007185185185</v>
      </c>
      <c r="CE163">
        <v>1.56237111111111</v>
      </c>
      <c r="CF163">
        <v>1.27511703703704</v>
      </c>
      <c r="CG163">
        <v>13.5925888888889</v>
      </c>
      <c r="CH163">
        <v>10.5087222222222</v>
      </c>
      <c r="CI163">
        <v>1999.99296296296</v>
      </c>
      <c r="CJ163">
        <v>0.979993666666667</v>
      </c>
      <c r="CK163">
        <v>0.0200061888888889</v>
      </c>
      <c r="CL163">
        <v>0</v>
      </c>
      <c r="CM163">
        <v>2.25182592592593</v>
      </c>
      <c r="CN163">
        <v>0</v>
      </c>
      <c r="CO163">
        <v>8896.96222222222</v>
      </c>
      <c r="CP163">
        <v>17300.0592592593</v>
      </c>
      <c r="CQ163">
        <v>38.5068888888889</v>
      </c>
      <c r="CR163">
        <v>39.812</v>
      </c>
      <c r="CS163">
        <v>38.3956666666667</v>
      </c>
      <c r="CT163">
        <v>38.062</v>
      </c>
      <c r="CU163">
        <v>37.9048518518519</v>
      </c>
      <c r="CV163">
        <v>1959.98148148148</v>
      </c>
      <c r="CW163">
        <v>40.0114814814815</v>
      </c>
      <c r="CX163">
        <v>0</v>
      </c>
      <c r="CY163">
        <v>1657209136.8</v>
      </c>
      <c r="CZ163">
        <v>0</v>
      </c>
      <c r="DA163">
        <v>0</v>
      </c>
      <c r="DB163" t="s">
        <v>356</v>
      </c>
      <c r="DC163">
        <v>1656081770.5</v>
      </c>
      <c r="DD163">
        <v>1655399214.6</v>
      </c>
      <c r="DE163">
        <v>0</v>
      </c>
      <c r="DF163">
        <v>0.134</v>
      </c>
      <c r="DG163">
        <v>-0.06</v>
      </c>
      <c r="DH163">
        <v>9.331</v>
      </c>
      <c r="DI163">
        <v>0.511</v>
      </c>
      <c r="DJ163">
        <v>421</v>
      </c>
      <c r="DK163">
        <v>25</v>
      </c>
      <c r="DL163">
        <v>1.93</v>
      </c>
      <c r="DM163">
        <v>0.15</v>
      </c>
      <c r="DN163">
        <v>-38.5280634146341</v>
      </c>
      <c r="DO163">
        <v>-19.8599832752614</v>
      </c>
      <c r="DP163">
        <v>2.07633242389439</v>
      </c>
      <c r="DQ163">
        <v>0</v>
      </c>
      <c r="DR163">
        <v>3.84913243902439</v>
      </c>
      <c r="DS163">
        <v>0.0432424390243987</v>
      </c>
      <c r="DT163">
        <v>0.005244518988145</v>
      </c>
      <c r="DU163">
        <v>1</v>
      </c>
      <c r="DV163">
        <v>1</v>
      </c>
      <c r="DW163">
        <v>2</v>
      </c>
      <c r="DX163" t="s">
        <v>357</v>
      </c>
      <c r="DY163">
        <v>2.97454</v>
      </c>
      <c r="DZ163">
        <v>2.69534</v>
      </c>
      <c r="EA163">
        <v>0.0826855</v>
      </c>
      <c r="EB163">
        <v>0.089327</v>
      </c>
      <c r="EC163">
        <v>0.0786078</v>
      </c>
      <c r="ED163">
        <v>0.0684244</v>
      </c>
      <c r="EE163">
        <v>35924.2</v>
      </c>
      <c r="EF163">
        <v>39148.9</v>
      </c>
      <c r="EG163">
        <v>35486.1</v>
      </c>
      <c r="EH163">
        <v>38984.6</v>
      </c>
      <c r="EI163">
        <v>46333.4</v>
      </c>
      <c r="EJ163">
        <v>52390</v>
      </c>
      <c r="EK163">
        <v>55419.6</v>
      </c>
      <c r="EL163">
        <v>62451.1</v>
      </c>
      <c r="EM163">
        <v>1.9928</v>
      </c>
      <c r="EN163">
        <v>2.1998</v>
      </c>
      <c r="EO163">
        <v>0.0534952</v>
      </c>
      <c r="EP163">
        <v>0</v>
      </c>
      <c r="EQ163">
        <v>24.128</v>
      </c>
      <c r="ER163">
        <v>999.9</v>
      </c>
      <c r="ES163">
        <v>53.131</v>
      </c>
      <c r="ET163">
        <v>32.297</v>
      </c>
      <c r="EU163">
        <v>34.597</v>
      </c>
      <c r="EV163">
        <v>54.1872</v>
      </c>
      <c r="EW163">
        <v>36.895</v>
      </c>
      <c r="EX163">
        <v>2</v>
      </c>
      <c r="EY163">
        <v>-0.118394</v>
      </c>
      <c r="EZ163">
        <v>2.68429</v>
      </c>
      <c r="FA163">
        <v>20.1256</v>
      </c>
      <c r="FB163">
        <v>5.20052</v>
      </c>
      <c r="FC163">
        <v>12.004</v>
      </c>
      <c r="FD163">
        <v>4.976</v>
      </c>
      <c r="FE163">
        <v>3.2932</v>
      </c>
      <c r="FF163">
        <v>9999</v>
      </c>
      <c r="FG163">
        <v>9999</v>
      </c>
      <c r="FH163">
        <v>9999</v>
      </c>
      <c r="FI163">
        <v>556.7</v>
      </c>
      <c r="FJ163">
        <v>1.8631</v>
      </c>
      <c r="FK163">
        <v>1.86792</v>
      </c>
      <c r="FL163">
        <v>1.86768</v>
      </c>
      <c r="FM163">
        <v>1.86884</v>
      </c>
      <c r="FN163">
        <v>1.86966</v>
      </c>
      <c r="FO163">
        <v>1.86569</v>
      </c>
      <c r="FP163">
        <v>1.86676</v>
      </c>
      <c r="FQ163">
        <v>1.86816</v>
      </c>
      <c r="FR163">
        <v>5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9.633</v>
      </c>
      <c r="GF163">
        <v>0.2133</v>
      </c>
      <c r="GG163">
        <v>5.35645936475052</v>
      </c>
      <c r="GH163">
        <v>0.00956702611335773</v>
      </c>
      <c r="GI163">
        <v>-9.19467254998099e-07</v>
      </c>
      <c r="GJ163">
        <v>-2.13729184259075e-11</v>
      </c>
      <c r="GK163">
        <v>0.213310654532375</v>
      </c>
      <c r="GL163">
        <v>0</v>
      </c>
      <c r="GM163">
        <v>0</v>
      </c>
      <c r="GN163">
        <v>0</v>
      </c>
      <c r="GO163">
        <v>-4</v>
      </c>
      <c r="GP163">
        <v>1866</v>
      </c>
      <c r="GQ163">
        <v>1</v>
      </c>
      <c r="GR163">
        <v>18</v>
      </c>
      <c r="GS163">
        <v>18789.8</v>
      </c>
      <c r="GT163">
        <v>30165.7</v>
      </c>
      <c r="GU163">
        <v>1.58203</v>
      </c>
      <c r="GV163">
        <v>2.62451</v>
      </c>
      <c r="GW163">
        <v>2.24854</v>
      </c>
      <c r="GX163">
        <v>2.73804</v>
      </c>
      <c r="GY163">
        <v>1.99585</v>
      </c>
      <c r="GZ163">
        <v>2.34131</v>
      </c>
      <c r="HA163">
        <v>36.34</v>
      </c>
      <c r="HB163">
        <v>15.5592</v>
      </c>
      <c r="HC163">
        <v>18</v>
      </c>
      <c r="HD163">
        <v>495.71</v>
      </c>
      <c r="HE163">
        <v>639.252</v>
      </c>
      <c r="HF163">
        <v>19.1491</v>
      </c>
      <c r="HG163">
        <v>25.7014</v>
      </c>
      <c r="HH163">
        <v>30.0006</v>
      </c>
      <c r="HI163">
        <v>25.5615</v>
      </c>
      <c r="HJ163">
        <v>25.4859</v>
      </c>
      <c r="HK163">
        <v>31.6708</v>
      </c>
      <c r="HL163">
        <v>49.0524</v>
      </c>
      <c r="HM163">
        <v>0</v>
      </c>
      <c r="HN163">
        <v>19.146</v>
      </c>
      <c r="HO163">
        <v>540.895</v>
      </c>
      <c r="HP163">
        <v>17.0739</v>
      </c>
      <c r="HQ163">
        <v>102.842</v>
      </c>
      <c r="HR163">
        <v>104.001</v>
      </c>
    </row>
    <row r="164" spans="1:226">
      <c r="A164">
        <v>148</v>
      </c>
      <c r="B164">
        <v>1657209163.1</v>
      </c>
      <c r="C164">
        <v>2558.09999990463</v>
      </c>
      <c r="D164" t="s">
        <v>656</v>
      </c>
      <c r="E164" t="s">
        <v>657</v>
      </c>
      <c r="F164">
        <v>5</v>
      </c>
      <c r="G164" t="s">
        <v>596</v>
      </c>
      <c r="H164" t="s">
        <v>354</v>
      </c>
      <c r="I164">
        <v>1657209155.31429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536.068150834471</v>
      </c>
      <c r="AK164">
        <v>502.926527272727</v>
      </c>
      <c r="AL164">
        <v>3.28241216787461</v>
      </c>
      <c r="AM164">
        <v>66.3523711436261</v>
      </c>
      <c r="AN164">
        <f>(AP164 - AO164 + BO164*1E3/(8.314*(BQ164+273.15)) * AR164/BN164 * AQ164) * BN164/(100*BB164) * 1000/(1000 - AP164)</f>
        <v>0</v>
      </c>
      <c r="AO164">
        <v>17.0936201724945</v>
      </c>
      <c r="AP164">
        <v>20.9548757575757</v>
      </c>
      <c r="AQ164">
        <v>-0.000309461067453729</v>
      </c>
      <c r="AR164">
        <v>77.3788879290229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6</v>
      </c>
      <c r="BC164">
        <v>0.5</v>
      </c>
      <c r="BD164" t="s">
        <v>355</v>
      </c>
      <c r="BE164">
        <v>2</v>
      </c>
      <c r="BF164" t="b">
        <v>1</v>
      </c>
      <c r="BG164">
        <v>1657209155.31429</v>
      </c>
      <c r="BH164">
        <v>469.48025</v>
      </c>
      <c r="BI164">
        <v>510.442821428571</v>
      </c>
      <c r="BJ164">
        <v>20.9525321428571</v>
      </c>
      <c r="BK164">
        <v>17.0974357142857</v>
      </c>
      <c r="BL164">
        <v>459.920535714286</v>
      </c>
      <c r="BM164">
        <v>20.7392178571429</v>
      </c>
      <c r="BN164">
        <v>500.034178571429</v>
      </c>
      <c r="BO164">
        <v>74.5652107142857</v>
      </c>
      <c r="BP164">
        <v>0.0418036</v>
      </c>
      <c r="BQ164">
        <v>24.6305785714286</v>
      </c>
      <c r="BR164">
        <v>25.0081035714286</v>
      </c>
      <c r="BS164">
        <v>999.9</v>
      </c>
      <c r="BT164">
        <v>0</v>
      </c>
      <c r="BU164">
        <v>0</v>
      </c>
      <c r="BV164">
        <v>10003.9285714286</v>
      </c>
      <c r="BW164">
        <v>0</v>
      </c>
      <c r="BX164">
        <v>1631.62428571429</v>
      </c>
      <c r="BY164">
        <v>-40.9625142857143</v>
      </c>
      <c r="BZ164">
        <v>479.527678571429</v>
      </c>
      <c r="CA164">
        <v>519.32175</v>
      </c>
      <c r="CB164">
        <v>3.85509071428571</v>
      </c>
      <c r="CC164">
        <v>510.442821428571</v>
      </c>
      <c r="CD164">
        <v>17.0974357142857</v>
      </c>
      <c r="CE164">
        <v>1.56233035714286</v>
      </c>
      <c r="CF164">
        <v>1.27487392857143</v>
      </c>
      <c r="CG164">
        <v>13.5921857142857</v>
      </c>
      <c r="CH164">
        <v>10.5058571428571</v>
      </c>
      <c r="CI164">
        <v>2000.01428571429</v>
      </c>
      <c r="CJ164">
        <v>0.979993642857143</v>
      </c>
      <c r="CK164">
        <v>0.0200062142857143</v>
      </c>
      <c r="CL164">
        <v>0</v>
      </c>
      <c r="CM164">
        <v>2.25897857142857</v>
      </c>
      <c r="CN164">
        <v>0</v>
      </c>
      <c r="CO164">
        <v>8930.92428571429</v>
      </c>
      <c r="CP164">
        <v>17300.2464285714</v>
      </c>
      <c r="CQ164">
        <v>38.5066428571429</v>
      </c>
      <c r="CR164">
        <v>39.812</v>
      </c>
      <c r="CS164">
        <v>38.4148571428571</v>
      </c>
      <c r="CT164">
        <v>38.062</v>
      </c>
      <c r="CU164">
        <v>37.9237142857143</v>
      </c>
      <c r="CV164">
        <v>1960.0025</v>
      </c>
      <c r="CW164">
        <v>40.0117857142857</v>
      </c>
      <c r="CX164">
        <v>0</v>
      </c>
      <c r="CY164">
        <v>1657209142.2</v>
      </c>
      <c r="CZ164">
        <v>0</v>
      </c>
      <c r="DA164">
        <v>0</v>
      </c>
      <c r="DB164" t="s">
        <v>356</v>
      </c>
      <c r="DC164">
        <v>1656081770.5</v>
      </c>
      <c r="DD164">
        <v>1655399214.6</v>
      </c>
      <c r="DE164">
        <v>0</v>
      </c>
      <c r="DF164">
        <v>0.134</v>
      </c>
      <c r="DG164">
        <v>-0.06</v>
      </c>
      <c r="DH164">
        <v>9.331</v>
      </c>
      <c r="DI164">
        <v>0.511</v>
      </c>
      <c r="DJ164">
        <v>421</v>
      </c>
      <c r="DK164">
        <v>25</v>
      </c>
      <c r="DL164">
        <v>1.93</v>
      </c>
      <c r="DM164">
        <v>0.15</v>
      </c>
      <c r="DN164">
        <v>-40.0767634146341</v>
      </c>
      <c r="DO164">
        <v>-13.4452076655051</v>
      </c>
      <c r="DP164">
        <v>1.39476110355092</v>
      </c>
      <c r="DQ164">
        <v>0</v>
      </c>
      <c r="DR164">
        <v>3.85290682926829</v>
      </c>
      <c r="DS164">
        <v>0.037627108013926</v>
      </c>
      <c r="DT164">
        <v>0.00467803243975885</v>
      </c>
      <c r="DU164">
        <v>1</v>
      </c>
      <c r="DV164">
        <v>1</v>
      </c>
      <c r="DW164">
        <v>2</v>
      </c>
      <c r="DX164" t="s">
        <v>357</v>
      </c>
      <c r="DY164">
        <v>2.97367</v>
      </c>
      <c r="DZ164">
        <v>2.69614</v>
      </c>
      <c r="EA164">
        <v>0.0847676</v>
      </c>
      <c r="EB164">
        <v>0.0914266</v>
      </c>
      <c r="EC164">
        <v>0.0786038</v>
      </c>
      <c r="ED164">
        <v>0.0684185</v>
      </c>
      <c r="EE164">
        <v>35841.9</v>
      </c>
      <c r="EF164">
        <v>39058.7</v>
      </c>
      <c r="EG164">
        <v>35485.4</v>
      </c>
      <c r="EH164">
        <v>38984.7</v>
      </c>
      <c r="EI164">
        <v>46333.3</v>
      </c>
      <c r="EJ164">
        <v>52389.7</v>
      </c>
      <c r="EK164">
        <v>55419.3</v>
      </c>
      <c r="EL164">
        <v>62450.2</v>
      </c>
      <c r="EM164">
        <v>1.992</v>
      </c>
      <c r="EN164">
        <v>2.1996</v>
      </c>
      <c r="EO164">
        <v>0.0539422</v>
      </c>
      <c r="EP164">
        <v>0</v>
      </c>
      <c r="EQ164">
        <v>24.132</v>
      </c>
      <c r="ER164">
        <v>999.9</v>
      </c>
      <c r="ES164">
        <v>53.083</v>
      </c>
      <c r="ET164">
        <v>32.307</v>
      </c>
      <c r="EU164">
        <v>34.5886</v>
      </c>
      <c r="EV164">
        <v>53.2972</v>
      </c>
      <c r="EW164">
        <v>36.9431</v>
      </c>
      <c r="EX164">
        <v>2</v>
      </c>
      <c r="EY164">
        <v>-0.118232</v>
      </c>
      <c r="EZ164">
        <v>2.65854</v>
      </c>
      <c r="FA164">
        <v>20.1262</v>
      </c>
      <c r="FB164">
        <v>5.20052</v>
      </c>
      <c r="FC164">
        <v>12.0052</v>
      </c>
      <c r="FD164">
        <v>4.9756</v>
      </c>
      <c r="FE164">
        <v>3.2932</v>
      </c>
      <c r="FF164">
        <v>9999</v>
      </c>
      <c r="FG164">
        <v>9999</v>
      </c>
      <c r="FH164">
        <v>9999</v>
      </c>
      <c r="FI164">
        <v>556.7</v>
      </c>
      <c r="FJ164">
        <v>1.8631</v>
      </c>
      <c r="FK164">
        <v>1.86792</v>
      </c>
      <c r="FL164">
        <v>1.86768</v>
      </c>
      <c r="FM164">
        <v>1.86887</v>
      </c>
      <c r="FN164">
        <v>1.86966</v>
      </c>
      <c r="FO164">
        <v>1.86569</v>
      </c>
      <c r="FP164">
        <v>1.86676</v>
      </c>
      <c r="FQ164">
        <v>1.86813</v>
      </c>
      <c r="FR164">
        <v>5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9.771</v>
      </c>
      <c r="GF164">
        <v>0.2133</v>
      </c>
      <c r="GG164">
        <v>5.35645936475052</v>
      </c>
      <c r="GH164">
        <v>0.00956702611335773</v>
      </c>
      <c r="GI164">
        <v>-9.19467254998099e-07</v>
      </c>
      <c r="GJ164">
        <v>-2.13729184259075e-11</v>
      </c>
      <c r="GK164">
        <v>0.213310654532375</v>
      </c>
      <c r="GL164">
        <v>0</v>
      </c>
      <c r="GM164">
        <v>0</v>
      </c>
      <c r="GN164">
        <v>0</v>
      </c>
      <c r="GO164">
        <v>-4</v>
      </c>
      <c r="GP164">
        <v>1866</v>
      </c>
      <c r="GQ164">
        <v>1</v>
      </c>
      <c r="GR164">
        <v>18</v>
      </c>
      <c r="GS164">
        <v>18789.9</v>
      </c>
      <c r="GT164">
        <v>30165.8</v>
      </c>
      <c r="GU164">
        <v>1.62109</v>
      </c>
      <c r="GV164">
        <v>2.63184</v>
      </c>
      <c r="GW164">
        <v>2.24854</v>
      </c>
      <c r="GX164">
        <v>2.73804</v>
      </c>
      <c r="GY164">
        <v>1.99585</v>
      </c>
      <c r="GZ164">
        <v>2.31079</v>
      </c>
      <c r="HA164">
        <v>36.3635</v>
      </c>
      <c r="HB164">
        <v>15.5417</v>
      </c>
      <c r="HC164">
        <v>18</v>
      </c>
      <c r="HD164">
        <v>495.249</v>
      </c>
      <c r="HE164">
        <v>639.169</v>
      </c>
      <c r="HF164">
        <v>19.1405</v>
      </c>
      <c r="HG164">
        <v>25.7079</v>
      </c>
      <c r="HH164">
        <v>30.0004</v>
      </c>
      <c r="HI164">
        <v>25.568</v>
      </c>
      <c r="HJ164">
        <v>25.4923</v>
      </c>
      <c r="HK164">
        <v>32.4539</v>
      </c>
      <c r="HL164">
        <v>49.0524</v>
      </c>
      <c r="HM164">
        <v>0</v>
      </c>
      <c r="HN164">
        <v>19.1428</v>
      </c>
      <c r="HO164">
        <v>554.384</v>
      </c>
      <c r="HP164">
        <v>17.0669</v>
      </c>
      <c r="HQ164">
        <v>102.841</v>
      </c>
      <c r="HR164">
        <v>104</v>
      </c>
    </row>
    <row r="165" spans="1:226">
      <c r="A165">
        <v>149</v>
      </c>
      <c r="B165">
        <v>1657209168.1</v>
      </c>
      <c r="C165">
        <v>2563.09999990463</v>
      </c>
      <c r="D165" t="s">
        <v>658</v>
      </c>
      <c r="E165" t="s">
        <v>659</v>
      </c>
      <c r="F165">
        <v>5</v>
      </c>
      <c r="G165" t="s">
        <v>596</v>
      </c>
      <c r="H165" t="s">
        <v>354</v>
      </c>
      <c r="I165">
        <v>1657209160.6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552.598044284307</v>
      </c>
      <c r="AK165">
        <v>519.345781818182</v>
      </c>
      <c r="AL165">
        <v>3.23936340620562</v>
      </c>
      <c r="AM165">
        <v>66.3523711436261</v>
      </c>
      <c r="AN165">
        <f>(AP165 - AO165 + BO165*1E3/(8.314*(BQ165+273.15)) * AR165/BN165 * AQ165) * BN165/(100*BB165) * 1000/(1000 - AP165)</f>
        <v>0</v>
      </c>
      <c r="AO165">
        <v>17.0916177816341</v>
      </c>
      <c r="AP165">
        <v>20.9506957575758</v>
      </c>
      <c r="AQ165">
        <v>-0.00017151001021073</v>
      </c>
      <c r="AR165">
        <v>77.3788879290229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6</v>
      </c>
      <c r="BC165">
        <v>0.5</v>
      </c>
      <c r="BD165" t="s">
        <v>355</v>
      </c>
      <c r="BE165">
        <v>2</v>
      </c>
      <c r="BF165" t="b">
        <v>1</v>
      </c>
      <c r="BG165">
        <v>1657209160.6</v>
      </c>
      <c r="BH165">
        <v>486.146148148148</v>
      </c>
      <c r="BI165">
        <v>527.971888888889</v>
      </c>
      <c r="BJ165">
        <v>20.951162962963</v>
      </c>
      <c r="BK165">
        <v>17.0940148148148</v>
      </c>
      <c r="BL165">
        <v>476.442851851852</v>
      </c>
      <c r="BM165">
        <v>20.7378555555556</v>
      </c>
      <c r="BN165">
        <v>500.03462962963</v>
      </c>
      <c r="BO165">
        <v>74.5652259259259</v>
      </c>
      <c r="BP165">
        <v>0.0417477148148148</v>
      </c>
      <c r="BQ165">
        <v>24.6304777777778</v>
      </c>
      <c r="BR165">
        <v>25.0061407407407</v>
      </c>
      <c r="BS165">
        <v>999.9</v>
      </c>
      <c r="BT165">
        <v>0</v>
      </c>
      <c r="BU165">
        <v>0</v>
      </c>
      <c r="BV165">
        <v>10003.5185185185</v>
      </c>
      <c r="BW165">
        <v>0</v>
      </c>
      <c r="BX165">
        <v>1632.18111111111</v>
      </c>
      <c r="BY165">
        <v>-41.8256148148148</v>
      </c>
      <c r="BZ165">
        <v>496.549555555556</v>
      </c>
      <c r="CA165">
        <v>537.154</v>
      </c>
      <c r="CB165">
        <v>3.85714703703704</v>
      </c>
      <c r="CC165">
        <v>527.971888888889</v>
      </c>
      <c r="CD165">
        <v>17.0940148148148</v>
      </c>
      <c r="CE165">
        <v>1.56222925925926</v>
      </c>
      <c r="CF165">
        <v>1.27461925925926</v>
      </c>
      <c r="CG165">
        <v>13.5911888888889</v>
      </c>
      <c r="CH165">
        <v>10.502862962963</v>
      </c>
      <c r="CI165">
        <v>2000.03222222222</v>
      </c>
      <c r="CJ165">
        <v>0.979993555555556</v>
      </c>
      <c r="CK165">
        <v>0.0200063074074074</v>
      </c>
      <c r="CL165">
        <v>0</v>
      </c>
      <c r="CM165">
        <v>2.20451481481481</v>
      </c>
      <c r="CN165">
        <v>0</v>
      </c>
      <c r="CO165">
        <v>8970.57962962963</v>
      </c>
      <c r="CP165">
        <v>17300.3962962963</v>
      </c>
      <c r="CQ165">
        <v>38.5</v>
      </c>
      <c r="CR165">
        <v>39.812</v>
      </c>
      <c r="CS165">
        <v>38.437</v>
      </c>
      <c r="CT165">
        <v>38.062</v>
      </c>
      <c r="CU165">
        <v>37.9255185185185</v>
      </c>
      <c r="CV165">
        <v>1960.02037037037</v>
      </c>
      <c r="CW165">
        <v>40.0118518518519</v>
      </c>
      <c r="CX165">
        <v>0</v>
      </c>
      <c r="CY165">
        <v>1657209147</v>
      </c>
      <c r="CZ165">
        <v>0</v>
      </c>
      <c r="DA165">
        <v>0</v>
      </c>
      <c r="DB165" t="s">
        <v>356</v>
      </c>
      <c r="DC165">
        <v>1656081770.5</v>
      </c>
      <c r="DD165">
        <v>1655399214.6</v>
      </c>
      <c r="DE165">
        <v>0</v>
      </c>
      <c r="DF165">
        <v>0.134</v>
      </c>
      <c r="DG165">
        <v>-0.06</v>
      </c>
      <c r="DH165">
        <v>9.331</v>
      </c>
      <c r="DI165">
        <v>0.511</v>
      </c>
      <c r="DJ165">
        <v>421</v>
      </c>
      <c r="DK165">
        <v>25</v>
      </c>
      <c r="DL165">
        <v>1.93</v>
      </c>
      <c r="DM165">
        <v>0.15</v>
      </c>
      <c r="DN165">
        <v>-41.1275048780488</v>
      </c>
      <c r="DO165">
        <v>-10.6379644599303</v>
      </c>
      <c r="DP165">
        <v>1.14254533046673</v>
      </c>
      <c r="DQ165">
        <v>0</v>
      </c>
      <c r="DR165">
        <v>3.85571268292683</v>
      </c>
      <c r="DS165">
        <v>0.0221282926829338</v>
      </c>
      <c r="DT165">
        <v>0.00352196316125265</v>
      </c>
      <c r="DU165">
        <v>1</v>
      </c>
      <c r="DV165">
        <v>1</v>
      </c>
      <c r="DW165">
        <v>2</v>
      </c>
      <c r="DX165" t="s">
        <v>357</v>
      </c>
      <c r="DY165">
        <v>2.97423</v>
      </c>
      <c r="DZ165">
        <v>2.69585</v>
      </c>
      <c r="EA165">
        <v>0.0868032</v>
      </c>
      <c r="EB165">
        <v>0.0934966</v>
      </c>
      <c r="EC165">
        <v>0.0786069</v>
      </c>
      <c r="ED165">
        <v>0.0684145</v>
      </c>
      <c r="EE165">
        <v>35762.6</v>
      </c>
      <c r="EF165">
        <v>38968.5</v>
      </c>
      <c r="EG165">
        <v>35485.8</v>
      </c>
      <c r="EH165">
        <v>38983.4</v>
      </c>
      <c r="EI165">
        <v>46333.7</v>
      </c>
      <c r="EJ165">
        <v>52389.3</v>
      </c>
      <c r="EK165">
        <v>55419.9</v>
      </c>
      <c r="EL165">
        <v>62449.4</v>
      </c>
      <c r="EM165">
        <v>1.9928</v>
      </c>
      <c r="EN165">
        <v>2.2002</v>
      </c>
      <c r="EO165">
        <v>0.0530481</v>
      </c>
      <c r="EP165">
        <v>0</v>
      </c>
      <c r="EQ165">
        <v>24.1361</v>
      </c>
      <c r="ER165">
        <v>999.9</v>
      </c>
      <c r="ES165">
        <v>53.058</v>
      </c>
      <c r="ET165">
        <v>32.327</v>
      </c>
      <c r="EU165">
        <v>34.6106</v>
      </c>
      <c r="EV165">
        <v>53.7872</v>
      </c>
      <c r="EW165">
        <v>36.9271</v>
      </c>
      <c r="EX165">
        <v>2</v>
      </c>
      <c r="EY165">
        <v>-0.117561</v>
      </c>
      <c r="EZ165">
        <v>2.67211</v>
      </c>
      <c r="FA165">
        <v>20.1259</v>
      </c>
      <c r="FB165">
        <v>5.20052</v>
      </c>
      <c r="FC165">
        <v>12.0064</v>
      </c>
      <c r="FD165">
        <v>4.9756</v>
      </c>
      <c r="FE165">
        <v>3.2932</v>
      </c>
      <c r="FF165">
        <v>9999</v>
      </c>
      <c r="FG165">
        <v>9999</v>
      </c>
      <c r="FH165">
        <v>9999</v>
      </c>
      <c r="FI165">
        <v>556.7</v>
      </c>
      <c r="FJ165">
        <v>1.8631</v>
      </c>
      <c r="FK165">
        <v>1.86786</v>
      </c>
      <c r="FL165">
        <v>1.86768</v>
      </c>
      <c r="FM165">
        <v>1.86877</v>
      </c>
      <c r="FN165">
        <v>1.86966</v>
      </c>
      <c r="FO165">
        <v>1.86569</v>
      </c>
      <c r="FP165">
        <v>1.86676</v>
      </c>
      <c r="FQ165">
        <v>1.86813</v>
      </c>
      <c r="FR165">
        <v>5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9.908</v>
      </c>
      <c r="GF165">
        <v>0.2133</v>
      </c>
      <c r="GG165">
        <v>5.35645936475052</v>
      </c>
      <c r="GH165">
        <v>0.00956702611335773</v>
      </c>
      <c r="GI165">
        <v>-9.19467254998099e-07</v>
      </c>
      <c r="GJ165">
        <v>-2.13729184259075e-11</v>
      </c>
      <c r="GK165">
        <v>0.213310654532375</v>
      </c>
      <c r="GL165">
        <v>0</v>
      </c>
      <c r="GM165">
        <v>0</v>
      </c>
      <c r="GN165">
        <v>0</v>
      </c>
      <c r="GO165">
        <v>-4</v>
      </c>
      <c r="GP165">
        <v>1866</v>
      </c>
      <c r="GQ165">
        <v>1</v>
      </c>
      <c r="GR165">
        <v>18</v>
      </c>
      <c r="GS165">
        <v>18790</v>
      </c>
      <c r="GT165">
        <v>30165.9</v>
      </c>
      <c r="GU165">
        <v>1.66016</v>
      </c>
      <c r="GV165">
        <v>2.62451</v>
      </c>
      <c r="GW165">
        <v>2.24854</v>
      </c>
      <c r="GX165">
        <v>2.73804</v>
      </c>
      <c r="GY165">
        <v>1.99585</v>
      </c>
      <c r="GZ165">
        <v>2.3584</v>
      </c>
      <c r="HA165">
        <v>36.3635</v>
      </c>
      <c r="HB165">
        <v>15.5505</v>
      </c>
      <c r="HC165">
        <v>18</v>
      </c>
      <c r="HD165">
        <v>495.824</v>
      </c>
      <c r="HE165">
        <v>639.709</v>
      </c>
      <c r="HF165">
        <v>19.1337</v>
      </c>
      <c r="HG165">
        <v>25.7122</v>
      </c>
      <c r="HH165">
        <v>30.0005</v>
      </c>
      <c r="HI165">
        <v>25.5744</v>
      </c>
      <c r="HJ165">
        <v>25.4978</v>
      </c>
      <c r="HK165">
        <v>33.2531</v>
      </c>
      <c r="HL165">
        <v>49.0524</v>
      </c>
      <c r="HM165">
        <v>0</v>
      </c>
      <c r="HN165">
        <v>19.1339</v>
      </c>
      <c r="HO165">
        <v>574.467</v>
      </c>
      <c r="HP165">
        <v>17.0643</v>
      </c>
      <c r="HQ165">
        <v>102.842</v>
      </c>
      <c r="HR165">
        <v>103.998</v>
      </c>
    </row>
    <row r="166" spans="1:226">
      <c r="A166">
        <v>150</v>
      </c>
      <c r="B166">
        <v>1657209173.1</v>
      </c>
      <c r="C166">
        <v>2568.09999990463</v>
      </c>
      <c r="D166" t="s">
        <v>660</v>
      </c>
      <c r="E166" t="s">
        <v>661</v>
      </c>
      <c r="F166">
        <v>5</v>
      </c>
      <c r="G166" t="s">
        <v>596</v>
      </c>
      <c r="H166" t="s">
        <v>354</v>
      </c>
      <c r="I166">
        <v>1657209165.31429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569.735318527092</v>
      </c>
      <c r="AK166">
        <v>535.743642424242</v>
      </c>
      <c r="AL166">
        <v>3.2837979103438</v>
      </c>
      <c r="AM166">
        <v>66.3523711436261</v>
      </c>
      <c r="AN166">
        <f>(AP166 - AO166 + BO166*1E3/(8.314*(BQ166+273.15)) * AR166/BN166 * AQ166) * BN166/(100*BB166) * 1000/(1000 - AP166)</f>
        <v>0</v>
      </c>
      <c r="AO166">
        <v>17.0918882753106</v>
      </c>
      <c r="AP166">
        <v>20.95088</v>
      </c>
      <c r="AQ166">
        <v>-0.00023544646101816</v>
      </c>
      <c r="AR166">
        <v>77.3788879290229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6</v>
      </c>
      <c r="BC166">
        <v>0.5</v>
      </c>
      <c r="BD166" t="s">
        <v>355</v>
      </c>
      <c r="BE166">
        <v>2</v>
      </c>
      <c r="BF166" t="b">
        <v>1</v>
      </c>
      <c r="BG166">
        <v>1657209165.31429</v>
      </c>
      <c r="BH166">
        <v>501.149928571429</v>
      </c>
      <c r="BI166">
        <v>543.752214285714</v>
      </c>
      <c r="BJ166">
        <v>20.9501142857143</v>
      </c>
      <c r="BK166">
        <v>17.0927571428571</v>
      </c>
      <c r="BL166">
        <v>491.31775</v>
      </c>
      <c r="BM166">
        <v>20.7368107142857</v>
      </c>
      <c r="BN166">
        <v>500.008571428571</v>
      </c>
      <c r="BO166">
        <v>74.564825</v>
      </c>
      <c r="BP166">
        <v>0.0418926928571429</v>
      </c>
      <c r="BQ166">
        <v>24.6282357142857</v>
      </c>
      <c r="BR166">
        <v>25.0084785714286</v>
      </c>
      <c r="BS166">
        <v>999.9</v>
      </c>
      <c r="BT166">
        <v>0</v>
      </c>
      <c r="BU166">
        <v>0</v>
      </c>
      <c r="BV166">
        <v>9989.64285714286</v>
      </c>
      <c r="BW166">
        <v>0</v>
      </c>
      <c r="BX166">
        <v>1632.9475</v>
      </c>
      <c r="BY166">
        <v>-42.6021857142857</v>
      </c>
      <c r="BZ166">
        <v>511.873785714286</v>
      </c>
      <c r="CA166">
        <v>553.208107142857</v>
      </c>
      <c r="CB166">
        <v>3.85735678571429</v>
      </c>
      <c r="CC166">
        <v>543.752214285714</v>
      </c>
      <c r="CD166">
        <v>17.0927571428571</v>
      </c>
      <c r="CE166">
        <v>1.5621425</v>
      </c>
      <c r="CF166">
        <v>1.27451857142857</v>
      </c>
      <c r="CG166">
        <v>13.5903392857143</v>
      </c>
      <c r="CH166">
        <v>10.5016714285714</v>
      </c>
      <c r="CI166">
        <v>2000.02321428571</v>
      </c>
      <c r="CJ166">
        <v>0.979993642857143</v>
      </c>
      <c r="CK166">
        <v>0.0200062142857143</v>
      </c>
      <c r="CL166">
        <v>0</v>
      </c>
      <c r="CM166">
        <v>2.19191071428571</v>
      </c>
      <c r="CN166">
        <v>0</v>
      </c>
      <c r="CO166">
        <v>9004.28428571429</v>
      </c>
      <c r="CP166">
        <v>17300.3178571429</v>
      </c>
      <c r="CQ166">
        <v>38.5022142857143</v>
      </c>
      <c r="CR166">
        <v>39.812</v>
      </c>
      <c r="CS166">
        <v>38.437</v>
      </c>
      <c r="CT166">
        <v>38.0531428571429</v>
      </c>
      <c r="CU166">
        <v>37.9237142857143</v>
      </c>
      <c r="CV166">
        <v>1960.01214285714</v>
      </c>
      <c r="CW166">
        <v>40.0110714285714</v>
      </c>
      <c r="CX166">
        <v>0</v>
      </c>
      <c r="CY166">
        <v>1657209151.8</v>
      </c>
      <c r="CZ166">
        <v>0</v>
      </c>
      <c r="DA166">
        <v>0</v>
      </c>
      <c r="DB166" t="s">
        <v>356</v>
      </c>
      <c r="DC166">
        <v>1656081770.5</v>
      </c>
      <c r="DD166">
        <v>1655399214.6</v>
      </c>
      <c r="DE166">
        <v>0</v>
      </c>
      <c r="DF166">
        <v>0.134</v>
      </c>
      <c r="DG166">
        <v>-0.06</v>
      </c>
      <c r="DH166">
        <v>9.331</v>
      </c>
      <c r="DI166">
        <v>0.511</v>
      </c>
      <c r="DJ166">
        <v>421</v>
      </c>
      <c r="DK166">
        <v>25</v>
      </c>
      <c r="DL166">
        <v>1.93</v>
      </c>
      <c r="DM166">
        <v>0.15</v>
      </c>
      <c r="DN166">
        <v>-41.938312195122</v>
      </c>
      <c r="DO166">
        <v>-9.74233379790947</v>
      </c>
      <c r="DP166">
        <v>1.06367970082579</v>
      </c>
      <c r="DQ166">
        <v>0</v>
      </c>
      <c r="DR166">
        <v>3.8569143902439</v>
      </c>
      <c r="DS166">
        <v>0.00760411149826398</v>
      </c>
      <c r="DT166">
        <v>0.00316600082336745</v>
      </c>
      <c r="DU166">
        <v>1</v>
      </c>
      <c r="DV166">
        <v>1</v>
      </c>
      <c r="DW166">
        <v>2</v>
      </c>
      <c r="DX166" t="s">
        <v>357</v>
      </c>
      <c r="DY166">
        <v>2.97429</v>
      </c>
      <c r="DZ166">
        <v>2.69561</v>
      </c>
      <c r="EA166">
        <v>0.088847</v>
      </c>
      <c r="EB166">
        <v>0.0954712</v>
      </c>
      <c r="EC166">
        <v>0.0786113</v>
      </c>
      <c r="ED166">
        <v>0.068429</v>
      </c>
      <c r="EE166">
        <v>35682.3</v>
      </c>
      <c r="EF166">
        <v>38883.7</v>
      </c>
      <c r="EG166">
        <v>35485.6</v>
      </c>
      <c r="EH166">
        <v>38983.5</v>
      </c>
      <c r="EI166">
        <v>46332.8</v>
      </c>
      <c r="EJ166">
        <v>52388.4</v>
      </c>
      <c r="EK166">
        <v>55419</v>
      </c>
      <c r="EL166">
        <v>62449.2</v>
      </c>
      <c r="EM166">
        <v>1.993</v>
      </c>
      <c r="EN166">
        <v>2.1996</v>
      </c>
      <c r="EO166">
        <v>0.051707</v>
      </c>
      <c r="EP166">
        <v>0</v>
      </c>
      <c r="EQ166">
        <v>24.1381</v>
      </c>
      <c r="ER166">
        <v>999.9</v>
      </c>
      <c r="ES166">
        <v>53.009</v>
      </c>
      <c r="ET166">
        <v>32.347</v>
      </c>
      <c r="EU166">
        <v>34.6191</v>
      </c>
      <c r="EV166">
        <v>53.9172</v>
      </c>
      <c r="EW166">
        <v>36.9071</v>
      </c>
      <c r="EX166">
        <v>2</v>
      </c>
      <c r="EY166">
        <v>-0.116707</v>
      </c>
      <c r="EZ166">
        <v>2.68192</v>
      </c>
      <c r="FA166">
        <v>20.1257</v>
      </c>
      <c r="FB166">
        <v>5.20052</v>
      </c>
      <c r="FC166">
        <v>12.0064</v>
      </c>
      <c r="FD166">
        <v>4.976</v>
      </c>
      <c r="FE166">
        <v>3.2932</v>
      </c>
      <c r="FF166">
        <v>9999</v>
      </c>
      <c r="FG166">
        <v>9999</v>
      </c>
      <c r="FH166">
        <v>9999</v>
      </c>
      <c r="FI166">
        <v>556.7</v>
      </c>
      <c r="FJ166">
        <v>1.8631</v>
      </c>
      <c r="FK166">
        <v>1.86789</v>
      </c>
      <c r="FL166">
        <v>1.86768</v>
      </c>
      <c r="FM166">
        <v>1.86884</v>
      </c>
      <c r="FN166">
        <v>1.86966</v>
      </c>
      <c r="FO166">
        <v>1.86569</v>
      </c>
      <c r="FP166">
        <v>1.86676</v>
      </c>
      <c r="FQ166">
        <v>1.86816</v>
      </c>
      <c r="FR166">
        <v>5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10.047</v>
      </c>
      <c r="GF166">
        <v>0.2133</v>
      </c>
      <c r="GG166">
        <v>5.35645936475052</v>
      </c>
      <c r="GH166">
        <v>0.00956702611335773</v>
      </c>
      <c r="GI166">
        <v>-9.19467254998099e-07</v>
      </c>
      <c r="GJ166">
        <v>-2.13729184259075e-11</v>
      </c>
      <c r="GK166">
        <v>0.213310654532375</v>
      </c>
      <c r="GL166">
        <v>0</v>
      </c>
      <c r="GM166">
        <v>0</v>
      </c>
      <c r="GN166">
        <v>0</v>
      </c>
      <c r="GO166">
        <v>-4</v>
      </c>
      <c r="GP166">
        <v>1866</v>
      </c>
      <c r="GQ166">
        <v>1</v>
      </c>
      <c r="GR166">
        <v>18</v>
      </c>
      <c r="GS166">
        <v>18790</v>
      </c>
      <c r="GT166">
        <v>30166</v>
      </c>
      <c r="GU166">
        <v>1.69922</v>
      </c>
      <c r="GV166">
        <v>2.63184</v>
      </c>
      <c r="GW166">
        <v>2.24854</v>
      </c>
      <c r="GX166">
        <v>2.73682</v>
      </c>
      <c r="GY166">
        <v>1.99585</v>
      </c>
      <c r="GZ166">
        <v>2.30591</v>
      </c>
      <c r="HA166">
        <v>36.3871</v>
      </c>
      <c r="HB166">
        <v>15.5417</v>
      </c>
      <c r="HC166">
        <v>18</v>
      </c>
      <c r="HD166">
        <v>496.013</v>
      </c>
      <c r="HE166">
        <v>639.307</v>
      </c>
      <c r="HF166">
        <v>19.1263</v>
      </c>
      <c r="HG166">
        <v>25.7188</v>
      </c>
      <c r="HH166">
        <v>30.0007</v>
      </c>
      <c r="HI166">
        <v>25.5808</v>
      </c>
      <c r="HJ166">
        <v>25.5042</v>
      </c>
      <c r="HK166">
        <v>34.0266</v>
      </c>
      <c r="HL166">
        <v>49.0524</v>
      </c>
      <c r="HM166">
        <v>0</v>
      </c>
      <c r="HN166">
        <v>19.1255</v>
      </c>
      <c r="HO166">
        <v>587.889</v>
      </c>
      <c r="HP166">
        <v>17.0612</v>
      </c>
      <c r="HQ166">
        <v>102.841</v>
      </c>
      <c r="HR166">
        <v>103.998</v>
      </c>
    </row>
    <row r="167" spans="1:226">
      <c r="A167">
        <v>151</v>
      </c>
      <c r="B167">
        <v>1657209178.1</v>
      </c>
      <c r="C167">
        <v>2573.09999990463</v>
      </c>
      <c r="D167" t="s">
        <v>662</v>
      </c>
      <c r="E167" t="s">
        <v>663</v>
      </c>
      <c r="F167">
        <v>5</v>
      </c>
      <c r="G167" t="s">
        <v>596</v>
      </c>
      <c r="H167" t="s">
        <v>354</v>
      </c>
      <c r="I167">
        <v>1657209170.6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586.420495327574</v>
      </c>
      <c r="AK167">
        <v>551.952763636364</v>
      </c>
      <c r="AL167">
        <v>3.2153258889206</v>
      </c>
      <c r="AM167">
        <v>66.3523711436261</v>
      </c>
      <c r="AN167">
        <f>(AP167 - AO167 + BO167*1E3/(8.314*(BQ167+273.15)) * AR167/BN167 * AQ167) * BN167/(100*BB167) * 1000/(1000 - AP167)</f>
        <v>0</v>
      </c>
      <c r="AO167">
        <v>17.0951529804251</v>
      </c>
      <c r="AP167">
        <v>20.9509393939394</v>
      </c>
      <c r="AQ167">
        <v>0.000101011468500676</v>
      </c>
      <c r="AR167">
        <v>77.3788879290229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6</v>
      </c>
      <c r="BC167">
        <v>0.5</v>
      </c>
      <c r="BD167" t="s">
        <v>355</v>
      </c>
      <c r="BE167">
        <v>2</v>
      </c>
      <c r="BF167" t="b">
        <v>1</v>
      </c>
      <c r="BG167">
        <v>1657209170.6</v>
      </c>
      <c r="BH167">
        <v>518.115222222222</v>
      </c>
      <c r="BI167">
        <v>561.295407407407</v>
      </c>
      <c r="BJ167">
        <v>20.9500814814815</v>
      </c>
      <c r="BK167">
        <v>17.093137037037</v>
      </c>
      <c r="BL167">
        <v>508.137888888889</v>
      </c>
      <c r="BM167">
        <v>20.7367777777778</v>
      </c>
      <c r="BN167">
        <v>500.008888888889</v>
      </c>
      <c r="BO167">
        <v>74.5644962962963</v>
      </c>
      <c r="BP167">
        <v>0.0418541925925926</v>
      </c>
      <c r="BQ167">
        <v>24.6265814814815</v>
      </c>
      <c r="BR167">
        <v>25.0055666666667</v>
      </c>
      <c r="BS167">
        <v>999.9</v>
      </c>
      <c r="BT167">
        <v>0</v>
      </c>
      <c r="BU167">
        <v>0</v>
      </c>
      <c r="BV167">
        <v>9985.37037037037</v>
      </c>
      <c r="BW167">
        <v>0</v>
      </c>
      <c r="BX167">
        <v>1634.10148148148</v>
      </c>
      <c r="BY167">
        <v>-43.1800777777778</v>
      </c>
      <c r="BZ167">
        <v>529.202111111111</v>
      </c>
      <c r="CA167">
        <v>571.056703703704</v>
      </c>
      <c r="CB167">
        <v>3.85694444444444</v>
      </c>
      <c r="CC167">
        <v>561.295407407407</v>
      </c>
      <c r="CD167">
        <v>17.093137037037</v>
      </c>
      <c r="CE167">
        <v>1.56213148148148</v>
      </c>
      <c r="CF167">
        <v>1.27454111111111</v>
      </c>
      <c r="CG167">
        <v>13.590237037037</v>
      </c>
      <c r="CH167">
        <v>10.501937037037</v>
      </c>
      <c r="CI167">
        <v>1999.97925925926</v>
      </c>
      <c r="CJ167">
        <v>0.979993666666667</v>
      </c>
      <c r="CK167">
        <v>0.0200061888888889</v>
      </c>
      <c r="CL167">
        <v>0</v>
      </c>
      <c r="CM167">
        <v>2.18712222222222</v>
      </c>
      <c r="CN167">
        <v>0</v>
      </c>
      <c r="CO167">
        <v>9036.57703703704</v>
      </c>
      <c r="CP167">
        <v>17299.9444444444</v>
      </c>
      <c r="CQ167">
        <v>38.5183703703704</v>
      </c>
      <c r="CR167">
        <v>39.8166666666667</v>
      </c>
      <c r="CS167">
        <v>38.437</v>
      </c>
      <c r="CT167">
        <v>38.0528148148148</v>
      </c>
      <c r="CU167">
        <v>37.9232222222222</v>
      </c>
      <c r="CV167">
        <v>1959.96925925926</v>
      </c>
      <c r="CW167">
        <v>40.01</v>
      </c>
      <c r="CX167">
        <v>0</v>
      </c>
      <c r="CY167">
        <v>1657209157.2</v>
      </c>
      <c r="CZ167">
        <v>0</v>
      </c>
      <c r="DA167">
        <v>0</v>
      </c>
      <c r="DB167" t="s">
        <v>356</v>
      </c>
      <c r="DC167">
        <v>1656081770.5</v>
      </c>
      <c r="DD167">
        <v>1655399214.6</v>
      </c>
      <c r="DE167">
        <v>0</v>
      </c>
      <c r="DF167">
        <v>0.134</v>
      </c>
      <c r="DG167">
        <v>-0.06</v>
      </c>
      <c r="DH167">
        <v>9.331</v>
      </c>
      <c r="DI167">
        <v>0.511</v>
      </c>
      <c r="DJ167">
        <v>421</v>
      </c>
      <c r="DK167">
        <v>25</v>
      </c>
      <c r="DL167">
        <v>1.93</v>
      </c>
      <c r="DM167">
        <v>0.15</v>
      </c>
      <c r="DN167">
        <v>-42.8707951219512</v>
      </c>
      <c r="DO167">
        <v>-7.0088822299651</v>
      </c>
      <c r="DP167">
        <v>0.794143311067209</v>
      </c>
      <c r="DQ167">
        <v>0</v>
      </c>
      <c r="DR167">
        <v>3.85778219512195</v>
      </c>
      <c r="DS167">
        <v>-0.0060719163763057</v>
      </c>
      <c r="DT167">
        <v>0.00299082051894817</v>
      </c>
      <c r="DU167">
        <v>1</v>
      </c>
      <c r="DV167">
        <v>1</v>
      </c>
      <c r="DW167">
        <v>2</v>
      </c>
      <c r="DX167" t="s">
        <v>357</v>
      </c>
      <c r="DY167">
        <v>2.97477</v>
      </c>
      <c r="DZ167">
        <v>2.69538</v>
      </c>
      <c r="EA167">
        <v>0.0908078</v>
      </c>
      <c r="EB167">
        <v>0.0974892</v>
      </c>
      <c r="EC167">
        <v>0.0786059</v>
      </c>
      <c r="ED167">
        <v>0.0684206</v>
      </c>
      <c r="EE167">
        <v>35604.4</v>
      </c>
      <c r="EF167">
        <v>38795.8</v>
      </c>
      <c r="EG167">
        <v>35484.4</v>
      </c>
      <c r="EH167">
        <v>38982.3</v>
      </c>
      <c r="EI167">
        <v>46332.1</v>
      </c>
      <c r="EJ167">
        <v>52387.2</v>
      </c>
      <c r="EK167">
        <v>55417.8</v>
      </c>
      <c r="EL167">
        <v>62447.1</v>
      </c>
      <c r="EM167">
        <v>1.993</v>
      </c>
      <c r="EN167">
        <v>2.1994</v>
      </c>
      <c r="EO167">
        <v>0.0533462</v>
      </c>
      <c r="EP167">
        <v>0</v>
      </c>
      <c r="EQ167">
        <v>24.1381</v>
      </c>
      <c r="ER167">
        <v>999.9</v>
      </c>
      <c r="ES167">
        <v>52.961</v>
      </c>
      <c r="ET167">
        <v>32.347</v>
      </c>
      <c r="EU167">
        <v>34.5885</v>
      </c>
      <c r="EV167">
        <v>54.0172</v>
      </c>
      <c r="EW167">
        <v>36.891</v>
      </c>
      <c r="EX167">
        <v>2</v>
      </c>
      <c r="EY167">
        <v>-0.116423</v>
      </c>
      <c r="EZ167">
        <v>2.67516</v>
      </c>
      <c r="FA167">
        <v>20.1261</v>
      </c>
      <c r="FB167">
        <v>5.20052</v>
      </c>
      <c r="FC167">
        <v>12.0052</v>
      </c>
      <c r="FD167">
        <v>4.976</v>
      </c>
      <c r="FE167">
        <v>3.2934</v>
      </c>
      <c r="FF167">
        <v>9999</v>
      </c>
      <c r="FG167">
        <v>9999</v>
      </c>
      <c r="FH167">
        <v>9999</v>
      </c>
      <c r="FI167">
        <v>556.7</v>
      </c>
      <c r="FJ167">
        <v>1.8631</v>
      </c>
      <c r="FK167">
        <v>1.86786</v>
      </c>
      <c r="FL167">
        <v>1.86768</v>
      </c>
      <c r="FM167">
        <v>1.86884</v>
      </c>
      <c r="FN167">
        <v>1.86966</v>
      </c>
      <c r="FO167">
        <v>1.86569</v>
      </c>
      <c r="FP167">
        <v>1.86676</v>
      </c>
      <c r="FQ167">
        <v>1.86813</v>
      </c>
      <c r="FR167">
        <v>5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10.182</v>
      </c>
      <c r="GF167">
        <v>0.2133</v>
      </c>
      <c r="GG167">
        <v>5.35645936475052</v>
      </c>
      <c r="GH167">
        <v>0.00956702611335773</v>
      </c>
      <c r="GI167">
        <v>-9.19467254998099e-07</v>
      </c>
      <c r="GJ167">
        <v>-2.13729184259075e-11</v>
      </c>
      <c r="GK167">
        <v>0.213310654532375</v>
      </c>
      <c r="GL167">
        <v>0</v>
      </c>
      <c r="GM167">
        <v>0</v>
      </c>
      <c r="GN167">
        <v>0</v>
      </c>
      <c r="GO167">
        <v>-4</v>
      </c>
      <c r="GP167">
        <v>1866</v>
      </c>
      <c r="GQ167">
        <v>1</v>
      </c>
      <c r="GR167">
        <v>18</v>
      </c>
      <c r="GS167">
        <v>18790.1</v>
      </c>
      <c r="GT167">
        <v>30166.1</v>
      </c>
      <c r="GU167">
        <v>1.7395</v>
      </c>
      <c r="GV167">
        <v>2.62573</v>
      </c>
      <c r="GW167">
        <v>2.24854</v>
      </c>
      <c r="GX167">
        <v>2.73804</v>
      </c>
      <c r="GY167">
        <v>1.99585</v>
      </c>
      <c r="GZ167">
        <v>2.33276</v>
      </c>
      <c r="HA167">
        <v>36.3871</v>
      </c>
      <c r="HB167">
        <v>15.5505</v>
      </c>
      <c r="HC167">
        <v>18</v>
      </c>
      <c r="HD167">
        <v>496.057</v>
      </c>
      <c r="HE167">
        <v>639.214</v>
      </c>
      <c r="HF167">
        <v>19.1207</v>
      </c>
      <c r="HG167">
        <v>25.7253</v>
      </c>
      <c r="HH167">
        <v>30.0007</v>
      </c>
      <c r="HI167">
        <v>25.5851</v>
      </c>
      <c r="HJ167">
        <v>25.5093</v>
      </c>
      <c r="HK167">
        <v>34.8314</v>
      </c>
      <c r="HL167">
        <v>49.0524</v>
      </c>
      <c r="HM167">
        <v>0</v>
      </c>
      <c r="HN167">
        <v>19.1213</v>
      </c>
      <c r="HO167">
        <v>607.973</v>
      </c>
      <c r="HP167">
        <v>17.0555</v>
      </c>
      <c r="HQ167">
        <v>102.838</v>
      </c>
      <c r="HR167">
        <v>103.995</v>
      </c>
    </row>
    <row r="168" spans="1:226">
      <c r="A168">
        <v>152</v>
      </c>
      <c r="B168">
        <v>1657209183.1</v>
      </c>
      <c r="C168">
        <v>2578.09999990463</v>
      </c>
      <c r="D168" t="s">
        <v>664</v>
      </c>
      <c r="E168" t="s">
        <v>665</v>
      </c>
      <c r="F168">
        <v>5</v>
      </c>
      <c r="G168" t="s">
        <v>596</v>
      </c>
      <c r="H168" t="s">
        <v>354</v>
      </c>
      <c r="I168">
        <v>1657209175.31429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603.913768272029</v>
      </c>
      <c r="AK168">
        <v>568.46596969697</v>
      </c>
      <c r="AL168">
        <v>3.29460268978406</v>
      </c>
      <c r="AM168">
        <v>66.3523711436261</v>
      </c>
      <c r="AN168">
        <f>(AP168 - AO168 + BO168*1E3/(8.314*(BQ168+273.15)) * AR168/BN168 * AQ168) * BN168/(100*BB168) * 1000/(1000 - AP168)</f>
        <v>0</v>
      </c>
      <c r="AO168">
        <v>17.0926428579754</v>
      </c>
      <c r="AP168">
        <v>20.9547684848485</v>
      </c>
      <c r="AQ168">
        <v>0.00261675689064191</v>
      </c>
      <c r="AR168">
        <v>77.3788879290229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6</v>
      </c>
      <c r="BC168">
        <v>0.5</v>
      </c>
      <c r="BD168" t="s">
        <v>355</v>
      </c>
      <c r="BE168">
        <v>2</v>
      </c>
      <c r="BF168" t="b">
        <v>1</v>
      </c>
      <c r="BG168">
        <v>1657209175.31429</v>
      </c>
      <c r="BH168">
        <v>533.189071428572</v>
      </c>
      <c r="BI168">
        <v>577.129142857143</v>
      </c>
      <c r="BJ168">
        <v>20.9521964285714</v>
      </c>
      <c r="BK168">
        <v>17.0937964285714</v>
      </c>
      <c r="BL168">
        <v>523.083214285714</v>
      </c>
      <c r="BM168">
        <v>20.7388857142857</v>
      </c>
      <c r="BN168">
        <v>499.98175</v>
      </c>
      <c r="BO168">
        <v>74.5646964285714</v>
      </c>
      <c r="BP168">
        <v>0.0417851</v>
      </c>
      <c r="BQ168">
        <v>24.6269178571428</v>
      </c>
      <c r="BR168">
        <v>25.0056464285714</v>
      </c>
      <c r="BS168">
        <v>999.9</v>
      </c>
      <c r="BT168">
        <v>0</v>
      </c>
      <c r="BU168">
        <v>0</v>
      </c>
      <c r="BV168">
        <v>9990.53571428571</v>
      </c>
      <c r="BW168">
        <v>0</v>
      </c>
      <c r="BX168">
        <v>1634.66678571429</v>
      </c>
      <c r="BY168">
        <v>-43.9399821428571</v>
      </c>
      <c r="BZ168">
        <v>544.599714285714</v>
      </c>
      <c r="CA168">
        <v>587.166214285714</v>
      </c>
      <c r="CB168">
        <v>3.85839607142857</v>
      </c>
      <c r="CC168">
        <v>577.129142857143</v>
      </c>
      <c r="CD168">
        <v>17.0937964285714</v>
      </c>
      <c r="CE168">
        <v>1.56229285714286</v>
      </c>
      <c r="CF168">
        <v>1.27459321428571</v>
      </c>
      <c r="CG168">
        <v>13.5918285714286</v>
      </c>
      <c r="CH168">
        <v>10.5025607142857</v>
      </c>
      <c r="CI168">
        <v>1999.99892857143</v>
      </c>
      <c r="CJ168">
        <v>0.979993857142857</v>
      </c>
      <c r="CK168">
        <v>0.0200059857142857</v>
      </c>
      <c r="CL168">
        <v>0</v>
      </c>
      <c r="CM168">
        <v>2.18713571428571</v>
      </c>
      <c r="CN168">
        <v>0</v>
      </c>
      <c r="CO168">
        <v>9061.40428571428</v>
      </c>
      <c r="CP168">
        <v>17300.125</v>
      </c>
      <c r="CQ168">
        <v>38.5376428571428</v>
      </c>
      <c r="CR168">
        <v>39.83675</v>
      </c>
      <c r="CS168">
        <v>38.437</v>
      </c>
      <c r="CT168">
        <v>38.0531428571429</v>
      </c>
      <c r="CU168">
        <v>37.9281428571429</v>
      </c>
      <c r="CV168">
        <v>1959.98821428571</v>
      </c>
      <c r="CW168">
        <v>40.0107142857143</v>
      </c>
      <c r="CX168">
        <v>0</v>
      </c>
      <c r="CY168">
        <v>1657209162</v>
      </c>
      <c r="CZ168">
        <v>0</v>
      </c>
      <c r="DA168">
        <v>0</v>
      </c>
      <c r="DB168" t="s">
        <v>356</v>
      </c>
      <c r="DC168">
        <v>1656081770.5</v>
      </c>
      <c r="DD168">
        <v>1655399214.6</v>
      </c>
      <c r="DE168">
        <v>0</v>
      </c>
      <c r="DF168">
        <v>0.134</v>
      </c>
      <c r="DG168">
        <v>-0.06</v>
      </c>
      <c r="DH168">
        <v>9.331</v>
      </c>
      <c r="DI168">
        <v>0.511</v>
      </c>
      <c r="DJ168">
        <v>421</v>
      </c>
      <c r="DK168">
        <v>25</v>
      </c>
      <c r="DL168">
        <v>1.93</v>
      </c>
      <c r="DM168">
        <v>0.15</v>
      </c>
      <c r="DN168">
        <v>-43.438612195122</v>
      </c>
      <c r="DO168">
        <v>-7.66530731707318</v>
      </c>
      <c r="DP168">
        <v>0.843670940417493</v>
      </c>
      <c r="DQ168">
        <v>0</v>
      </c>
      <c r="DR168">
        <v>3.85864195121951</v>
      </c>
      <c r="DS168">
        <v>0.00627742160278648</v>
      </c>
      <c r="DT168">
        <v>0.00346832863347973</v>
      </c>
      <c r="DU168">
        <v>1</v>
      </c>
      <c r="DV168">
        <v>1</v>
      </c>
      <c r="DW168">
        <v>2</v>
      </c>
      <c r="DX168" t="s">
        <v>357</v>
      </c>
      <c r="DY168">
        <v>2.97508</v>
      </c>
      <c r="DZ168">
        <v>2.69519</v>
      </c>
      <c r="EA168">
        <v>0.0927888</v>
      </c>
      <c r="EB168">
        <v>0.0994301</v>
      </c>
      <c r="EC168">
        <v>0.0786263</v>
      </c>
      <c r="ED168">
        <v>0.0684347</v>
      </c>
      <c r="EE168">
        <v>35526.5</v>
      </c>
      <c r="EF168">
        <v>38711.9</v>
      </c>
      <c r="EG168">
        <v>35484.1</v>
      </c>
      <c r="EH168">
        <v>38981.9</v>
      </c>
      <c r="EI168">
        <v>46330.7</v>
      </c>
      <c r="EJ168">
        <v>52386.5</v>
      </c>
      <c r="EK168">
        <v>55417.4</v>
      </c>
      <c r="EL168">
        <v>62447.2</v>
      </c>
      <c r="EM168">
        <v>1.9928</v>
      </c>
      <c r="EN168">
        <v>2.199</v>
      </c>
      <c r="EO168">
        <v>0.0520051</v>
      </c>
      <c r="EP168">
        <v>0</v>
      </c>
      <c r="EQ168">
        <v>24.1401</v>
      </c>
      <c r="ER168">
        <v>999.9</v>
      </c>
      <c r="ES168">
        <v>52.912</v>
      </c>
      <c r="ET168">
        <v>32.378</v>
      </c>
      <c r="EU168">
        <v>34.6155</v>
      </c>
      <c r="EV168">
        <v>53.9072</v>
      </c>
      <c r="EW168">
        <v>36.9231</v>
      </c>
      <c r="EX168">
        <v>2</v>
      </c>
      <c r="EY168">
        <v>-0.115976</v>
      </c>
      <c r="EZ168">
        <v>2.67004</v>
      </c>
      <c r="FA168">
        <v>20.1263</v>
      </c>
      <c r="FB168">
        <v>5.20052</v>
      </c>
      <c r="FC168">
        <v>12.0076</v>
      </c>
      <c r="FD168">
        <v>4.9756</v>
      </c>
      <c r="FE168">
        <v>3.2932</v>
      </c>
      <c r="FF168">
        <v>9999</v>
      </c>
      <c r="FG168">
        <v>9999</v>
      </c>
      <c r="FH168">
        <v>9999</v>
      </c>
      <c r="FI168">
        <v>556.7</v>
      </c>
      <c r="FJ168">
        <v>1.8631</v>
      </c>
      <c r="FK168">
        <v>1.86789</v>
      </c>
      <c r="FL168">
        <v>1.86768</v>
      </c>
      <c r="FM168">
        <v>1.86884</v>
      </c>
      <c r="FN168">
        <v>1.86966</v>
      </c>
      <c r="FO168">
        <v>1.86569</v>
      </c>
      <c r="FP168">
        <v>1.86676</v>
      </c>
      <c r="FQ168">
        <v>1.86813</v>
      </c>
      <c r="FR168">
        <v>5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10.319</v>
      </c>
      <c r="GF168">
        <v>0.2133</v>
      </c>
      <c r="GG168">
        <v>5.35645936475052</v>
      </c>
      <c r="GH168">
        <v>0.00956702611335773</v>
      </c>
      <c r="GI168">
        <v>-9.19467254998099e-07</v>
      </c>
      <c r="GJ168">
        <v>-2.13729184259075e-11</v>
      </c>
      <c r="GK168">
        <v>0.213310654532375</v>
      </c>
      <c r="GL168">
        <v>0</v>
      </c>
      <c r="GM168">
        <v>0</v>
      </c>
      <c r="GN168">
        <v>0</v>
      </c>
      <c r="GO168">
        <v>-4</v>
      </c>
      <c r="GP168">
        <v>1866</v>
      </c>
      <c r="GQ168">
        <v>1</v>
      </c>
      <c r="GR168">
        <v>18</v>
      </c>
      <c r="GS168">
        <v>18790.2</v>
      </c>
      <c r="GT168">
        <v>30166.1</v>
      </c>
      <c r="GU168">
        <v>1.77856</v>
      </c>
      <c r="GV168">
        <v>2.62939</v>
      </c>
      <c r="GW168">
        <v>2.24854</v>
      </c>
      <c r="GX168">
        <v>2.73804</v>
      </c>
      <c r="GY168">
        <v>1.99585</v>
      </c>
      <c r="GZ168">
        <v>2.32544</v>
      </c>
      <c r="HA168">
        <v>36.4107</v>
      </c>
      <c r="HB168">
        <v>15.5417</v>
      </c>
      <c r="HC168">
        <v>18</v>
      </c>
      <c r="HD168">
        <v>495.982</v>
      </c>
      <c r="HE168">
        <v>638.956</v>
      </c>
      <c r="HF168">
        <v>19.1181</v>
      </c>
      <c r="HG168">
        <v>25.7318</v>
      </c>
      <c r="HH168">
        <v>30.0005</v>
      </c>
      <c r="HI168">
        <v>25.5916</v>
      </c>
      <c r="HJ168">
        <v>25.5149</v>
      </c>
      <c r="HK168">
        <v>35.5997</v>
      </c>
      <c r="HL168">
        <v>49.0524</v>
      </c>
      <c r="HM168">
        <v>0</v>
      </c>
      <c r="HN168">
        <v>19.119</v>
      </c>
      <c r="HO168">
        <v>621.382</v>
      </c>
      <c r="HP168">
        <v>17.0455</v>
      </c>
      <c r="HQ168">
        <v>102.837</v>
      </c>
      <c r="HR168">
        <v>103.994</v>
      </c>
    </row>
    <row r="169" spans="1:226">
      <c r="A169">
        <v>153</v>
      </c>
      <c r="B169">
        <v>1657209188.1</v>
      </c>
      <c r="C169">
        <v>2583.09999990463</v>
      </c>
      <c r="D169" t="s">
        <v>666</v>
      </c>
      <c r="E169" t="s">
        <v>667</v>
      </c>
      <c r="F169">
        <v>5</v>
      </c>
      <c r="G169" t="s">
        <v>596</v>
      </c>
      <c r="H169" t="s">
        <v>354</v>
      </c>
      <c r="I169">
        <v>1657209180.6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620.753500466416</v>
      </c>
      <c r="AK169">
        <v>585.056393939394</v>
      </c>
      <c r="AL169">
        <v>3.27468095526261</v>
      </c>
      <c r="AM169">
        <v>66.3523711436261</v>
      </c>
      <c r="AN169">
        <f>(AP169 - AO169 + BO169*1E3/(8.314*(BQ169+273.15)) * AR169/BN169 * AQ169) * BN169/(100*BB169) * 1000/(1000 - AP169)</f>
        <v>0</v>
      </c>
      <c r="AO169">
        <v>17.093829004915</v>
      </c>
      <c r="AP169">
        <v>20.9594309090909</v>
      </c>
      <c r="AQ169">
        <v>-0.000177033476374775</v>
      </c>
      <c r="AR169">
        <v>77.3788879290229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6</v>
      </c>
      <c r="BC169">
        <v>0.5</v>
      </c>
      <c r="BD169" t="s">
        <v>355</v>
      </c>
      <c r="BE169">
        <v>2</v>
      </c>
      <c r="BF169" t="b">
        <v>1</v>
      </c>
      <c r="BG169">
        <v>1657209180.6</v>
      </c>
      <c r="BH169">
        <v>550.201185185185</v>
      </c>
      <c r="BI169">
        <v>594.847148148148</v>
      </c>
      <c r="BJ169">
        <v>20.9553</v>
      </c>
      <c r="BK169">
        <v>17.0936296296296</v>
      </c>
      <c r="BL169">
        <v>539.950666666667</v>
      </c>
      <c r="BM169">
        <v>20.7419851851852</v>
      </c>
      <c r="BN169">
        <v>499.96137037037</v>
      </c>
      <c r="BO169">
        <v>74.565637037037</v>
      </c>
      <c r="BP169">
        <v>0.0418264555555556</v>
      </c>
      <c r="BQ169">
        <v>24.6291814814815</v>
      </c>
      <c r="BR169">
        <v>25.0095851851852</v>
      </c>
      <c r="BS169">
        <v>999.9</v>
      </c>
      <c r="BT169">
        <v>0</v>
      </c>
      <c r="BU169">
        <v>0</v>
      </c>
      <c r="BV169">
        <v>9981.11111111111</v>
      </c>
      <c r="BW169">
        <v>0</v>
      </c>
      <c r="BX169">
        <v>1635.39333333333</v>
      </c>
      <c r="BY169">
        <v>-44.6459481481482</v>
      </c>
      <c r="BZ169">
        <v>561.977703703704</v>
      </c>
      <c r="CA169">
        <v>605.192222222222</v>
      </c>
      <c r="CB169">
        <v>3.86166777777778</v>
      </c>
      <c r="CC169">
        <v>594.847148148148</v>
      </c>
      <c r="CD169">
        <v>17.0936296296296</v>
      </c>
      <c r="CE169">
        <v>1.56254407407407</v>
      </c>
      <c r="CF169">
        <v>1.27459740740741</v>
      </c>
      <c r="CG169">
        <v>13.5943074074074</v>
      </c>
      <c r="CH169">
        <v>10.5026148148148</v>
      </c>
      <c r="CI169">
        <v>1999.9962962963</v>
      </c>
      <c r="CJ169">
        <v>0.979993888888889</v>
      </c>
      <c r="CK169">
        <v>0.0200059518518519</v>
      </c>
      <c r="CL169">
        <v>0</v>
      </c>
      <c r="CM169">
        <v>2.19811481481481</v>
      </c>
      <c r="CN169">
        <v>0</v>
      </c>
      <c r="CO169">
        <v>9088.87592592593</v>
      </c>
      <c r="CP169">
        <v>17300.1</v>
      </c>
      <c r="CQ169">
        <v>38.5574074074074</v>
      </c>
      <c r="CR169">
        <v>39.8586666666667</v>
      </c>
      <c r="CS169">
        <v>38.437</v>
      </c>
      <c r="CT169">
        <v>38.062</v>
      </c>
      <c r="CU169">
        <v>37.937</v>
      </c>
      <c r="CV169">
        <v>1959.98518518518</v>
      </c>
      <c r="CW169">
        <v>40.0111111111111</v>
      </c>
      <c r="CX169">
        <v>0</v>
      </c>
      <c r="CY169">
        <v>1657209166.8</v>
      </c>
      <c r="CZ169">
        <v>0</v>
      </c>
      <c r="DA169">
        <v>0</v>
      </c>
      <c r="DB169" t="s">
        <v>356</v>
      </c>
      <c r="DC169">
        <v>1656081770.5</v>
      </c>
      <c r="DD169">
        <v>1655399214.6</v>
      </c>
      <c r="DE169">
        <v>0</v>
      </c>
      <c r="DF169">
        <v>0.134</v>
      </c>
      <c r="DG169">
        <v>-0.06</v>
      </c>
      <c r="DH169">
        <v>9.331</v>
      </c>
      <c r="DI169">
        <v>0.511</v>
      </c>
      <c r="DJ169">
        <v>421</v>
      </c>
      <c r="DK169">
        <v>25</v>
      </c>
      <c r="DL169">
        <v>1.93</v>
      </c>
      <c r="DM169">
        <v>0.15</v>
      </c>
      <c r="DN169">
        <v>-44.2457195121951</v>
      </c>
      <c r="DO169">
        <v>-8.23263763066202</v>
      </c>
      <c r="DP169">
        <v>0.87311400541312</v>
      </c>
      <c r="DQ169">
        <v>0</v>
      </c>
      <c r="DR169">
        <v>3.86037536585366</v>
      </c>
      <c r="DS169">
        <v>0.0315792334494667</v>
      </c>
      <c r="DT169">
        <v>0.00449440416168704</v>
      </c>
      <c r="DU169">
        <v>1</v>
      </c>
      <c r="DV169">
        <v>1</v>
      </c>
      <c r="DW169">
        <v>2</v>
      </c>
      <c r="DX169" t="s">
        <v>357</v>
      </c>
      <c r="DY169">
        <v>2.97478</v>
      </c>
      <c r="DZ169">
        <v>2.69547</v>
      </c>
      <c r="EA169">
        <v>0.0947459</v>
      </c>
      <c r="EB169">
        <v>0.1014</v>
      </c>
      <c r="EC169">
        <v>0.0786343</v>
      </c>
      <c r="ED169">
        <v>0.068429</v>
      </c>
      <c r="EE169">
        <v>35450.3</v>
      </c>
      <c r="EF169">
        <v>38627.4</v>
      </c>
      <c r="EG169">
        <v>35484.6</v>
      </c>
      <c r="EH169">
        <v>38982.1</v>
      </c>
      <c r="EI169">
        <v>46330.4</v>
      </c>
      <c r="EJ169">
        <v>52387.6</v>
      </c>
      <c r="EK169">
        <v>55417.4</v>
      </c>
      <c r="EL169">
        <v>62448.1</v>
      </c>
      <c r="EM169">
        <v>1.9922</v>
      </c>
      <c r="EN169">
        <v>2.1994</v>
      </c>
      <c r="EO169">
        <v>0.0530481</v>
      </c>
      <c r="EP169">
        <v>0</v>
      </c>
      <c r="EQ169">
        <v>24.1422</v>
      </c>
      <c r="ER169">
        <v>999.9</v>
      </c>
      <c r="ES169">
        <v>52.887</v>
      </c>
      <c r="ET169">
        <v>32.378</v>
      </c>
      <c r="EU169">
        <v>34.5972</v>
      </c>
      <c r="EV169">
        <v>53.7972</v>
      </c>
      <c r="EW169">
        <v>36.863</v>
      </c>
      <c r="EX169">
        <v>2</v>
      </c>
      <c r="EY169">
        <v>-0.115</v>
      </c>
      <c r="EZ169">
        <v>2.72007</v>
      </c>
      <c r="FA169">
        <v>20.125</v>
      </c>
      <c r="FB169">
        <v>5.20052</v>
      </c>
      <c r="FC169">
        <v>12.0052</v>
      </c>
      <c r="FD169">
        <v>4.9756</v>
      </c>
      <c r="FE169">
        <v>3.2934</v>
      </c>
      <c r="FF169">
        <v>9999</v>
      </c>
      <c r="FG169">
        <v>9999</v>
      </c>
      <c r="FH169">
        <v>9999</v>
      </c>
      <c r="FI169">
        <v>556.7</v>
      </c>
      <c r="FJ169">
        <v>1.8631</v>
      </c>
      <c r="FK169">
        <v>1.86783</v>
      </c>
      <c r="FL169">
        <v>1.86768</v>
      </c>
      <c r="FM169">
        <v>1.86884</v>
      </c>
      <c r="FN169">
        <v>1.86966</v>
      </c>
      <c r="FO169">
        <v>1.86569</v>
      </c>
      <c r="FP169">
        <v>1.86676</v>
      </c>
      <c r="FQ169">
        <v>1.86813</v>
      </c>
      <c r="FR169">
        <v>5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10.456</v>
      </c>
      <c r="GF169">
        <v>0.2133</v>
      </c>
      <c r="GG169">
        <v>5.35645936475052</v>
      </c>
      <c r="GH169">
        <v>0.00956702611335773</v>
      </c>
      <c r="GI169">
        <v>-9.19467254998099e-07</v>
      </c>
      <c r="GJ169">
        <v>-2.13729184259075e-11</v>
      </c>
      <c r="GK169">
        <v>0.213310654532375</v>
      </c>
      <c r="GL169">
        <v>0</v>
      </c>
      <c r="GM169">
        <v>0</v>
      </c>
      <c r="GN169">
        <v>0</v>
      </c>
      <c r="GO169">
        <v>-4</v>
      </c>
      <c r="GP169">
        <v>1866</v>
      </c>
      <c r="GQ169">
        <v>1</v>
      </c>
      <c r="GR169">
        <v>18</v>
      </c>
      <c r="GS169">
        <v>18790.3</v>
      </c>
      <c r="GT169">
        <v>30166.2</v>
      </c>
      <c r="GU169">
        <v>1.81763</v>
      </c>
      <c r="GV169">
        <v>2.62573</v>
      </c>
      <c r="GW169">
        <v>2.24854</v>
      </c>
      <c r="GX169">
        <v>2.73804</v>
      </c>
      <c r="GY169">
        <v>1.99585</v>
      </c>
      <c r="GZ169">
        <v>2.34253</v>
      </c>
      <c r="HA169">
        <v>36.4107</v>
      </c>
      <c r="HB169">
        <v>15.5505</v>
      </c>
      <c r="HC169">
        <v>18</v>
      </c>
      <c r="HD169">
        <v>495.651</v>
      </c>
      <c r="HE169">
        <v>639.353</v>
      </c>
      <c r="HF169">
        <v>19.1104</v>
      </c>
      <c r="HG169">
        <v>25.7383</v>
      </c>
      <c r="HH169">
        <v>30.0009</v>
      </c>
      <c r="HI169">
        <v>25.598</v>
      </c>
      <c r="HJ169">
        <v>25.5213</v>
      </c>
      <c r="HK169">
        <v>36.3961</v>
      </c>
      <c r="HL169">
        <v>49.0524</v>
      </c>
      <c r="HM169">
        <v>0</v>
      </c>
      <c r="HN169">
        <v>19.1056</v>
      </c>
      <c r="HO169">
        <v>641.481</v>
      </c>
      <c r="HP169">
        <v>17.0351</v>
      </c>
      <c r="HQ169">
        <v>102.838</v>
      </c>
      <c r="HR169">
        <v>103.996</v>
      </c>
    </row>
    <row r="170" spans="1:226">
      <c r="A170">
        <v>154</v>
      </c>
      <c r="B170">
        <v>1657209193.1</v>
      </c>
      <c r="C170">
        <v>2588.09999990463</v>
      </c>
      <c r="D170" t="s">
        <v>668</v>
      </c>
      <c r="E170" t="s">
        <v>669</v>
      </c>
      <c r="F170">
        <v>5</v>
      </c>
      <c r="G170" t="s">
        <v>596</v>
      </c>
      <c r="H170" t="s">
        <v>354</v>
      </c>
      <c r="I170">
        <v>1657209185.31429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638.350302578555</v>
      </c>
      <c r="AK170">
        <v>601.724236363636</v>
      </c>
      <c r="AL170">
        <v>3.31741914267398</v>
      </c>
      <c r="AM170">
        <v>66.3523711436261</v>
      </c>
      <c r="AN170">
        <f>(AP170 - AO170 + BO170*1E3/(8.314*(BQ170+273.15)) * AR170/BN170 * AQ170) * BN170/(100*BB170) * 1000/(1000 - AP170)</f>
        <v>0</v>
      </c>
      <c r="AO170">
        <v>17.0918004903002</v>
      </c>
      <c r="AP170">
        <v>20.96102</v>
      </c>
      <c r="AQ170">
        <v>0.000161079774455801</v>
      </c>
      <c r="AR170">
        <v>77.3788879290229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6</v>
      </c>
      <c r="BC170">
        <v>0.5</v>
      </c>
      <c r="BD170" t="s">
        <v>355</v>
      </c>
      <c r="BE170">
        <v>2</v>
      </c>
      <c r="BF170" t="b">
        <v>1</v>
      </c>
      <c r="BG170">
        <v>1657209185.31429</v>
      </c>
      <c r="BH170">
        <v>565.443178571429</v>
      </c>
      <c r="BI170">
        <v>610.833821428571</v>
      </c>
      <c r="BJ170">
        <v>20.9581928571429</v>
      </c>
      <c r="BK170">
        <v>17.0930178571429</v>
      </c>
      <c r="BL170">
        <v>555.063607142857</v>
      </c>
      <c r="BM170">
        <v>20.7448785714286</v>
      </c>
      <c r="BN170">
        <v>499.9525</v>
      </c>
      <c r="BO170">
        <v>74.5665392857143</v>
      </c>
      <c r="BP170">
        <v>0.0419599321428571</v>
      </c>
      <c r="BQ170">
        <v>24.632825</v>
      </c>
      <c r="BR170">
        <v>25.0127571428571</v>
      </c>
      <c r="BS170">
        <v>999.9</v>
      </c>
      <c r="BT170">
        <v>0</v>
      </c>
      <c r="BU170">
        <v>0</v>
      </c>
      <c r="BV170">
        <v>9975.35714285714</v>
      </c>
      <c r="BW170">
        <v>0</v>
      </c>
      <c r="BX170">
        <v>1635.77571428571</v>
      </c>
      <c r="BY170">
        <v>-45.390675</v>
      </c>
      <c r="BZ170">
        <v>577.547571428571</v>
      </c>
      <c r="CA170">
        <v>621.4565</v>
      </c>
      <c r="CB170">
        <v>3.865185</v>
      </c>
      <c r="CC170">
        <v>610.833821428571</v>
      </c>
      <c r="CD170">
        <v>17.0930178571429</v>
      </c>
      <c r="CE170">
        <v>1.56278035714286</v>
      </c>
      <c r="CF170">
        <v>1.27456714285714</v>
      </c>
      <c r="CG170">
        <v>13.5966285714286</v>
      </c>
      <c r="CH170">
        <v>10.5022571428571</v>
      </c>
      <c r="CI170">
        <v>1999.98285714286</v>
      </c>
      <c r="CJ170">
        <v>0.979993857142857</v>
      </c>
      <c r="CK170">
        <v>0.0200059857142857</v>
      </c>
      <c r="CL170">
        <v>0</v>
      </c>
      <c r="CM170">
        <v>2.20716785714286</v>
      </c>
      <c r="CN170">
        <v>0</v>
      </c>
      <c r="CO170">
        <v>9111.40214285714</v>
      </c>
      <c r="CP170">
        <v>17299.9857142857</v>
      </c>
      <c r="CQ170">
        <v>38.562</v>
      </c>
      <c r="CR170">
        <v>39.87275</v>
      </c>
      <c r="CS170">
        <v>38.4415</v>
      </c>
      <c r="CT170">
        <v>38.062</v>
      </c>
      <c r="CU170">
        <v>37.937</v>
      </c>
      <c r="CV170">
        <v>1959.97178571429</v>
      </c>
      <c r="CW170">
        <v>40.0110714285714</v>
      </c>
      <c r="CX170">
        <v>0</v>
      </c>
      <c r="CY170">
        <v>1657209172.2</v>
      </c>
      <c r="CZ170">
        <v>0</v>
      </c>
      <c r="DA170">
        <v>0</v>
      </c>
      <c r="DB170" t="s">
        <v>356</v>
      </c>
      <c r="DC170">
        <v>1656081770.5</v>
      </c>
      <c r="DD170">
        <v>1655399214.6</v>
      </c>
      <c r="DE170">
        <v>0</v>
      </c>
      <c r="DF170">
        <v>0.134</v>
      </c>
      <c r="DG170">
        <v>-0.06</v>
      </c>
      <c r="DH170">
        <v>9.331</v>
      </c>
      <c r="DI170">
        <v>0.511</v>
      </c>
      <c r="DJ170">
        <v>421</v>
      </c>
      <c r="DK170">
        <v>25</v>
      </c>
      <c r="DL170">
        <v>1.93</v>
      </c>
      <c r="DM170">
        <v>0.15</v>
      </c>
      <c r="DN170">
        <v>-44.8118829268293</v>
      </c>
      <c r="DO170">
        <v>-8.53674564459922</v>
      </c>
      <c r="DP170">
        <v>0.899583641877117</v>
      </c>
      <c r="DQ170">
        <v>0</v>
      </c>
      <c r="DR170">
        <v>3.86247951219512</v>
      </c>
      <c r="DS170">
        <v>0.0455565156794448</v>
      </c>
      <c r="DT170">
        <v>0.00521765761444332</v>
      </c>
      <c r="DU170">
        <v>1</v>
      </c>
      <c r="DV170">
        <v>1</v>
      </c>
      <c r="DW170">
        <v>2</v>
      </c>
      <c r="DX170" t="s">
        <v>357</v>
      </c>
      <c r="DY170">
        <v>2.9749</v>
      </c>
      <c r="DZ170">
        <v>2.69594</v>
      </c>
      <c r="EA170">
        <v>0.0966782</v>
      </c>
      <c r="EB170">
        <v>0.103323</v>
      </c>
      <c r="EC170">
        <v>0.0786356</v>
      </c>
      <c r="ED170">
        <v>0.0684213</v>
      </c>
      <c r="EE170">
        <v>35373.6</v>
      </c>
      <c r="EF170">
        <v>38543.3</v>
      </c>
      <c r="EG170">
        <v>35483.5</v>
      </c>
      <c r="EH170">
        <v>38980.6</v>
      </c>
      <c r="EI170">
        <v>46329.9</v>
      </c>
      <c r="EJ170">
        <v>52386.2</v>
      </c>
      <c r="EK170">
        <v>55416.9</v>
      </c>
      <c r="EL170">
        <v>62445.9</v>
      </c>
      <c r="EM170">
        <v>1.993</v>
      </c>
      <c r="EN170">
        <v>2.1994</v>
      </c>
      <c r="EO170">
        <v>0.0526011</v>
      </c>
      <c r="EP170">
        <v>0</v>
      </c>
      <c r="EQ170">
        <v>24.1483</v>
      </c>
      <c r="ER170">
        <v>999.9</v>
      </c>
      <c r="ES170">
        <v>52.838</v>
      </c>
      <c r="ET170">
        <v>32.398</v>
      </c>
      <c r="EU170">
        <v>34.6058</v>
      </c>
      <c r="EV170">
        <v>53.9572</v>
      </c>
      <c r="EW170">
        <v>36.895</v>
      </c>
      <c r="EX170">
        <v>2</v>
      </c>
      <c r="EY170">
        <v>-0.11439</v>
      </c>
      <c r="EZ170">
        <v>2.74179</v>
      </c>
      <c r="FA170">
        <v>20.1248</v>
      </c>
      <c r="FB170">
        <v>5.20172</v>
      </c>
      <c r="FC170">
        <v>12.0064</v>
      </c>
      <c r="FD170">
        <v>4.9756</v>
      </c>
      <c r="FE170">
        <v>3.293</v>
      </c>
      <c r="FF170">
        <v>9999</v>
      </c>
      <c r="FG170">
        <v>9999</v>
      </c>
      <c r="FH170">
        <v>9999</v>
      </c>
      <c r="FI170">
        <v>556.7</v>
      </c>
      <c r="FJ170">
        <v>1.8631</v>
      </c>
      <c r="FK170">
        <v>1.86783</v>
      </c>
      <c r="FL170">
        <v>1.86768</v>
      </c>
      <c r="FM170">
        <v>1.86884</v>
      </c>
      <c r="FN170">
        <v>1.86966</v>
      </c>
      <c r="FO170">
        <v>1.86569</v>
      </c>
      <c r="FP170">
        <v>1.86676</v>
      </c>
      <c r="FQ170">
        <v>1.86813</v>
      </c>
      <c r="FR170">
        <v>5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10.593</v>
      </c>
      <c r="GF170">
        <v>0.2133</v>
      </c>
      <c r="GG170">
        <v>5.35645936475052</v>
      </c>
      <c r="GH170">
        <v>0.00956702611335773</v>
      </c>
      <c r="GI170">
        <v>-9.19467254998099e-07</v>
      </c>
      <c r="GJ170">
        <v>-2.13729184259075e-11</v>
      </c>
      <c r="GK170">
        <v>0.213310654532375</v>
      </c>
      <c r="GL170">
        <v>0</v>
      </c>
      <c r="GM170">
        <v>0</v>
      </c>
      <c r="GN170">
        <v>0</v>
      </c>
      <c r="GO170">
        <v>-4</v>
      </c>
      <c r="GP170">
        <v>1866</v>
      </c>
      <c r="GQ170">
        <v>1</v>
      </c>
      <c r="GR170">
        <v>18</v>
      </c>
      <c r="GS170">
        <v>18790.4</v>
      </c>
      <c r="GT170">
        <v>30166.3</v>
      </c>
      <c r="GU170">
        <v>1.85547</v>
      </c>
      <c r="GV170">
        <v>2.62085</v>
      </c>
      <c r="GW170">
        <v>2.24854</v>
      </c>
      <c r="GX170">
        <v>2.73682</v>
      </c>
      <c r="GY170">
        <v>1.99585</v>
      </c>
      <c r="GZ170">
        <v>2.34863</v>
      </c>
      <c r="HA170">
        <v>36.4343</v>
      </c>
      <c r="HB170">
        <v>15.5505</v>
      </c>
      <c r="HC170">
        <v>18</v>
      </c>
      <c r="HD170">
        <v>496.214</v>
      </c>
      <c r="HE170">
        <v>639.429</v>
      </c>
      <c r="HF170">
        <v>19.0972</v>
      </c>
      <c r="HG170">
        <v>25.7448</v>
      </c>
      <c r="HH170">
        <v>30.0009</v>
      </c>
      <c r="HI170">
        <v>25.6023</v>
      </c>
      <c r="HJ170">
        <v>25.5277</v>
      </c>
      <c r="HK170">
        <v>37.1544</v>
      </c>
      <c r="HL170">
        <v>49.0524</v>
      </c>
      <c r="HM170">
        <v>0</v>
      </c>
      <c r="HN170">
        <v>19.0935</v>
      </c>
      <c r="HO170">
        <v>654.928</v>
      </c>
      <c r="HP170">
        <v>17.026</v>
      </c>
      <c r="HQ170">
        <v>102.836</v>
      </c>
      <c r="HR170">
        <v>103.992</v>
      </c>
    </row>
    <row r="171" spans="1:226">
      <c r="A171">
        <v>155</v>
      </c>
      <c r="B171">
        <v>1657209198.1</v>
      </c>
      <c r="C171">
        <v>2593.09999990463</v>
      </c>
      <c r="D171" t="s">
        <v>670</v>
      </c>
      <c r="E171" t="s">
        <v>671</v>
      </c>
      <c r="F171">
        <v>5</v>
      </c>
      <c r="G171" t="s">
        <v>596</v>
      </c>
      <c r="H171" t="s">
        <v>354</v>
      </c>
      <c r="I171">
        <v>1657209190.6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654.927118160117</v>
      </c>
      <c r="AK171">
        <v>618.379672727273</v>
      </c>
      <c r="AL171">
        <v>3.2776014801477</v>
      </c>
      <c r="AM171">
        <v>66.3523711436261</v>
      </c>
      <c r="AN171">
        <f>(AP171 - AO171 + BO171*1E3/(8.314*(BQ171+273.15)) * AR171/BN171 * AQ171) * BN171/(100*BB171) * 1000/(1000 - AP171)</f>
        <v>0</v>
      </c>
      <c r="AO171">
        <v>17.0900488719582</v>
      </c>
      <c r="AP171">
        <v>20.9602945454545</v>
      </c>
      <c r="AQ171">
        <v>0.000217098041638963</v>
      </c>
      <c r="AR171">
        <v>77.3788879290229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6</v>
      </c>
      <c r="BC171">
        <v>0.5</v>
      </c>
      <c r="BD171" t="s">
        <v>355</v>
      </c>
      <c r="BE171">
        <v>2</v>
      </c>
      <c r="BF171" t="b">
        <v>1</v>
      </c>
      <c r="BG171">
        <v>1657209190.6</v>
      </c>
      <c r="BH171">
        <v>582.671148148148</v>
      </c>
      <c r="BI171">
        <v>628.549185185185</v>
      </c>
      <c r="BJ171">
        <v>20.9608444444444</v>
      </c>
      <c r="BK171">
        <v>17.0914592592593</v>
      </c>
      <c r="BL171">
        <v>572.146037037037</v>
      </c>
      <c r="BM171">
        <v>20.747537037037</v>
      </c>
      <c r="BN171">
        <v>499.952851851852</v>
      </c>
      <c r="BO171">
        <v>74.5669555555556</v>
      </c>
      <c r="BP171">
        <v>0.0420135740740741</v>
      </c>
      <c r="BQ171">
        <v>24.6347777777778</v>
      </c>
      <c r="BR171">
        <v>25.0081185185185</v>
      </c>
      <c r="BS171">
        <v>999.9</v>
      </c>
      <c r="BT171">
        <v>0</v>
      </c>
      <c r="BU171">
        <v>0</v>
      </c>
      <c r="BV171">
        <v>9988.88888888889</v>
      </c>
      <c r="BW171">
        <v>0</v>
      </c>
      <c r="BX171">
        <v>1636.39444444444</v>
      </c>
      <c r="BY171">
        <v>-45.8780925925926</v>
      </c>
      <c r="BZ171">
        <v>595.145851851852</v>
      </c>
      <c r="CA171">
        <v>639.478777777778</v>
      </c>
      <c r="CB171">
        <v>3.86940185185185</v>
      </c>
      <c r="CC171">
        <v>628.549185185185</v>
      </c>
      <c r="CD171">
        <v>17.0914592592593</v>
      </c>
      <c r="CE171">
        <v>1.56298777777778</v>
      </c>
      <c r="CF171">
        <v>1.27445851851852</v>
      </c>
      <c r="CG171">
        <v>13.5986703703704</v>
      </c>
      <c r="CH171">
        <v>10.5009740740741</v>
      </c>
      <c r="CI171">
        <v>1999.96851851852</v>
      </c>
      <c r="CJ171">
        <v>0.979993777777778</v>
      </c>
      <c r="CK171">
        <v>0.0200060703703704</v>
      </c>
      <c r="CL171">
        <v>0</v>
      </c>
      <c r="CM171">
        <v>2.24132962962963</v>
      </c>
      <c r="CN171">
        <v>0</v>
      </c>
      <c r="CO171">
        <v>9136.65148148148</v>
      </c>
      <c r="CP171">
        <v>17299.8592592593</v>
      </c>
      <c r="CQ171">
        <v>38.562</v>
      </c>
      <c r="CR171">
        <v>39.875</v>
      </c>
      <c r="CS171">
        <v>38.4416666666667</v>
      </c>
      <c r="CT171">
        <v>38.062</v>
      </c>
      <c r="CU171">
        <v>37.937</v>
      </c>
      <c r="CV171">
        <v>1959.95740740741</v>
      </c>
      <c r="CW171">
        <v>40.0111111111111</v>
      </c>
      <c r="CX171">
        <v>0</v>
      </c>
      <c r="CY171">
        <v>1657209177</v>
      </c>
      <c r="CZ171">
        <v>0</v>
      </c>
      <c r="DA171">
        <v>0</v>
      </c>
      <c r="DB171" t="s">
        <v>356</v>
      </c>
      <c r="DC171">
        <v>1656081770.5</v>
      </c>
      <c r="DD171">
        <v>1655399214.6</v>
      </c>
      <c r="DE171">
        <v>0</v>
      </c>
      <c r="DF171">
        <v>0.134</v>
      </c>
      <c r="DG171">
        <v>-0.06</v>
      </c>
      <c r="DH171">
        <v>9.331</v>
      </c>
      <c r="DI171">
        <v>0.511</v>
      </c>
      <c r="DJ171">
        <v>421</v>
      </c>
      <c r="DK171">
        <v>25</v>
      </c>
      <c r="DL171">
        <v>1.93</v>
      </c>
      <c r="DM171">
        <v>0.15</v>
      </c>
      <c r="DN171">
        <v>-45.5871463414634</v>
      </c>
      <c r="DO171">
        <v>-6.16624181184673</v>
      </c>
      <c r="DP171">
        <v>0.673041725629128</v>
      </c>
      <c r="DQ171">
        <v>0</v>
      </c>
      <c r="DR171">
        <v>3.86707170731707</v>
      </c>
      <c r="DS171">
        <v>0.045596655052263</v>
      </c>
      <c r="DT171">
        <v>0.00521093873029821</v>
      </c>
      <c r="DU171">
        <v>1</v>
      </c>
      <c r="DV171">
        <v>1</v>
      </c>
      <c r="DW171">
        <v>2</v>
      </c>
      <c r="DX171" t="s">
        <v>357</v>
      </c>
      <c r="DY171">
        <v>2.97443</v>
      </c>
      <c r="DZ171">
        <v>2.69502</v>
      </c>
      <c r="EA171">
        <v>0.0985805</v>
      </c>
      <c r="EB171">
        <v>0.105245</v>
      </c>
      <c r="EC171">
        <v>0.078629</v>
      </c>
      <c r="ED171">
        <v>0.0684094</v>
      </c>
      <c r="EE171">
        <v>35298.2</v>
      </c>
      <c r="EF171">
        <v>38460.5</v>
      </c>
      <c r="EG171">
        <v>35482.6</v>
      </c>
      <c r="EH171">
        <v>38980.4</v>
      </c>
      <c r="EI171">
        <v>46328.9</v>
      </c>
      <c r="EJ171">
        <v>52385.7</v>
      </c>
      <c r="EK171">
        <v>55415.2</v>
      </c>
      <c r="EL171">
        <v>62444.5</v>
      </c>
      <c r="EM171">
        <v>1.9916</v>
      </c>
      <c r="EN171">
        <v>2.1996</v>
      </c>
      <c r="EO171">
        <v>0.051111</v>
      </c>
      <c r="EP171">
        <v>0</v>
      </c>
      <c r="EQ171">
        <v>24.1523</v>
      </c>
      <c r="ER171">
        <v>999.9</v>
      </c>
      <c r="ES171">
        <v>52.79</v>
      </c>
      <c r="ET171">
        <v>32.418</v>
      </c>
      <c r="EU171">
        <v>34.6142</v>
      </c>
      <c r="EV171">
        <v>53.7872</v>
      </c>
      <c r="EW171">
        <v>36.847</v>
      </c>
      <c r="EX171">
        <v>2</v>
      </c>
      <c r="EY171">
        <v>-0.113354</v>
      </c>
      <c r="EZ171">
        <v>2.74357</v>
      </c>
      <c r="FA171">
        <v>20.1242</v>
      </c>
      <c r="FB171">
        <v>5.20052</v>
      </c>
      <c r="FC171">
        <v>12.0064</v>
      </c>
      <c r="FD171">
        <v>4.9756</v>
      </c>
      <c r="FE171">
        <v>3.293</v>
      </c>
      <c r="FF171">
        <v>9999</v>
      </c>
      <c r="FG171">
        <v>9999</v>
      </c>
      <c r="FH171">
        <v>9999</v>
      </c>
      <c r="FI171">
        <v>556.7</v>
      </c>
      <c r="FJ171">
        <v>1.8631</v>
      </c>
      <c r="FK171">
        <v>1.86786</v>
      </c>
      <c r="FL171">
        <v>1.86768</v>
      </c>
      <c r="FM171">
        <v>1.86884</v>
      </c>
      <c r="FN171">
        <v>1.86966</v>
      </c>
      <c r="FO171">
        <v>1.86569</v>
      </c>
      <c r="FP171">
        <v>1.86676</v>
      </c>
      <c r="FQ171">
        <v>1.86813</v>
      </c>
      <c r="FR171">
        <v>5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10.73</v>
      </c>
      <c r="GF171">
        <v>0.2134</v>
      </c>
      <c r="GG171">
        <v>5.35645936475052</v>
      </c>
      <c r="GH171">
        <v>0.00956702611335773</v>
      </c>
      <c r="GI171">
        <v>-9.19467254998099e-07</v>
      </c>
      <c r="GJ171">
        <v>-2.13729184259075e-11</v>
      </c>
      <c r="GK171">
        <v>0.213310654532375</v>
      </c>
      <c r="GL171">
        <v>0</v>
      </c>
      <c r="GM171">
        <v>0</v>
      </c>
      <c r="GN171">
        <v>0</v>
      </c>
      <c r="GO171">
        <v>-4</v>
      </c>
      <c r="GP171">
        <v>1866</v>
      </c>
      <c r="GQ171">
        <v>1</v>
      </c>
      <c r="GR171">
        <v>18</v>
      </c>
      <c r="GS171">
        <v>18790.5</v>
      </c>
      <c r="GT171">
        <v>30166.4</v>
      </c>
      <c r="GU171">
        <v>1.89575</v>
      </c>
      <c r="GV171">
        <v>2.62695</v>
      </c>
      <c r="GW171">
        <v>2.24854</v>
      </c>
      <c r="GX171">
        <v>2.73804</v>
      </c>
      <c r="GY171">
        <v>1.99585</v>
      </c>
      <c r="GZ171">
        <v>2.32178</v>
      </c>
      <c r="HA171">
        <v>36.4343</v>
      </c>
      <c r="HB171">
        <v>15.5417</v>
      </c>
      <c r="HC171">
        <v>18</v>
      </c>
      <c r="HD171">
        <v>495.363</v>
      </c>
      <c r="HE171">
        <v>639.655</v>
      </c>
      <c r="HF171">
        <v>19.0872</v>
      </c>
      <c r="HG171">
        <v>25.7513</v>
      </c>
      <c r="HH171">
        <v>30.0009</v>
      </c>
      <c r="HI171">
        <v>25.6088</v>
      </c>
      <c r="HJ171">
        <v>25.5328</v>
      </c>
      <c r="HK171">
        <v>37.9476</v>
      </c>
      <c r="HL171">
        <v>49.0524</v>
      </c>
      <c r="HM171">
        <v>0</v>
      </c>
      <c r="HN171">
        <v>19.0862</v>
      </c>
      <c r="HO171">
        <v>675.078</v>
      </c>
      <c r="HP171">
        <v>17.0199</v>
      </c>
      <c r="HQ171">
        <v>102.833</v>
      </c>
      <c r="HR171">
        <v>103.99</v>
      </c>
    </row>
    <row r="172" spans="1:226">
      <c r="A172">
        <v>156</v>
      </c>
      <c r="B172">
        <v>1657209203.1</v>
      </c>
      <c r="C172">
        <v>2598.09999990463</v>
      </c>
      <c r="D172" t="s">
        <v>672</v>
      </c>
      <c r="E172" t="s">
        <v>673</v>
      </c>
      <c r="F172">
        <v>5</v>
      </c>
      <c r="G172" t="s">
        <v>596</v>
      </c>
      <c r="H172" t="s">
        <v>354</v>
      </c>
      <c r="I172">
        <v>1657209195.31429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672.7418787497</v>
      </c>
      <c r="AK172">
        <v>635.298212121212</v>
      </c>
      <c r="AL172">
        <v>3.42303528460682</v>
      </c>
      <c r="AM172">
        <v>66.3523711436261</v>
      </c>
      <c r="AN172">
        <f>(AP172 - AO172 + BO172*1E3/(8.314*(BQ172+273.15)) * AR172/BN172 * AQ172) * BN172/(100*BB172) * 1000/(1000 - AP172)</f>
        <v>0</v>
      </c>
      <c r="AO172">
        <v>17.0859775989713</v>
      </c>
      <c r="AP172">
        <v>20.965683030303</v>
      </c>
      <c r="AQ172">
        <v>-0.00015022006381255</v>
      </c>
      <c r="AR172">
        <v>77.3788879290229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6</v>
      </c>
      <c r="BC172">
        <v>0.5</v>
      </c>
      <c r="BD172" t="s">
        <v>355</v>
      </c>
      <c r="BE172">
        <v>2</v>
      </c>
      <c r="BF172" t="b">
        <v>1</v>
      </c>
      <c r="BG172">
        <v>1657209195.31429</v>
      </c>
      <c r="BH172">
        <v>598.033964285714</v>
      </c>
      <c r="BI172">
        <v>644.555928571429</v>
      </c>
      <c r="BJ172">
        <v>20.9623</v>
      </c>
      <c r="BK172">
        <v>17.0892107142857</v>
      </c>
      <c r="BL172">
        <v>587.37975</v>
      </c>
      <c r="BM172">
        <v>20.7489928571429</v>
      </c>
      <c r="BN172">
        <v>499.967428571429</v>
      </c>
      <c r="BO172">
        <v>74.5670035714286</v>
      </c>
      <c r="BP172">
        <v>0.0419358714285714</v>
      </c>
      <c r="BQ172">
        <v>24.6354964285714</v>
      </c>
      <c r="BR172">
        <v>25.0002571428571</v>
      </c>
      <c r="BS172">
        <v>999.9</v>
      </c>
      <c r="BT172">
        <v>0</v>
      </c>
      <c r="BU172">
        <v>0</v>
      </c>
      <c r="BV172">
        <v>10001.0714285714</v>
      </c>
      <c r="BW172">
        <v>0</v>
      </c>
      <c r="BX172">
        <v>1636.58214285714</v>
      </c>
      <c r="BY172">
        <v>-46.5219821428572</v>
      </c>
      <c r="BZ172">
        <v>610.8385</v>
      </c>
      <c r="CA172">
        <v>655.762428571429</v>
      </c>
      <c r="CB172">
        <v>3.873105</v>
      </c>
      <c r="CC172">
        <v>644.555928571429</v>
      </c>
      <c r="CD172">
        <v>17.0892107142857</v>
      </c>
      <c r="CE172">
        <v>1.56309678571429</v>
      </c>
      <c r="CF172">
        <v>1.27429071428571</v>
      </c>
      <c r="CG172">
        <v>13.5997392857143</v>
      </c>
      <c r="CH172">
        <v>10.4990071428571</v>
      </c>
      <c r="CI172">
        <v>1999.98357142857</v>
      </c>
      <c r="CJ172">
        <v>0.979993964285714</v>
      </c>
      <c r="CK172">
        <v>0.0200058714285714</v>
      </c>
      <c r="CL172">
        <v>0</v>
      </c>
      <c r="CM172">
        <v>2.29780714285714</v>
      </c>
      <c r="CN172">
        <v>0</v>
      </c>
      <c r="CO172">
        <v>9156.17428571429</v>
      </c>
      <c r="CP172">
        <v>17299.9928571429</v>
      </c>
      <c r="CQ172">
        <v>38.562</v>
      </c>
      <c r="CR172">
        <v>39.875</v>
      </c>
      <c r="CS172">
        <v>38.44825</v>
      </c>
      <c r="CT172">
        <v>38.07325</v>
      </c>
      <c r="CU172">
        <v>37.937</v>
      </c>
      <c r="CV172">
        <v>1959.9725</v>
      </c>
      <c r="CW172">
        <v>40.0110714285714</v>
      </c>
      <c r="CX172">
        <v>0</v>
      </c>
      <c r="CY172">
        <v>1657209181.8</v>
      </c>
      <c r="CZ172">
        <v>0</v>
      </c>
      <c r="DA172">
        <v>0</v>
      </c>
      <c r="DB172" t="s">
        <v>356</v>
      </c>
      <c r="DC172">
        <v>1656081770.5</v>
      </c>
      <c r="DD172">
        <v>1655399214.6</v>
      </c>
      <c r="DE172">
        <v>0</v>
      </c>
      <c r="DF172">
        <v>0.134</v>
      </c>
      <c r="DG172">
        <v>-0.06</v>
      </c>
      <c r="DH172">
        <v>9.331</v>
      </c>
      <c r="DI172">
        <v>0.511</v>
      </c>
      <c r="DJ172">
        <v>421</v>
      </c>
      <c r="DK172">
        <v>25</v>
      </c>
      <c r="DL172">
        <v>1.93</v>
      </c>
      <c r="DM172">
        <v>0.15</v>
      </c>
      <c r="DN172">
        <v>-46.0892707317073</v>
      </c>
      <c r="DO172">
        <v>-6.85884250871078</v>
      </c>
      <c r="DP172">
        <v>0.748339262518207</v>
      </c>
      <c r="DQ172">
        <v>0</v>
      </c>
      <c r="DR172">
        <v>3.87000926829268</v>
      </c>
      <c r="DS172">
        <v>0.0498660627177662</v>
      </c>
      <c r="DT172">
        <v>0.00550494650745767</v>
      </c>
      <c r="DU172">
        <v>1</v>
      </c>
      <c r="DV172">
        <v>1</v>
      </c>
      <c r="DW172">
        <v>2</v>
      </c>
      <c r="DX172" t="s">
        <v>357</v>
      </c>
      <c r="DY172">
        <v>2.97385</v>
      </c>
      <c r="DZ172">
        <v>2.69587</v>
      </c>
      <c r="EA172">
        <v>0.100493</v>
      </c>
      <c r="EB172">
        <v>0.107081</v>
      </c>
      <c r="EC172">
        <v>0.0786324</v>
      </c>
      <c r="ED172">
        <v>0.0683891</v>
      </c>
      <c r="EE172">
        <v>35223.3</v>
      </c>
      <c r="EF172">
        <v>38381</v>
      </c>
      <c r="EG172">
        <v>35482.6</v>
      </c>
      <c r="EH172">
        <v>38979.8</v>
      </c>
      <c r="EI172">
        <v>46328.6</v>
      </c>
      <c r="EJ172">
        <v>52386</v>
      </c>
      <c r="EK172">
        <v>55414.9</v>
      </c>
      <c r="EL172">
        <v>62443.4</v>
      </c>
      <c r="EM172">
        <v>1.9916</v>
      </c>
      <c r="EN172">
        <v>2.1992</v>
      </c>
      <c r="EO172">
        <v>0.0520051</v>
      </c>
      <c r="EP172">
        <v>0</v>
      </c>
      <c r="EQ172">
        <v>24.1564</v>
      </c>
      <c r="ER172">
        <v>999.9</v>
      </c>
      <c r="ES172">
        <v>52.741</v>
      </c>
      <c r="ET172">
        <v>32.438</v>
      </c>
      <c r="EU172">
        <v>34.6198</v>
      </c>
      <c r="EV172">
        <v>53.9172</v>
      </c>
      <c r="EW172">
        <v>36.9231</v>
      </c>
      <c r="EX172">
        <v>2</v>
      </c>
      <c r="EY172">
        <v>-0.113984</v>
      </c>
      <c r="EZ172">
        <v>2.53904</v>
      </c>
      <c r="FA172">
        <v>20.128</v>
      </c>
      <c r="FB172">
        <v>5.20052</v>
      </c>
      <c r="FC172">
        <v>12.0052</v>
      </c>
      <c r="FD172">
        <v>4.9756</v>
      </c>
      <c r="FE172">
        <v>3.293</v>
      </c>
      <c r="FF172">
        <v>9999</v>
      </c>
      <c r="FG172">
        <v>9999</v>
      </c>
      <c r="FH172">
        <v>9999</v>
      </c>
      <c r="FI172">
        <v>556.7</v>
      </c>
      <c r="FJ172">
        <v>1.8631</v>
      </c>
      <c r="FK172">
        <v>1.86786</v>
      </c>
      <c r="FL172">
        <v>1.86768</v>
      </c>
      <c r="FM172">
        <v>1.86877</v>
      </c>
      <c r="FN172">
        <v>1.86966</v>
      </c>
      <c r="FO172">
        <v>1.86569</v>
      </c>
      <c r="FP172">
        <v>1.86676</v>
      </c>
      <c r="FQ172">
        <v>1.86813</v>
      </c>
      <c r="FR172">
        <v>5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10.868</v>
      </c>
      <c r="GF172">
        <v>0.2133</v>
      </c>
      <c r="GG172">
        <v>5.35645936475052</v>
      </c>
      <c r="GH172">
        <v>0.00956702611335773</v>
      </c>
      <c r="GI172">
        <v>-9.19467254998099e-07</v>
      </c>
      <c r="GJ172">
        <v>-2.13729184259075e-11</v>
      </c>
      <c r="GK172">
        <v>0.213310654532375</v>
      </c>
      <c r="GL172">
        <v>0</v>
      </c>
      <c r="GM172">
        <v>0</v>
      </c>
      <c r="GN172">
        <v>0</v>
      </c>
      <c r="GO172">
        <v>-4</v>
      </c>
      <c r="GP172">
        <v>1866</v>
      </c>
      <c r="GQ172">
        <v>1</v>
      </c>
      <c r="GR172">
        <v>18</v>
      </c>
      <c r="GS172">
        <v>18790.5</v>
      </c>
      <c r="GT172">
        <v>30166.5</v>
      </c>
      <c r="GU172">
        <v>1.93359</v>
      </c>
      <c r="GV172">
        <v>2.62329</v>
      </c>
      <c r="GW172">
        <v>2.24854</v>
      </c>
      <c r="GX172">
        <v>2.73682</v>
      </c>
      <c r="GY172">
        <v>1.99585</v>
      </c>
      <c r="GZ172">
        <v>2.323</v>
      </c>
      <c r="HA172">
        <v>36.4343</v>
      </c>
      <c r="HB172">
        <v>15.5505</v>
      </c>
      <c r="HC172">
        <v>18</v>
      </c>
      <c r="HD172">
        <v>495.418</v>
      </c>
      <c r="HE172">
        <v>639.413</v>
      </c>
      <c r="HF172">
        <v>19.1057</v>
      </c>
      <c r="HG172">
        <v>25.7578</v>
      </c>
      <c r="HH172">
        <v>30</v>
      </c>
      <c r="HI172">
        <v>25.6152</v>
      </c>
      <c r="HJ172">
        <v>25.5392</v>
      </c>
      <c r="HK172">
        <v>38.6994</v>
      </c>
      <c r="HL172">
        <v>49.3294</v>
      </c>
      <c r="HM172">
        <v>0</v>
      </c>
      <c r="HN172">
        <v>19.1276</v>
      </c>
      <c r="HO172">
        <v>688.51</v>
      </c>
      <c r="HP172">
        <v>17.0081</v>
      </c>
      <c r="HQ172">
        <v>102.833</v>
      </c>
      <c r="HR172">
        <v>103.988</v>
      </c>
    </row>
    <row r="173" spans="1:226">
      <c r="A173">
        <v>157</v>
      </c>
      <c r="B173">
        <v>1657209207.6</v>
      </c>
      <c r="C173">
        <v>2602.59999990463</v>
      </c>
      <c r="D173" t="s">
        <v>674</v>
      </c>
      <c r="E173" t="s">
        <v>675</v>
      </c>
      <c r="F173">
        <v>5</v>
      </c>
      <c r="G173" t="s">
        <v>596</v>
      </c>
      <c r="H173" t="s">
        <v>354</v>
      </c>
      <c r="I173">
        <v>1657209199.76071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687.896277328987</v>
      </c>
      <c r="AK173">
        <v>650.204109090909</v>
      </c>
      <c r="AL173">
        <v>3.28091410664087</v>
      </c>
      <c r="AM173">
        <v>66.3523711436261</v>
      </c>
      <c r="AN173">
        <f>(AP173 - AO173 + BO173*1E3/(8.314*(BQ173+273.15)) * AR173/BN173 * AQ173) * BN173/(100*BB173) * 1000/(1000 - AP173)</f>
        <v>0</v>
      </c>
      <c r="AO173">
        <v>17.0727816601961</v>
      </c>
      <c r="AP173">
        <v>20.9582242424242</v>
      </c>
      <c r="AQ173">
        <v>1.99265647126539e-05</v>
      </c>
      <c r="AR173">
        <v>77.3788879290229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6</v>
      </c>
      <c r="BC173">
        <v>0.5</v>
      </c>
      <c r="BD173" t="s">
        <v>355</v>
      </c>
      <c r="BE173">
        <v>2</v>
      </c>
      <c r="BF173" t="b">
        <v>1</v>
      </c>
      <c r="BG173">
        <v>1657209199.76071</v>
      </c>
      <c r="BH173">
        <v>612.613</v>
      </c>
      <c r="BI173">
        <v>659.467821428571</v>
      </c>
      <c r="BJ173">
        <v>20.9623857142857</v>
      </c>
      <c r="BK173">
        <v>17.0745357142857</v>
      </c>
      <c r="BL173">
        <v>601.836535714286</v>
      </c>
      <c r="BM173">
        <v>20.7490785714286</v>
      </c>
      <c r="BN173">
        <v>499.982535714286</v>
      </c>
      <c r="BO173">
        <v>74.5666107142857</v>
      </c>
      <c r="BP173">
        <v>0.0418315571428571</v>
      </c>
      <c r="BQ173">
        <v>24.6352678571429</v>
      </c>
      <c r="BR173">
        <v>25.001425</v>
      </c>
      <c r="BS173">
        <v>999.9</v>
      </c>
      <c r="BT173">
        <v>0</v>
      </c>
      <c r="BU173">
        <v>0</v>
      </c>
      <c r="BV173">
        <v>10008.0357142857</v>
      </c>
      <c r="BW173">
        <v>0</v>
      </c>
      <c r="BX173">
        <v>1636.90892857143</v>
      </c>
      <c r="BY173">
        <v>-46.8548785714286</v>
      </c>
      <c r="BZ173">
        <v>625.729785714286</v>
      </c>
      <c r="CA173">
        <v>670.923357142857</v>
      </c>
      <c r="CB173">
        <v>3.88785892857143</v>
      </c>
      <c r="CC173">
        <v>659.467821428571</v>
      </c>
      <c r="CD173">
        <v>17.0745357142857</v>
      </c>
      <c r="CE173">
        <v>1.56309464285714</v>
      </c>
      <c r="CF173">
        <v>1.27319035714286</v>
      </c>
      <c r="CG173">
        <v>13.5997142857143</v>
      </c>
      <c r="CH173">
        <v>10.4860357142857</v>
      </c>
      <c r="CI173">
        <v>1999.98964285714</v>
      </c>
      <c r="CJ173">
        <v>0.979993964285714</v>
      </c>
      <c r="CK173">
        <v>0.0200058714285714</v>
      </c>
      <c r="CL173">
        <v>0</v>
      </c>
      <c r="CM173">
        <v>2.32079642857143</v>
      </c>
      <c r="CN173">
        <v>0</v>
      </c>
      <c r="CO173">
        <v>9172.62785714286</v>
      </c>
      <c r="CP173">
        <v>17300.0392857143</v>
      </c>
      <c r="CQ173">
        <v>38.562</v>
      </c>
      <c r="CR173">
        <v>39.875</v>
      </c>
      <c r="CS173">
        <v>38.4505</v>
      </c>
      <c r="CT173">
        <v>38.08675</v>
      </c>
      <c r="CU173">
        <v>37.9415</v>
      </c>
      <c r="CV173">
        <v>1959.97821428571</v>
      </c>
      <c r="CW173">
        <v>40.0114285714286</v>
      </c>
      <c r="CX173">
        <v>0</v>
      </c>
      <c r="CY173">
        <v>1657209186.6</v>
      </c>
      <c r="CZ173">
        <v>0</v>
      </c>
      <c r="DA173">
        <v>0</v>
      </c>
      <c r="DB173" t="s">
        <v>356</v>
      </c>
      <c r="DC173">
        <v>1656081770.5</v>
      </c>
      <c r="DD173">
        <v>1655399214.6</v>
      </c>
      <c r="DE173">
        <v>0</v>
      </c>
      <c r="DF173">
        <v>0.134</v>
      </c>
      <c r="DG173">
        <v>-0.06</v>
      </c>
      <c r="DH173">
        <v>9.331</v>
      </c>
      <c r="DI173">
        <v>0.511</v>
      </c>
      <c r="DJ173">
        <v>421</v>
      </c>
      <c r="DK173">
        <v>25</v>
      </c>
      <c r="DL173">
        <v>1.93</v>
      </c>
      <c r="DM173">
        <v>0.15</v>
      </c>
      <c r="DN173">
        <v>-46.5953634146341</v>
      </c>
      <c r="DO173">
        <v>-5.61718954703831</v>
      </c>
      <c r="DP173">
        <v>0.671895843320427</v>
      </c>
      <c r="DQ173">
        <v>0</v>
      </c>
      <c r="DR173">
        <v>3.88044195121951</v>
      </c>
      <c r="DS173">
        <v>0.142691080139379</v>
      </c>
      <c r="DT173">
        <v>0.0190065602563459</v>
      </c>
      <c r="DU173">
        <v>0</v>
      </c>
      <c r="DV173">
        <v>0</v>
      </c>
      <c r="DW173">
        <v>2</v>
      </c>
      <c r="DX173" t="s">
        <v>365</v>
      </c>
      <c r="DY173">
        <v>2.97426</v>
      </c>
      <c r="DZ173">
        <v>2.69531</v>
      </c>
      <c r="EA173">
        <v>0.10216</v>
      </c>
      <c r="EB173">
        <v>0.108705</v>
      </c>
      <c r="EC173">
        <v>0.0786031</v>
      </c>
      <c r="ED173">
        <v>0.0681993</v>
      </c>
      <c r="EE173">
        <v>35157</v>
      </c>
      <c r="EF173">
        <v>38310.6</v>
      </c>
      <c r="EG173">
        <v>35481.6</v>
      </c>
      <c r="EH173">
        <v>38979.2</v>
      </c>
      <c r="EI173">
        <v>46329.4</v>
      </c>
      <c r="EJ173">
        <v>52396.2</v>
      </c>
      <c r="EK173">
        <v>55414.1</v>
      </c>
      <c r="EL173">
        <v>62442.7</v>
      </c>
      <c r="EM173">
        <v>1.9924</v>
      </c>
      <c r="EN173">
        <v>2.1986</v>
      </c>
      <c r="EO173">
        <v>0.0518262</v>
      </c>
      <c r="EP173">
        <v>0</v>
      </c>
      <c r="EQ173">
        <v>24.1584</v>
      </c>
      <c r="ER173">
        <v>999.9</v>
      </c>
      <c r="ES173">
        <v>52.692</v>
      </c>
      <c r="ET173">
        <v>32.438</v>
      </c>
      <c r="EU173">
        <v>34.593</v>
      </c>
      <c r="EV173">
        <v>53.9672</v>
      </c>
      <c r="EW173">
        <v>36.895</v>
      </c>
      <c r="EX173">
        <v>2</v>
      </c>
      <c r="EY173">
        <v>-0.113618</v>
      </c>
      <c r="EZ173">
        <v>2.62218</v>
      </c>
      <c r="FA173">
        <v>20.1264</v>
      </c>
      <c r="FB173">
        <v>5.20172</v>
      </c>
      <c r="FC173">
        <v>12.004</v>
      </c>
      <c r="FD173">
        <v>4.9756</v>
      </c>
      <c r="FE173">
        <v>3.2932</v>
      </c>
      <c r="FF173">
        <v>9999</v>
      </c>
      <c r="FG173">
        <v>9999</v>
      </c>
      <c r="FH173">
        <v>9999</v>
      </c>
      <c r="FI173">
        <v>556.7</v>
      </c>
      <c r="FJ173">
        <v>1.8631</v>
      </c>
      <c r="FK173">
        <v>1.86798</v>
      </c>
      <c r="FL173">
        <v>1.86768</v>
      </c>
      <c r="FM173">
        <v>1.86887</v>
      </c>
      <c r="FN173">
        <v>1.86966</v>
      </c>
      <c r="FO173">
        <v>1.86569</v>
      </c>
      <c r="FP173">
        <v>1.86676</v>
      </c>
      <c r="FQ173">
        <v>1.86813</v>
      </c>
      <c r="FR173">
        <v>5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10.99</v>
      </c>
      <c r="GF173">
        <v>0.2133</v>
      </c>
      <c r="GG173">
        <v>5.35645936475052</v>
      </c>
      <c r="GH173">
        <v>0.00956702611335773</v>
      </c>
      <c r="GI173">
        <v>-9.19467254998099e-07</v>
      </c>
      <c r="GJ173">
        <v>-2.13729184259075e-11</v>
      </c>
      <c r="GK173">
        <v>0.213310654532375</v>
      </c>
      <c r="GL173">
        <v>0</v>
      </c>
      <c r="GM173">
        <v>0</v>
      </c>
      <c r="GN173">
        <v>0</v>
      </c>
      <c r="GO173">
        <v>-4</v>
      </c>
      <c r="GP173">
        <v>1866</v>
      </c>
      <c r="GQ173">
        <v>1</v>
      </c>
      <c r="GR173">
        <v>18</v>
      </c>
      <c r="GS173">
        <v>18790.6</v>
      </c>
      <c r="GT173">
        <v>30166.5</v>
      </c>
      <c r="GU173">
        <v>1.96655</v>
      </c>
      <c r="GV173">
        <v>2.62329</v>
      </c>
      <c r="GW173">
        <v>2.24854</v>
      </c>
      <c r="GX173">
        <v>2.73804</v>
      </c>
      <c r="GY173">
        <v>1.99585</v>
      </c>
      <c r="GZ173">
        <v>2.34009</v>
      </c>
      <c r="HA173">
        <v>36.4578</v>
      </c>
      <c r="HB173">
        <v>15.5505</v>
      </c>
      <c r="HC173">
        <v>18</v>
      </c>
      <c r="HD173">
        <v>495.982</v>
      </c>
      <c r="HE173">
        <v>638.985</v>
      </c>
      <c r="HF173">
        <v>19.1295</v>
      </c>
      <c r="HG173">
        <v>25.7634</v>
      </c>
      <c r="HH173">
        <v>30.0004</v>
      </c>
      <c r="HI173">
        <v>25.6195</v>
      </c>
      <c r="HJ173">
        <v>25.5434</v>
      </c>
      <c r="HK173">
        <v>39.3644</v>
      </c>
      <c r="HL173">
        <v>49.3294</v>
      </c>
      <c r="HM173">
        <v>0</v>
      </c>
      <c r="HN173">
        <v>19.1282</v>
      </c>
      <c r="HO173">
        <v>708.649</v>
      </c>
      <c r="HP173">
        <v>17.0064</v>
      </c>
      <c r="HQ173">
        <v>102.831</v>
      </c>
      <c r="HR173">
        <v>103.987</v>
      </c>
    </row>
    <row r="174" spans="1:226">
      <c r="A174">
        <v>158</v>
      </c>
      <c r="B174">
        <v>1657209213.1</v>
      </c>
      <c r="C174">
        <v>2608.09999990463</v>
      </c>
      <c r="D174" t="s">
        <v>676</v>
      </c>
      <c r="E174" t="s">
        <v>677</v>
      </c>
      <c r="F174">
        <v>5</v>
      </c>
      <c r="G174" t="s">
        <v>596</v>
      </c>
      <c r="H174" t="s">
        <v>354</v>
      </c>
      <c r="I174">
        <v>1657209205.33214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706.999389361835</v>
      </c>
      <c r="AK174">
        <v>668.648212121212</v>
      </c>
      <c r="AL174">
        <v>3.34879752162195</v>
      </c>
      <c r="AM174">
        <v>66.3523711436261</v>
      </c>
      <c r="AN174">
        <f>(AP174 - AO174 + BO174*1E3/(8.314*(BQ174+273.15)) * AR174/BN174 * AQ174) * BN174/(100*BB174) * 1000/(1000 - AP174)</f>
        <v>0</v>
      </c>
      <c r="AO174">
        <v>17.0189692922436</v>
      </c>
      <c r="AP174">
        <v>20.9337036363636</v>
      </c>
      <c r="AQ174">
        <v>-0.00219668186489216</v>
      </c>
      <c r="AR174">
        <v>77.3788879290229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6</v>
      </c>
      <c r="BC174">
        <v>0.5</v>
      </c>
      <c r="BD174" t="s">
        <v>355</v>
      </c>
      <c r="BE174">
        <v>2</v>
      </c>
      <c r="BF174" t="b">
        <v>1</v>
      </c>
      <c r="BG174">
        <v>1657209205.33214</v>
      </c>
      <c r="BH174">
        <v>630.845821428571</v>
      </c>
      <c r="BI174">
        <v>678.418785714285</v>
      </c>
      <c r="BJ174">
        <v>20.95495</v>
      </c>
      <c r="BK174">
        <v>17.048425</v>
      </c>
      <c r="BL174">
        <v>619.917214285714</v>
      </c>
      <c r="BM174">
        <v>20.7416392857143</v>
      </c>
      <c r="BN174">
        <v>500.009</v>
      </c>
      <c r="BO174">
        <v>74.5665392857143</v>
      </c>
      <c r="BP174">
        <v>0.0417385285714286</v>
      </c>
      <c r="BQ174">
        <v>24.6376214285714</v>
      </c>
      <c r="BR174">
        <v>25.0054821428571</v>
      </c>
      <c r="BS174">
        <v>999.9</v>
      </c>
      <c r="BT174">
        <v>0</v>
      </c>
      <c r="BU174">
        <v>0</v>
      </c>
      <c r="BV174">
        <v>9997.67857142857</v>
      </c>
      <c r="BW174">
        <v>0</v>
      </c>
      <c r="BX174">
        <v>1637.36142857143</v>
      </c>
      <c r="BY174">
        <v>-47.5728964285714</v>
      </c>
      <c r="BZ174">
        <v>644.348071428571</v>
      </c>
      <c r="CA174">
        <v>690.184964285714</v>
      </c>
      <c r="CB174">
        <v>3.90652607142857</v>
      </c>
      <c r="CC174">
        <v>678.418785714285</v>
      </c>
      <c r="CD174">
        <v>17.048425</v>
      </c>
      <c r="CE174">
        <v>1.56253821428571</v>
      </c>
      <c r="CF174">
        <v>1.27124214285714</v>
      </c>
      <c r="CG174">
        <v>13.5942428571429</v>
      </c>
      <c r="CH174">
        <v>10.463075</v>
      </c>
      <c r="CI174">
        <v>1999.99285714286</v>
      </c>
      <c r="CJ174">
        <v>0.979994071428571</v>
      </c>
      <c r="CK174">
        <v>0.0200057571428571</v>
      </c>
      <c r="CL174">
        <v>0</v>
      </c>
      <c r="CM174">
        <v>2.29351428571429</v>
      </c>
      <c r="CN174">
        <v>0</v>
      </c>
      <c r="CO174">
        <v>9188.715</v>
      </c>
      <c r="CP174">
        <v>17300.0535714286</v>
      </c>
      <c r="CQ174">
        <v>38.57325</v>
      </c>
      <c r="CR174">
        <v>39.875</v>
      </c>
      <c r="CS174">
        <v>38.47075</v>
      </c>
      <c r="CT174">
        <v>38.10925</v>
      </c>
      <c r="CU174">
        <v>37.94825</v>
      </c>
      <c r="CV174">
        <v>1959.98142857143</v>
      </c>
      <c r="CW174">
        <v>40.0114285714286</v>
      </c>
      <c r="CX174">
        <v>0</v>
      </c>
      <c r="CY174">
        <v>1657209192</v>
      </c>
      <c r="CZ174">
        <v>0</v>
      </c>
      <c r="DA174">
        <v>0</v>
      </c>
      <c r="DB174" t="s">
        <v>356</v>
      </c>
      <c r="DC174">
        <v>1656081770.5</v>
      </c>
      <c r="DD174">
        <v>1655399214.6</v>
      </c>
      <c r="DE174">
        <v>0</v>
      </c>
      <c r="DF174">
        <v>0.134</v>
      </c>
      <c r="DG174">
        <v>-0.06</v>
      </c>
      <c r="DH174">
        <v>9.331</v>
      </c>
      <c r="DI174">
        <v>0.511</v>
      </c>
      <c r="DJ174">
        <v>421</v>
      </c>
      <c r="DK174">
        <v>25</v>
      </c>
      <c r="DL174">
        <v>1.93</v>
      </c>
      <c r="DM174">
        <v>0.15</v>
      </c>
      <c r="DN174">
        <v>-47.1219731707317</v>
      </c>
      <c r="DO174">
        <v>-5.92584668989542</v>
      </c>
      <c r="DP174">
        <v>0.703561321897696</v>
      </c>
      <c r="DQ174">
        <v>0</v>
      </c>
      <c r="DR174">
        <v>3.89512341463415</v>
      </c>
      <c r="DS174">
        <v>0.230849268292682</v>
      </c>
      <c r="DT174">
        <v>0.0260934660179149</v>
      </c>
      <c r="DU174">
        <v>0</v>
      </c>
      <c r="DV174">
        <v>0</v>
      </c>
      <c r="DW174">
        <v>2</v>
      </c>
      <c r="DX174" t="s">
        <v>365</v>
      </c>
      <c r="DY174">
        <v>2.97393</v>
      </c>
      <c r="DZ174">
        <v>2.69585</v>
      </c>
      <c r="EA174">
        <v>0.104222</v>
      </c>
      <c r="EB174">
        <v>0.110756</v>
      </c>
      <c r="EC174">
        <v>0.0785465</v>
      </c>
      <c r="ED174">
        <v>0.0681901</v>
      </c>
      <c r="EE174">
        <v>35076.3</v>
      </c>
      <c r="EF174">
        <v>38222.5</v>
      </c>
      <c r="EG174">
        <v>35481.6</v>
      </c>
      <c r="EH174">
        <v>38979.3</v>
      </c>
      <c r="EI174">
        <v>46332.3</v>
      </c>
      <c r="EJ174">
        <v>52396.7</v>
      </c>
      <c r="EK174">
        <v>55414.1</v>
      </c>
      <c r="EL174">
        <v>62442.6</v>
      </c>
      <c r="EM174">
        <v>1.9914</v>
      </c>
      <c r="EN174">
        <v>2.1994</v>
      </c>
      <c r="EO174">
        <v>0.0523031</v>
      </c>
      <c r="EP174">
        <v>0</v>
      </c>
      <c r="EQ174">
        <v>24.1625</v>
      </c>
      <c r="ER174">
        <v>999.9</v>
      </c>
      <c r="ES174">
        <v>52.668</v>
      </c>
      <c r="ET174">
        <v>32.468</v>
      </c>
      <c r="EU174">
        <v>34.6295</v>
      </c>
      <c r="EV174">
        <v>54.1772</v>
      </c>
      <c r="EW174">
        <v>36.9471</v>
      </c>
      <c r="EX174">
        <v>2</v>
      </c>
      <c r="EY174">
        <v>-0.112317</v>
      </c>
      <c r="EZ174">
        <v>2.65969</v>
      </c>
      <c r="FA174">
        <v>20.1258</v>
      </c>
      <c r="FB174">
        <v>5.19932</v>
      </c>
      <c r="FC174">
        <v>12.0088</v>
      </c>
      <c r="FD174">
        <v>4.9756</v>
      </c>
      <c r="FE174">
        <v>3.2932</v>
      </c>
      <c r="FF174">
        <v>9999</v>
      </c>
      <c r="FG174">
        <v>9999</v>
      </c>
      <c r="FH174">
        <v>9999</v>
      </c>
      <c r="FI174">
        <v>556.7</v>
      </c>
      <c r="FJ174">
        <v>1.8631</v>
      </c>
      <c r="FK174">
        <v>1.86786</v>
      </c>
      <c r="FL174">
        <v>1.86768</v>
      </c>
      <c r="FM174">
        <v>1.8688</v>
      </c>
      <c r="FN174">
        <v>1.86966</v>
      </c>
      <c r="FO174">
        <v>1.86569</v>
      </c>
      <c r="FP174">
        <v>1.86676</v>
      </c>
      <c r="FQ174">
        <v>1.86813</v>
      </c>
      <c r="FR174">
        <v>5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11.142</v>
      </c>
      <c r="GF174">
        <v>0.2133</v>
      </c>
      <c r="GG174">
        <v>5.35645936475052</v>
      </c>
      <c r="GH174">
        <v>0.00956702611335773</v>
      </c>
      <c r="GI174">
        <v>-9.19467254998099e-07</v>
      </c>
      <c r="GJ174">
        <v>-2.13729184259075e-11</v>
      </c>
      <c r="GK174">
        <v>0.213310654532375</v>
      </c>
      <c r="GL174">
        <v>0</v>
      </c>
      <c r="GM174">
        <v>0</v>
      </c>
      <c r="GN174">
        <v>0</v>
      </c>
      <c r="GO174">
        <v>-4</v>
      </c>
      <c r="GP174">
        <v>1866</v>
      </c>
      <c r="GQ174">
        <v>1</v>
      </c>
      <c r="GR174">
        <v>18</v>
      </c>
      <c r="GS174">
        <v>18790.7</v>
      </c>
      <c r="GT174">
        <v>30166.6</v>
      </c>
      <c r="GU174">
        <v>2.00928</v>
      </c>
      <c r="GV174">
        <v>2.61841</v>
      </c>
      <c r="GW174">
        <v>2.24854</v>
      </c>
      <c r="GX174">
        <v>2.73682</v>
      </c>
      <c r="GY174">
        <v>1.99585</v>
      </c>
      <c r="GZ174">
        <v>2.34741</v>
      </c>
      <c r="HA174">
        <v>36.4578</v>
      </c>
      <c r="HB174">
        <v>15.5505</v>
      </c>
      <c r="HC174">
        <v>18</v>
      </c>
      <c r="HD174">
        <v>495.406</v>
      </c>
      <c r="HE174">
        <v>639.711</v>
      </c>
      <c r="HF174">
        <v>19.1355</v>
      </c>
      <c r="HG174">
        <v>25.7708</v>
      </c>
      <c r="HH174">
        <v>30.0008</v>
      </c>
      <c r="HI174">
        <v>25.6281</v>
      </c>
      <c r="HJ174">
        <v>25.5511</v>
      </c>
      <c r="HK174">
        <v>40.2267</v>
      </c>
      <c r="HL174">
        <v>49.3294</v>
      </c>
      <c r="HM174">
        <v>0</v>
      </c>
      <c r="HN174">
        <v>19.1304</v>
      </c>
      <c r="HO174">
        <v>722.133</v>
      </c>
      <c r="HP174">
        <v>17.0174</v>
      </c>
      <c r="HQ174">
        <v>102.831</v>
      </c>
      <c r="HR174">
        <v>103.987</v>
      </c>
    </row>
    <row r="175" spans="1:226">
      <c r="A175">
        <v>159</v>
      </c>
      <c r="B175">
        <v>1657209218.1</v>
      </c>
      <c r="C175">
        <v>2613.09999990463</v>
      </c>
      <c r="D175" t="s">
        <v>678</v>
      </c>
      <c r="E175" t="s">
        <v>679</v>
      </c>
      <c r="F175">
        <v>5</v>
      </c>
      <c r="G175" t="s">
        <v>596</v>
      </c>
      <c r="H175" t="s">
        <v>354</v>
      </c>
      <c r="I175">
        <v>1657209210.61852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724.058197497344</v>
      </c>
      <c r="AK175">
        <v>685.634290909091</v>
      </c>
      <c r="AL175">
        <v>3.35075180739368</v>
      </c>
      <c r="AM175">
        <v>66.3523711436261</v>
      </c>
      <c r="AN175">
        <f>(AP175 - AO175 + BO175*1E3/(8.314*(BQ175+273.15)) * AR175/BN175 * AQ175) * BN175/(100*BB175) * 1000/(1000 - AP175)</f>
        <v>0</v>
      </c>
      <c r="AO175">
        <v>17.0123795368802</v>
      </c>
      <c r="AP175">
        <v>20.9271406060606</v>
      </c>
      <c r="AQ175">
        <v>-0.00131997819696659</v>
      </c>
      <c r="AR175">
        <v>77.3788879290229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6</v>
      </c>
      <c r="BC175">
        <v>0.5</v>
      </c>
      <c r="BD175" t="s">
        <v>355</v>
      </c>
      <c r="BE175">
        <v>2</v>
      </c>
      <c r="BF175" t="b">
        <v>1</v>
      </c>
      <c r="BG175">
        <v>1657209210.61852</v>
      </c>
      <c r="BH175">
        <v>648.28037037037</v>
      </c>
      <c r="BI175">
        <v>696.237444444445</v>
      </c>
      <c r="BJ175">
        <v>20.9433222222222</v>
      </c>
      <c r="BK175">
        <v>17.0218555555556</v>
      </c>
      <c r="BL175">
        <v>637.206814814815</v>
      </c>
      <c r="BM175">
        <v>20.7300111111111</v>
      </c>
      <c r="BN175">
        <v>500.008666666667</v>
      </c>
      <c r="BO175">
        <v>74.5663740740741</v>
      </c>
      <c r="BP175">
        <v>0.0415500074074074</v>
      </c>
      <c r="BQ175">
        <v>24.6413666666667</v>
      </c>
      <c r="BR175">
        <v>25.0106962962963</v>
      </c>
      <c r="BS175">
        <v>999.9</v>
      </c>
      <c r="BT175">
        <v>0</v>
      </c>
      <c r="BU175">
        <v>0</v>
      </c>
      <c r="BV175">
        <v>10007.037037037</v>
      </c>
      <c r="BW175">
        <v>0</v>
      </c>
      <c r="BX175">
        <v>1637.77703703704</v>
      </c>
      <c r="BY175">
        <v>-47.9569222222222</v>
      </c>
      <c r="BZ175">
        <v>662.147888888889</v>
      </c>
      <c r="CA175">
        <v>708.293666666667</v>
      </c>
      <c r="CB175">
        <v>3.92146888888889</v>
      </c>
      <c r="CC175">
        <v>696.237444444445</v>
      </c>
      <c r="CD175">
        <v>17.0218555555556</v>
      </c>
      <c r="CE175">
        <v>1.56166740740741</v>
      </c>
      <c r="CF175">
        <v>1.26925814814815</v>
      </c>
      <c r="CG175">
        <v>13.5856777777778</v>
      </c>
      <c r="CH175">
        <v>10.4396703703704</v>
      </c>
      <c r="CI175">
        <v>1999.99</v>
      </c>
      <c r="CJ175">
        <v>0.979994111111111</v>
      </c>
      <c r="CK175">
        <v>0.0200057148148148</v>
      </c>
      <c r="CL175">
        <v>0</v>
      </c>
      <c r="CM175">
        <v>2.28895185185185</v>
      </c>
      <c r="CN175">
        <v>0</v>
      </c>
      <c r="CO175">
        <v>9200.5662962963</v>
      </c>
      <c r="CP175">
        <v>17300.0185185185</v>
      </c>
      <c r="CQ175">
        <v>38.59</v>
      </c>
      <c r="CR175">
        <v>39.875</v>
      </c>
      <c r="CS175">
        <v>38.4813333333333</v>
      </c>
      <c r="CT175">
        <v>38.1203333333333</v>
      </c>
      <c r="CU175">
        <v>37.9486666666667</v>
      </c>
      <c r="CV175">
        <v>1959.97851851852</v>
      </c>
      <c r="CW175">
        <v>40.0114814814815</v>
      </c>
      <c r="CX175">
        <v>0</v>
      </c>
      <c r="CY175">
        <v>1657209196.8</v>
      </c>
      <c r="CZ175">
        <v>0</v>
      </c>
      <c r="DA175">
        <v>0</v>
      </c>
      <c r="DB175" t="s">
        <v>356</v>
      </c>
      <c r="DC175">
        <v>1656081770.5</v>
      </c>
      <c r="DD175">
        <v>1655399214.6</v>
      </c>
      <c r="DE175">
        <v>0</v>
      </c>
      <c r="DF175">
        <v>0.134</v>
      </c>
      <c r="DG175">
        <v>-0.06</v>
      </c>
      <c r="DH175">
        <v>9.331</v>
      </c>
      <c r="DI175">
        <v>0.511</v>
      </c>
      <c r="DJ175">
        <v>421</v>
      </c>
      <c r="DK175">
        <v>25</v>
      </c>
      <c r="DL175">
        <v>1.93</v>
      </c>
      <c r="DM175">
        <v>0.15</v>
      </c>
      <c r="DN175">
        <v>-47.7357317073171</v>
      </c>
      <c r="DO175">
        <v>-4.69492055749129</v>
      </c>
      <c r="DP175">
        <v>0.613949380784261</v>
      </c>
      <c r="DQ175">
        <v>0</v>
      </c>
      <c r="DR175">
        <v>3.90881609756098</v>
      </c>
      <c r="DS175">
        <v>0.162831637630662</v>
      </c>
      <c r="DT175">
        <v>0.0224220472812623</v>
      </c>
      <c r="DU175">
        <v>0</v>
      </c>
      <c r="DV175">
        <v>0</v>
      </c>
      <c r="DW175">
        <v>2</v>
      </c>
      <c r="DX175" t="s">
        <v>365</v>
      </c>
      <c r="DY175">
        <v>2.97476</v>
      </c>
      <c r="DZ175">
        <v>2.69561</v>
      </c>
      <c r="EA175">
        <v>0.106042</v>
      </c>
      <c r="EB175">
        <v>0.112584</v>
      </c>
      <c r="EC175">
        <v>0.0785258</v>
      </c>
      <c r="ED175">
        <v>0.0681668</v>
      </c>
      <c r="EE175">
        <v>35005.1</v>
      </c>
      <c r="EF175">
        <v>38143.4</v>
      </c>
      <c r="EG175">
        <v>35481.7</v>
      </c>
      <c r="EH175">
        <v>38978.8</v>
      </c>
      <c r="EI175">
        <v>46333.4</v>
      </c>
      <c r="EJ175">
        <v>52398</v>
      </c>
      <c r="EK175">
        <v>55414</v>
      </c>
      <c r="EL175">
        <v>62442.5</v>
      </c>
      <c r="EM175">
        <v>1.9924</v>
      </c>
      <c r="EN175">
        <v>2.199</v>
      </c>
      <c r="EO175">
        <v>0.0520051</v>
      </c>
      <c r="EP175">
        <v>0</v>
      </c>
      <c r="EQ175">
        <v>24.1662</v>
      </c>
      <c r="ER175">
        <v>999.9</v>
      </c>
      <c r="ES175">
        <v>52.619</v>
      </c>
      <c r="ET175">
        <v>32.468</v>
      </c>
      <c r="EU175">
        <v>34.6022</v>
      </c>
      <c r="EV175">
        <v>54.0672</v>
      </c>
      <c r="EW175">
        <v>36.883</v>
      </c>
      <c r="EX175">
        <v>2</v>
      </c>
      <c r="EY175">
        <v>-0.111341</v>
      </c>
      <c r="EZ175">
        <v>2.76508</v>
      </c>
      <c r="FA175">
        <v>20.1243</v>
      </c>
      <c r="FB175">
        <v>5.19932</v>
      </c>
      <c r="FC175">
        <v>12.0099</v>
      </c>
      <c r="FD175">
        <v>4.976</v>
      </c>
      <c r="FE175">
        <v>3.2932</v>
      </c>
      <c r="FF175">
        <v>9999</v>
      </c>
      <c r="FG175">
        <v>9999</v>
      </c>
      <c r="FH175">
        <v>9999</v>
      </c>
      <c r="FI175">
        <v>556.7</v>
      </c>
      <c r="FJ175">
        <v>1.8631</v>
      </c>
      <c r="FK175">
        <v>1.86789</v>
      </c>
      <c r="FL175">
        <v>1.86765</v>
      </c>
      <c r="FM175">
        <v>1.8688</v>
      </c>
      <c r="FN175">
        <v>1.86966</v>
      </c>
      <c r="FO175">
        <v>1.86569</v>
      </c>
      <c r="FP175">
        <v>1.86673</v>
      </c>
      <c r="FQ175">
        <v>1.86813</v>
      </c>
      <c r="FR175">
        <v>5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11.277</v>
      </c>
      <c r="GF175">
        <v>0.2133</v>
      </c>
      <c r="GG175">
        <v>5.35645936475052</v>
      </c>
      <c r="GH175">
        <v>0.00956702611335773</v>
      </c>
      <c r="GI175">
        <v>-9.19467254998099e-07</v>
      </c>
      <c r="GJ175">
        <v>-2.13729184259075e-11</v>
      </c>
      <c r="GK175">
        <v>0.213310654532375</v>
      </c>
      <c r="GL175">
        <v>0</v>
      </c>
      <c r="GM175">
        <v>0</v>
      </c>
      <c r="GN175">
        <v>0</v>
      </c>
      <c r="GO175">
        <v>-4</v>
      </c>
      <c r="GP175">
        <v>1866</v>
      </c>
      <c r="GQ175">
        <v>1</v>
      </c>
      <c r="GR175">
        <v>18</v>
      </c>
      <c r="GS175">
        <v>18790.8</v>
      </c>
      <c r="GT175">
        <v>30166.7</v>
      </c>
      <c r="GU175">
        <v>2.04468</v>
      </c>
      <c r="GV175">
        <v>2.62695</v>
      </c>
      <c r="GW175">
        <v>2.24854</v>
      </c>
      <c r="GX175">
        <v>2.73682</v>
      </c>
      <c r="GY175">
        <v>1.99585</v>
      </c>
      <c r="GZ175">
        <v>2.29614</v>
      </c>
      <c r="HA175">
        <v>36.4814</v>
      </c>
      <c r="HB175">
        <v>15.533</v>
      </c>
      <c r="HC175">
        <v>18</v>
      </c>
      <c r="HD175">
        <v>496.105</v>
      </c>
      <c r="HE175">
        <v>639.458</v>
      </c>
      <c r="HF175">
        <v>19.128</v>
      </c>
      <c r="HG175">
        <v>25.7773</v>
      </c>
      <c r="HH175">
        <v>30.0011</v>
      </c>
      <c r="HI175">
        <v>25.6333</v>
      </c>
      <c r="HJ175">
        <v>25.5562</v>
      </c>
      <c r="HK175">
        <v>40.9198</v>
      </c>
      <c r="HL175">
        <v>49.3294</v>
      </c>
      <c r="HM175">
        <v>0</v>
      </c>
      <c r="HN175">
        <v>19.1134</v>
      </c>
      <c r="HO175">
        <v>742.39</v>
      </c>
      <c r="HP175">
        <v>17.0174</v>
      </c>
      <c r="HQ175">
        <v>102.831</v>
      </c>
      <c r="HR175">
        <v>103.986</v>
      </c>
    </row>
    <row r="176" spans="1:226">
      <c r="A176">
        <v>160</v>
      </c>
      <c r="B176">
        <v>1657209223.1</v>
      </c>
      <c r="C176">
        <v>2618.09999990463</v>
      </c>
      <c r="D176" t="s">
        <v>680</v>
      </c>
      <c r="E176" t="s">
        <v>681</v>
      </c>
      <c r="F176">
        <v>5</v>
      </c>
      <c r="G176" t="s">
        <v>596</v>
      </c>
      <c r="H176" t="s">
        <v>354</v>
      </c>
      <c r="I176">
        <v>1657209215.33214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740.730839267975</v>
      </c>
      <c r="AK176">
        <v>702.202612121212</v>
      </c>
      <c r="AL176">
        <v>3.2969474104216</v>
      </c>
      <c r="AM176">
        <v>66.3523711436261</v>
      </c>
      <c r="AN176">
        <f>(AP176 - AO176 + BO176*1E3/(8.314*(BQ176+273.15)) * AR176/BN176 * AQ176) * BN176/(100*BB176) * 1000/(1000 - AP176)</f>
        <v>0</v>
      </c>
      <c r="AO176">
        <v>17.0042027400118</v>
      </c>
      <c r="AP176">
        <v>20.920403030303</v>
      </c>
      <c r="AQ176">
        <v>-0.00041934154923464</v>
      </c>
      <c r="AR176">
        <v>77.3788879290229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6</v>
      </c>
      <c r="BC176">
        <v>0.5</v>
      </c>
      <c r="BD176" t="s">
        <v>355</v>
      </c>
      <c r="BE176">
        <v>2</v>
      </c>
      <c r="BF176" t="b">
        <v>1</v>
      </c>
      <c r="BG176">
        <v>1657209215.33214</v>
      </c>
      <c r="BH176">
        <v>663.760785714286</v>
      </c>
      <c r="BI176">
        <v>712.166428571429</v>
      </c>
      <c r="BJ176">
        <v>20.9309357142857</v>
      </c>
      <c r="BK176">
        <v>17.010425</v>
      </c>
      <c r="BL176">
        <v>652.558928571429</v>
      </c>
      <c r="BM176">
        <v>20.717625</v>
      </c>
      <c r="BN176">
        <v>499.989107142857</v>
      </c>
      <c r="BO176">
        <v>74.5661642857143</v>
      </c>
      <c r="BP176">
        <v>0.0414948035714286</v>
      </c>
      <c r="BQ176">
        <v>24.6475071428571</v>
      </c>
      <c r="BR176">
        <v>25.0214571428571</v>
      </c>
      <c r="BS176">
        <v>999.9</v>
      </c>
      <c r="BT176">
        <v>0</v>
      </c>
      <c r="BU176">
        <v>0</v>
      </c>
      <c r="BV176">
        <v>10013.0357142857</v>
      </c>
      <c r="BW176">
        <v>0</v>
      </c>
      <c r="BX176">
        <v>1638.03571428571</v>
      </c>
      <c r="BY176">
        <v>-48.4055892857143</v>
      </c>
      <c r="BZ176">
        <v>677.950821428571</v>
      </c>
      <c r="CA176">
        <v>724.490178571428</v>
      </c>
      <c r="CB176">
        <v>3.92050714285714</v>
      </c>
      <c r="CC176">
        <v>712.166428571429</v>
      </c>
      <c r="CD176">
        <v>17.010425</v>
      </c>
      <c r="CE176">
        <v>1.56073928571429</v>
      </c>
      <c r="CF176">
        <v>1.26840285714286</v>
      </c>
      <c r="CG176">
        <v>13.5765535714286</v>
      </c>
      <c r="CH176">
        <v>10.4295785714286</v>
      </c>
      <c r="CI176">
        <v>1999.98035714286</v>
      </c>
      <c r="CJ176">
        <v>0.979994178571429</v>
      </c>
      <c r="CK176">
        <v>0.0200056428571429</v>
      </c>
      <c r="CL176">
        <v>0</v>
      </c>
      <c r="CM176">
        <v>2.34334642857143</v>
      </c>
      <c r="CN176">
        <v>0</v>
      </c>
      <c r="CO176">
        <v>9209.65892857143</v>
      </c>
      <c r="CP176">
        <v>17299.9321428571</v>
      </c>
      <c r="CQ176">
        <v>38.60925</v>
      </c>
      <c r="CR176">
        <v>39.8772142857143</v>
      </c>
      <c r="CS176">
        <v>38.4955</v>
      </c>
      <c r="CT176">
        <v>38.1338571428571</v>
      </c>
      <c r="CU176">
        <v>37.955</v>
      </c>
      <c r="CV176">
        <v>1959.96928571429</v>
      </c>
      <c r="CW176">
        <v>40.0110714285714</v>
      </c>
      <c r="CX176">
        <v>0</v>
      </c>
      <c r="CY176">
        <v>1657209202.2</v>
      </c>
      <c r="CZ176">
        <v>0</v>
      </c>
      <c r="DA176">
        <v>0</v>
      </c>
      <c r="DB176" t="s">
        <v>356</v>
      </c>
      <c r="DC176">
        <v>1656081770.5</v>
      </c>
      <c r="DD176">
        <v>1655399214.6</v>
      </c>
      <c r="DE176">
        <v>0</v>
      </c>
      <c r="DF176">
        <v>0.134</v>
      </c>
      <c r="DG176">
        <v>-0.06</v>
      </c>
      <c r="DH176">
        <v>9.331</v>
      </c>
      <c r="DI176">
        <v>0.511</v>
      </c>
      <c r="DJ176">
        <v>421</v>
      </c>
      <c r="DK176">
        <v>25</v>
      </c>
      <c r="DL176">
        <v>1.93</v>
      </c>
      <c r="DM176">
        <v>0.15</v>
      </c>
      <c r="DN176">
        <v>-48.0088878048781</v>
      </c>
      <c r="DO176">
        <v>-4.55632055749134</v>
      </c>
      <c r="DP176">
        <v>0.627374821328243</v>
      </c>
      <c r="DQ176">
        <v>0</v>
      </c>
      <c r="DR176">
        <v>3.91691658536585</v>
      </c>
      <c r="DS176">
        <v>0.0515542160278851</v>
      </c>
      <c r="DT176">
        <v>0.0156602329375187</v>
      </c>
      <c r="DU176">
        <v>1</v>
      </c>
      <c r="DV176">
        <v>1</v>
      </c>
      <c r="DW176">
        <v>2</v>
      </c>
      <c r="DX176" t="s">
        <v>357</v>
      </c>
      <c r="DY176">
        <v>2.97432</v>
      </c>
      <c r="DZ176">
        <v>2.69513</v>
      </c>
      <c r="EA176">
        <v>0.107826</v>
      </c>
      <c r="EB176">
        <v>0.114313</v>
      </c>
      <c r="EC176">
        <v>0.0785139</v>
      </c>
      <c r="ED176">
        <v>0.0681492</v>
      </c>
      <c r="EE176">
        <v>34934.1</v>
      </c>
      <c r="EF176">
        <v>38068.4</v>
      </c>
      <c r="EG176">
        <v>35480.5</v>
      </c>
      <c r="EH176">
        <v>38978.1</v>
      </c>
      <c r="EI176">
        <v>46333.1</v>
      </c>
      <c r="EJ176">
        <v>52398.5</v>
      </c>
      <c r="EK176">
        <v>55412.9</v>
      </c>
      <c r="EL176">
        <v>62441.8</v>
      </c>
      <c r="EM176">
        <v>1.9922</v>
      </c>
      <c r="EN176">
        <v>2.1988</v>
      </c>
      <c r="EO176">
        <v>0.051856</v>
      </c>
      <c r="EP176">
        <v>0</v>
      </c>
      <c r="EQ176">
        <v>24.1706</v>
      </c>
      <c r="ER176">
        <v>999.9</v>
      </c>
      <c r="ES176">
        <v>52.57</v>
      </c>
      <c r="ET176">
        <v>32.478</v>
      </c>
      <c r="EU176">
        <v>34.5868</v>
      </c>
      <c r="EV176">
        <v>54.2872</v>
      </c>
      <c r="EW176">
        <v>36.9591</v>
      </c>
      <c r="EX176">
        <v>2</v>
      </c>
      <c r="EY176">
        <v>-0.11065</v>
      </c>
      <c r="EZ176">
        <v>2.84926</v>
      </c>
      <c r="FA176">
        <v>20.1227</v>
      </c>
      <c r="FB176">
        <v>5.19812</v>
      </c>
      <c r="FC176">
        <v>12.0076</v>
      </c>
      <c r="FD176">
        <v>4.9756</v>
      </c>
      <c r="FE176">
        <v>3.293</v>
      </c>
      <c r="FF176">
        <v>9999</v>
      </c>
      <c r="FG176">
        <v>9999</v>
      </c>
      <c r="FH176">
        <v>9999</v>
      </c>
      <c r="FI176">
        <v>556.7</v>
      </c>
      <c r="FJ176">
        <v>1.8631</v>
      </c>
      <c r="FK176">
        <v>1.86792</v>
      </c>
      <c r="FL176">
        <v>1.86768</v>
      </c>
      <c r="FM176">
        <v>1.8689</v>
      </c>
      <c r="FN176">
        <v>1.86966</v>
      </c>
      <c r="FO176">
        <v>1.86569</v>
      </c>
      <c r="FP176">
        <v>1.86676</v>
      </c>
      <c r="FQ176">
        <v>1.86813</v>
      </c>
      <c r="FR176">
        <v>5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11.411</v>
      </c>
      <c r="GF176">
        <v>0.2134</v>
      </c>
      <c r="GG176">
        <v>5.35645936475052</v>
      </c>
      <c r="GH176">
        <v>0.00956702611335773</v>
      </c>
      <c r="GI176">
        <v>-9.19467254998099e-07</v>
      </c>
      <c r="GJ176">
        <v>-2.13729184259075e-11</v>
      </c>
      <c r="GK176">
        <v>0.213310654532375</v>
      </c>
      <c r="GL176">
        <v>0</v>
      </c>
      <c r="GM176">
        <v>0</v>
      </c>
      <c r="GN176">
        <v>0</v>
      </c>
      <c r="GO176">
        <v>-4</v>
      </c>
      <c r="GP176">
        <v>1866</v>
      </c>
      <c r="GQ176">
        <v>1</v>
      </c>
      <c r="GR176">
        <v>18</v>
      </c>
      <c r="GS176">
        <v>18790.9</v>
      </c>
      <c r="GT176">
        <v>30166.8</v>
      </c>
      <c r="GU176">
        <v>2.08374</v>
      </c>
      <c r="GV176">
        <v>2.61841</v>
      </c>
      <c r="GW176">
        <v>2.24854</v>
      </c>
      <c r="GX176">
        <v>2.73804</v>
      </c>
      <c r="GY176">
        <v>1.99585</v>
      </c>
      <c r="GZ176">
        <v>2.33154</v>
      </c>
      <c r="HA176">
        <v>36.4814</v>
      </c>
      <c r="HB176">
        <v>15.5417</v>
      </c>
      <c r="HC176">
        <v>18</v>
      </c>
      <c r="HD176">
        <v>496.046</v>
      </c>
      <c r="HE176">
        <v>639.386</v>
      </c>
      <c r="HF176">
        <v>19.1019</v>
      </c>
      <c r="HG176">
        <v>25.7838</v>
      </c>
      <c r="HH176">
        <v>30.001</v>
      </c>
      <c r="HI176">
        <v>25.641</v>
      </c>
      <c r="HJ176">
        <v>25.564</v>
      </c>
      <c r="HK176">
        <v>41.7018</v>
      </c>
      <c r="HL176">
        <v>49.3294</v>
      </c>
      <c r="HM176">
        <v>0</v>
      </c>
      <c r="HN176">
        <v>19.0879</v>
      </c>
      <c r="HO176">
        <v>755.919</v>
      </c>
      <c r="HP176">
        <v>17.0174</v>
      </c>
      <c r="HQ176">
        <v>102.828</v>
      </c>
      <c r="HR176">
        <v>103.985</v>
      </c>
    </row>
    <row r="177" spans="1:226">
      <c r="A177">
        <v>161</v>
      </c>
      <c r="B177">
        <v>1657209228.1</v>
      </c>
      <c r="C177">
        <v>2623.09999990463</v>
      </c>
      <c r="D177" t="s">
        <v>682</v>
      </c>
      <c r="E177" t="s">
        <v>683</v>
      </c>
      <c r="F177">
        <v>5</v>
      </c>
      <c r="G177" t="s">
        <v>596</v>
      </c>
      <c r="H177" t="s">
        <v>354</v>
      </c>
      <c r="I177">
        <v>1657209220.6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757.864283174608</v>
      </c>
      <c r="AK177">
        <v>718.783272727273</v>
      </c>
      <c r="AL177">
        <v>3.29646865989869</v>
      </c>
      <c r="AM177">
        <v>66.3523711436261</v>
      </c>
      <c r="AN177">
        <f>(AP177 - AO177 + BO177*1E3/(8.314*(BQ177+273.15)) * AR177/BN177 * AQ177) * BN177/(100*BB177) * 1000/(1000 - AP177)</f>
        <v>0</v>
      </c>
      <c r="AO177">
        <v>16.9987865418792</v>
      </c>
      <c r="AP177">
        <v>20.9109218181818</v>
      </c>
      <c r="AQ177">
        <v>-0.000171678907721484</v>
      </c>
      <c r="AR177">
        <v>77.3788879290229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6</v>
      </c>
      <c r="BC177">
        <v>0.5</v>
      </c>
      <c r="BD177" t="s">
        <v>355</v>
      </c>
      <c r="BE177">
        <v>2</v>
      </c>
      <c r="BF177" t="b">
        <v>1</v>
      </c>
      <c r="BG177">
        <v>1657209220.6</v>
      </c>
      <c r="BH177">
        <v>681.045925925926</v>
      </c>
      <c r="BI177">
        <v>729.720259259259</v>
      </c>
      <c r="BJ177">
        <v>20.9213777777778</v>
      </c>
      <c r="BK177">
        <v>17.0035740740741</v>
      </c>
      <c r="BL177">
        <v>669.70137037037</v>
      </c>
      <c r="BM177">
        <v>20.7080666666667</v>
      </c>
      <c r="BN177">
        <v>499.999481481481</v>
      </c>
      <c r="BO177">
        <v>74.5661518518519</v>
      </c>
      <c r="BP177">
        <v>0.0415621074074074</v>
      </c>
      <c r="BQ177">
        <v>24.6518333333333</v>
      </c>
      <c r="BR177">
        <v>25.0257037037037</v>
      </c>
      <c r="BS177">
        <v>999.9</v>
      </c>
      <c r="BT177">
        <v>0</v>
      </c>
      <c r="BU177">
        <v>0</v>
      </c>
      <c r="BV177">
        <v>10016.2962962963</v>
      </c>
      <c r="BW177">
        <v>0</v>
      </c>
      <c r="BX177">
        <v>1638.20185185185</v>
      </c>
      <c r="BY177">
        <v>-48.6743407407407</v>
      </c>
      <c r="BZ177">
        <v>695.598777777778</v>
      </c>
      <c r="CA177">
        <v>742.342592592592</v>
      </c>
      <c r="CB177">
        <v>3.91780333333333</v>
      </c>
      <c r="CC177">
        <v>729.720259259259</v>
      </c>
      <c r="CD177">
        <v>17.0035740740741</v>
      </c>
      <c r="CE177">
        <v>1.56002592592593</v>
      </c>
      <c r="CF177">
        <v>1.26789185185185</v>
      </c>
      <c r="CG177">
        <v>13.5695333333333</v>
      </c>
      <c r="CH177">
        <v>10.4235296296296</v>
      </c>
      <c r="CI177">
        <v>1999.99222222222</v>
      </c>
      <c r="CJ177">
        <v>0.979994444444445</v>
      </c>
      <c r="CK177">
        <v>0.0200053592592593</v>
      </c>
      <c r="CL177">
        <v>0</v>
      </c>
      <c r="CM177">
        <v>2.3449037037037</v>
      </c>
      <c r="CN177">
        <v>0</v>
      </c>
      <c r="CO177">
        <v>9218.98962962963</v>
      </c>
      <c r="CP177">
        <v>17300.0518518519</v>
      </c>
      <c r="CQ177">
        <v>38.6203333333333</v>
      </c>
      <c r="CR177">
        <v>39.8887777777778</v>
      </c>
      <c r="CS177">
        <v>38.4953333333333</v>
      </c>
      <c r="CT177">
        <v>38.1456666666667</v>
      </c>
      <c r="CU177">
        <v>37.965</v>
      </c>
      <c r="CV177">
        <v>1959.98148148148</v>
      </c>
      <c r="CW177">
        <v>40.0107407407407</v>
      </c>
      <c r="CX177">
        <v>0</v>
      </c>
      <c r="CY177">
        <v>1657209207</v>
      </c>
      <c r="CZ177">
        <v>0</v>
      </c>
      <c r="DA177">
        <v>0</v>
      </c>
      <c r="DB177" t="s">
        <v>356</v>
      </c>
      <c r="DC177">
        <v>1656081770.5</v>
      </c>
      <c r="DD177">
        <v>1655399214.6</v>
      </c>
      <c r="DE177">
        <v>0</v>
      </c>
      <c r="DF177">
        <v>0.134</v>
      </c>
      <c r="DG177">
        <v>-0.06</v>
      </c>
      <c r="DH177">
        <v>9.331</v>
      </c>
      <c r="DI177">
        <v>0.511</v>
      </c>
      <c r="DJ177">
        <v>421</v>
      </c>
      <c r="DK177">
        <v>25</v>
      </c>
      <c r="DL177">
        <v>1.93</v>
      </c>
      <c r="DM177">
        <v>0.15</v>
      </c>
      <c r="DN177">
        <v>-48.4363268292683</v>
      </c>
      <c r="DO177">
        <v>-3.77103135888504</v>
      </c>
      <c r="DP177">
        <v>0.53298172531907</v>
      </c>
      <c r="DQ177">
        <v>0</v>
      </c>
      <c r="DR177">
        <v>3.92118146341463</v>
      </c>
      <c r="DS177">
        <v>-0.0418022299651648</v>
      </c>
      <c r="DT177">
        <v>0.00598029265984884</v>
      </c>
      <c r="DU177">
        <v>1</v>
      </c>
      <c r="DV177">
        <v>1</v>
      </c>
      <c r="DW177">
        <v>2</v>
      </c>
      <c r="DX177" t="s">
        <v>357</v>
      </c>
      <c r="DY177">
        <v>2.97376</v>
      </c>
      <c r="DZ177">
        <v>2.69493</v>
      </c>
      <c r="EA177">
        <v>0.109589</v>
      </c>
      <c r="EB177">
        <v>0.116121</v>
      </c>
      <c r="EC177">
        <v>0.0784948</v>
      </c>
      <c r="ED177">
        <v>0.0681319</v>
      </c>
      <c r="EE177">
        <v>34864.5</v>
      </c>
      <c r="EF177">
        <v>37990.4</v>
      </c>
      <c r="EG177">
        <v>35479.9</v>
      </c>
      <c r="EH177">
        <v>38977.8</v>
      </c>
      <c r="EI177">
        <v>46333.9</v>
      </c>
      <c r="EJ177">
        <v>52398.4</v>
      </c>
      <c r="EK177">
        <v>55412.6</v>
      </c>
      <c r="EL177">
        <v>62440.6</v>
      </c>
      <c r="EM177">
        <v>1.991</v>
      </c>
      <c r="EN177">
        <v>2.199</v>
      </c>
      <c r="EO177">
        <v>0.0523031</v>
      </c>
      <c r="EP177">
        <v>0</v>
      </c>
      <c r="EQ177">
        <v>24.1747</v>
      </c>
      <c r="ER177">
        <v>999.9</v>
      </c>
      <c r="ES177">
        <v>52.521</v>
      </c>
      <c r="ET177">
        <v>32.488</v>
      </c>
      <c r="EU177">
        <v>34.5766</v>
      </c>
      <c r="EV177">
        <v>54.0872</v>
      </c>
      <c r="EW177">
        <v>36.9431</v>
      </c>
      <c r="EX177">
        <v>2</v>
      </c>
      <c r="EY177">
        <v>-0.109634</v>
      </c>
      <c r="EZ177">
        <v>2.92928</v>
      </c>
      <c r="FA177">
        <v>20.1205</v>
      </c>
      <c r="FB177">
        <v>5.19573</v>
      </c>
      <c r="FC177">
        <v>12.0052</v>
      </c>
      <c r="FD177">
        <v>4.974</v>
      </c>
      <c r="FE177">
        <v>3.293</v>
      </c>
      <c r="FF177">
        <v>9999</v>
      </c>
      <c r="FG177">
        <v>9999</v>
      </c>
      <c r="FH177">
        <v>9999</v>
      </c>
      <c r="FI177">
        <v>556.7</v>
      </c>
      <c r="FJ177">
        <v>1.8631</v>
      </c>
      <c r="FK177">
        <v>1.86789</v>
      </c>
      <c r="FL177">
        <v>1.86768</v>
      </c>
      <c r="FM177">
        <v>1.86884</v>
      </c>
      <c r="FN177">
        <v>1.86966</v>
      </c>
      <c r="FO177">
        <v>1.86569</v>
      </c>
      <c r="FP177">
        <v>1.86676</v>
      </c>
      <c r="FQ177">
        <v>1.86813</v>
      </c>
      <c r="FR177">
        <v>5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11.545</v>
      </c>
      <c r="GF177">
        <v>0.2134</v>
      </c>
      <c r="GG177">
        <v>5.35645936475052</v>
      </c>
      <c r="GH177">
        <v>0.00956702611335773</v>
      </c>
      <c r="GI177">
        <v>-9.19467254998099e-07</v>
      </c>
      <c r="GJ177">
        <v>-2.13729184259075e-11</v>
      </c>
      <c r="GK177">
        <v>0.213310654532375</v>
      </c>
      <c r="GL177">
        <v>0</v>
      </c>
      <c r="GM177">
        <v>0</v>
      </c>
      <c r="GN177">
        <v>0</v>
      </c>
      <c r="GO177">
        <v>-4</v>
      </c>
      <c r="GP177">
        <v>1866</v>
      </c>
      <c r="GQ177">
        <v>1</v>
      </c>
      <c r="GR177">
        <v>18</v>
      </c>
      <c r="GS177">
        <v>18791</v>
      </c>
      <c r="GT177">
        <v>30166.9</v>
      </c>
      <c r="GU177">
        <v>2.1167</v>
      </c>
      <c r="GV177">
        <v>2.62207</v>
      </c>
      <c r="GW177">
        <v>2.24854</v>
      </c>
      <c r="GX177">
        <v>2.73682</v>
      </c>
      <c r="GY177">
        <v>1.99585</v>
      </c>
      <c r="GZ177">
        <v>2.32056</v>
      </c>
      <c r="HA177">
        <v>36.5051</v>
      </c>
      <c r="HB177">
        <v>15.533</v>
      </c>
      <c r="HC177">
        <v>18</v>
      </c>
      <c r="HD177">
        <v>495.323</v>
      </c>
      <c r="HE177">
        <v>639.622</v>
      </c>
      <c r="HF177">
        <v>19.0672</v>
      </c>
      <c r="HG177">
        <v>25.7925</v>
      </c>
      <c r="HH177">
        <v>30.001</v>
      </c>
      <c r="HI177">
        <v>25.6475</v>
      </c>
      <c r="HJ177">
        <v>25.5704</v>
      </c>
      <c r="HK177">
        <v>42.4945</v>
      </c>
      <c r="HL177">
        <v>49.3294</v>
      </c>
      <c r="HM177">
        <v>0</v>
      </c>
      <c r="HN177">
        <v>19.0548</v>
      </c>
      <c r="HO177">
        <v>776.067</v>
      </c>
      <c r="HP177">
        <v>17.0174</v>
      </c>
      <c r="HQ177">
        <v>102.827</v>
      </c>
      <c r="HR177">
        <v>103.983</v>
      </c>
    </row>
    <row r="178" spans="1:226">
      <c r="A178">
        <v>162</v>
      </c>
      <c r="B178">
        <v>1657209233.1</v>
      </c>
      <c r="C178">
        <v>2628.09999990463</v>
      </c>
      <c r="D178" t="s">
        <v>684</v>
      </c>
      <c r="E178" t="s">
        <v>685</v>
      </c>
      <c r="F178">
        <v>5</v>
      </c>
      <c r="G178" t="s">
        <v>596</v>
      </c>
      <c r="H178" t="s">
        <v>354</v>
      </c>
      <c r="I178">
        <v>1657209225.31429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775.710847913078</v>
      </c>
      <c r="AK178">
        <v>735.915927272727</v>
      </c>
      <c r="AL178">
        <v>3.43332805634145</v>
      </c>
      <c r="AM178">
        <v>66.3523711436261</v>
      </c>
      <c r="AN178">
        <f>(AP178 - AO178 + BO178*1E3/(8.314*(BQ178+273.15)) * AR178/BN178 * AQ178) * BN178/(100*BB178) * 1000/(1000 - AP178)</f>
        <v>0</v>
      </c>
      <c r="AO178">
        <v>16.9941496106858</v>
      </c>
      <c r="AP178">
        <v>20.9088284848485</v>
      </c>
      <c r="AQ178">
        <v>-0.000212758005972176</v>
      </c>
      <c r="AR178">
        <v>77.3788879290229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6</v>
      </c>
      <c r="BC178">
        <v>0.5</v>
      </c>
      <c r="BD178" t="s">
        <v>355</v>
      </c>
      <c r="BE178">
        <v>2</v>
      </c>
      <c r="BF178" t="b">
        <v>1</v>
      </c>
      <c r="BG178">
        <v>1657209225.31429</v>
      </c>
      <c r="BH178">
        <v>696.466964285714</v>
      </c>
      <c r="BI178">
        <v>745.649535714286</v>
      </c>
      <c r="BJ178">
        <v>20.9156035714286</v>
      </c>
      <c r="BK178">
        <v>16.9981</v>
      </c>
      <c r="BL178">
        <v>684.995571428572</v>
      </c>
      <c r="BM178">
        <v>20.7022928571429</v>
      </c>
      <c r="BN178">
        <v>500.006428571429</v>
      </c>
      <c r="BO178">
        <v>74.5657857142857</v>
      </c>
      <c r="BP178">
        <v>0.0416382</v>
      </c>
      <c r="BQ178">
        <v>24.6534321428571</v>
      </c>
      <c r="BR178">
        <v>25.0339071428571</v>
      </c>
      <c r="BS178">
        <v>999.9</v>
      </c>
      <c r="BT178">
        <v>0</v>
      </c>
      <c r="BU178">
        <v>0</v>
      </c>
      <c r="BV178">
        <v>10001.9642857143</v>
      </c>
      <c r="BW178">
        <v>0</v>
      </c>
      <c r="BX178">
        <v>1638.53357142857</v>
      </c>
      <c r="BY178">
        <v>-49.1826607142857</v>
      </c>
      <c r="BZ178">
        <v>711.345071428571</v>
      </c>
      <c r="CA178">
        <v>758.543214285714</v>
      </c>
      <c r="CB178">
        <v>3.917505</v>
      </c>
      <c r="CC178">
        <v>745.649535714286</v>
      </c>
      <c r="CD178">
        <v>16.9981</v>
      </c>
      <c r="CE178">
        <v>1.55958821428571</v>
      </c>
      <c r="CF178">
        <v>1.26747714285714</v>
      </c>
      <c r="CG178">
        <v>13.5652178571429</v>
      </c>
      <c r="CH178">
        <v>10.4186357142857</v>
      </c>
      <c r="CI178">
        <v>2000.00285714286</v>
      </c>
      <c r="CJ178">
        <v>0.979994714285714</v>
      </c>
      <c r="CK178">
        <v>0.0200050714285714</v>
      </c>
      <c r="CL178">
        <v>0</v>
      </c>
      <c r="CM178">
        <v>2.34050357142857</v>
      </c>
      <c r="CN178">
        <v>0</v>
      </c>
      <c r="CO178">
        <v>9225.59928571429</v>
      </c>
      <c r="CP178">
        <v>17300.1571428571</v>
      </c>
      <c r="CQ178">
        <v>38.625</v>
      </c>
      <c r="CR178">
        <v>39.8905</v>
      </c>
      <c r="CS178">
        <v>38.4955</v>
      </c>
      <c r="CT178">
        <v>38.1582142857143</v>
      </c>
      <c r="CU178">
        <v>37.98425</v>
      </c>
      <c r="CV178">
        <v>1959.9925</v>
      </c>
      <c r="CW178">
        <v>40.0103571428571</v>
      </c>
      <c r="CX178">
        <v>0</v>
      </c>
      <c r="CY178">
        <v>1657209211.8</v>
      </c>
      <c r="CZ178">
        <v>0</v>
      </c>
      <c r="DA178">
        <v>0</v>
      </c>
      <c r="DB178" t="s">
        <v>356</v>
      </c>
      <c r="DC178">
        <v>1656081770.5</v>
      </c>
      <c r="DD178">
        <v>1655399214.6</v>
      </c>
      <c r="DE178">
        <v>0</v>
      </c>
      <c r="DF178">
        <v>0.134</v>
      </c>
      <c r="DG178">
        <v>-0.06</v>
      </c>
      <c r="DH178">
        <v>9.331</v>
      </c>
      <c r="DI178">
        <v>0.511</v>
      </c>
      <c r="DJ178">
        <v>421</v>
      </c>
      <c r="DK178">
        <v>25</v>
      </c>
      <c r="DL178">
        <v>1.93</v>
      </c>
      <c r="DM178">
        <v>0.15</v>
      </c>
      <c r="DN178">
        <v>-48.9229853658537</v>
      </c>
      <c r="DO178">
        <v>-5.28776655052259</v>
      </c>
      <c r="DP178">
        <v>0.677990828616642</v>
      </c>
      <c r="DQ178">
        <v>0</v>
      </c>
      <c r="DR178">
        <v>3.9181287804878</v>
      </c>
      <c r="DS178">
        <v>-0.00943045296166888</v>
      </c>
      <c r="DT178">
        <v>0.00303282706005545</v>
      </c>
      <c r="DU178">
        <v>1</v>
      </c>
      <c r="DV178">
        <v>1</v>
      </c>
      <c r="DW178">
        <v>2</v>
      </c>
      <c r="DX178" t="s">
        <v>357</v>
      </c>
      <c r="DY178">
        <v>2.97456</v>
      </c>
      <c r="DZ178">
        <v>2.69591</v>
      </c>
      <c r="EA178">
        <v>0.111385</v>
      </c>
      <c r="EB178">
        <v>0.117828</v>
      </c>
      <c r="EC178">
        <v>0.0784639</v>
      </c>
      <c r="ED178">
        <v>0.0681055</v>
      </c>
      <c r="EE178">
        <v>34793.7</v>
      </c>
      <c r="EF178">
        <v>37915.7</v>
      </c>
      <c r="EG178">
        <v>35479.5</v>
      </c>
      <c r="EH178">
        <v>38976.4</v>
      </c>
      <c r="EI178">
        <v>46334.5</v>
      </c>
      <c r="EJ178">
        <v>52398.7</v>
      </c>
      <c r="EK178">
        <v>55411.4</v>
      </c>
      <c r="EL178">
        <v>62439.1</v>
      </c>
      <c r="EM178">
        <v>1.9918</v>
      </c>
      <c r="EN178">
        <v>2.1984</v>
      </c>
      <c r="EO178">
        <v>0.051409</v>
      </c>
      <c r="EP178">
        <v>0</v>
      </c>
      <c r="EQ178">
        <v>24.1808</v>
      </c>
      <c r="ER178">
        <v>999.9</v>
      </c>
      <c r="ES178">
        <v>52.472</v>
      </c>
      <c r="ET178">
        <v>32.509</v>
      </c>
      <c r="EU178">
        <v>34.5839</v>
      </c>
      <c r="EV178">
        <v>54.2772</v>
      </c>
      <c r="EW178">
        <v>36.9111</v>
      </c>
      <c r="EX178">
        <v>2</v>
      </c>
      <c r="EY178">
        <v>-0.108862</v>
      </c>
      <c r="EZ178">
        <v>2.9405</v>
      </c>
      <c r="FA178">
        <v>20.1214</v>
      </c>
      <c r="FB178">
        <v>5.19932</v>
      </c>
      <c r="FC178">
        <v>12.0076</v>
      </c>
      <c r="FD178">
        <v>4.9756</v>
      </c>
      <c r="FE178">
        <v>3.293</v>
      </c>
      <c r="FF178">
        <v>9999</v>
      </c>
      <c r="FG178">
        <v>9999</v>
      </c>
      <c r="FH178">
        <v>9999</v>
      </c>
      <c r="FI178">
        <v>556.7</v>
      </c>
      <c r="FJ178">
        <v>1.8631</v>
      </c>
      <c r="FK178">
        <v>1.86795</v>
      </c>
      <c r="FL178">
        <v>1.86768</v>
      </c>
      <c r="FM178">
        <v>1.8688</v>
      </c>
      <c r="FN178">
        <v>1.86966</v>
      </c>
      <c r="FO178">
        <v>1.86569</v>
      </c>
      <c r="FP178">
        <v>1.86676</v>
      </c>
      <c r="FQ178">
        <v>1.86813</v>
      </c>
      <c r="FR178">
        <v>5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11.682</v>
      </c>
      <c r="GF178">
        <v>0.2134</v>
      </c>
      <c r="GG178">
        <v>5.35645936475052</v>
      </c>
      <c r="GH178">
        <v>0.00956702611335773</v>
      </c>
      <c r="GI178">
        <v>-9.19467254998099e-07</v>
      </c>
      <c r="GJ178">
        <v>-2.13729184259075e-11</v>
      </c>
      <c r="GK178">
        <v>0.213310654532375</v>
      </c>
      <c r="GL178">
        <v>0</v>
      </c>
      <c r="GM178">
        <v>0</v>
      </c>
      <c r="GN178">
        <v>0</v>
      </c>
      <c r="GO178">
        <v>-4</v>
      </c>
      <c r="GP178">
        <v>1866</v>
      </c>
      <c r="GQ178">
        <v>1</v>
      </c>
      <c r="GR178">
        <v>18</v>
      </c>
      <c r="GS178">
        <v>18791</v>
      </c>
      <c r="GT178">
        <v>30167</v>
      </c>
      <c r="GU178">
        <v>2.15698</v>
      </c>
      <c r="GV178">
        <v>2.62573</v>
      </c>
      <c r="GW178">
        <v>2.24854</v>
      </c>
      <c r="GX178">
        <v>2.73682</v>
      </c>
      <c r="GY178">
        <v>1.99585</v>
      </c>
      <c r="GZ178">
        <v>2.3291</v>
      </c>
      <c r="HA178">
        <v>36.5051</v>
      </c>
      <c r="HB178">
        <v>15.533</v>
      </c>
      <c r="HC178">
        <v>18</v>
      </c>
      <c r="HD178">
        <v>495.888</v>
      </c>
      <c r="HE178">
        <v>639.21</v>
      </c>
      <c r="HF178">
        <v>19.0341</v>
      </c>
      <c r="HG178">
        <v>25.799</v>
      </c>
      <c r="HH178">
        <v>30.001</v>
      </c>
      <c r="HI178">
        <v>25.6518</v>
      </c>
      <c r="HJ178">
        <v>25.5755</v>
      </c>
      <c r="HK178">
        <v>43.1832</v>
      </c>
      <c r="HL178">
        <v>49.3294</v>
      </c>
      <c r="HM178">
        <v>0</v>
      </c>
      <c r="HN178">
        <v>19.0297</v>
      </c>
      <c r="HO178">
        <v>789.591</v>
      </c>
      <c r="HP178">
        <v>17.0174</v>
      </c>
      <c r="HQ178">
        <v>102.825</v>
      </c>
      <c r="HR178">
        <v>103.98</v>
      </c>
    </row>
    <row r="179" spans="1:226">
      <c r="A179">
        <v>163</v>
      </c>
      <c r="B179">
        <v>1657209238.1</v>
      </c>
      <c r="C179">
        <v>2633.09999990463</v>
      </c>
      <c r="D179" t="s">
        <v>686</v>
      </c>
      <c r="E179" t="s">
        <v>687</v>
      </c>
      <c r="F179">
        <v>5</v>
      </c>
      <c r="G179" t="s">
        <v>596</v>
      </c>
      <c r="H179" t="s">
        <v>354</v>
      </c>
      <c r="I179">
        <v>1657209230.6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792.004249199518</v>
      </c>
      <c r="AK179">
        <v>752.548175757576</v>
      </c>
      <c r="AL179">
        <v>3.31284689269783</v>
      </c>
      <c r="AM179">
        <v>66.3523711436261</v>
      </c>
      <c r="AN179">
        <f>(AP179 - AO179 + BO179*1E3/(8.314*(BQ179+273.15)) * AR179/BN179 * AQ179) * BN179/(100*BB179) * 1000/(1000 - AP179)</f>
        <v>0</v>
      </c>
      <c r="AO179">
        <v>16.9845416257693</v>
      </c>
      <c r="AP179">
        <v>20.9006745454545</v>
      </c>
      <c r="AQ179">
        <v>0.000110691864733247</v>
      </c>
      <c r="AR179">
        <v>77.3788879290229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6</v>
      </c>
      <c r="BC179">
        <v>0.5</v>
      </c>
      <c r="BD179" t="s">
        <v>355</v>
      </c>
      <c r="BE179">
        <v>2</v>
      </c>
      <c r="BF179" t="b">
        <v>1</v>
      </c>
      <c r="BG179">
        <v>1657209230.6</v>
      </c>
      <c r="BH179">
        <v>713.819666666667</v>
      </c>
      <c r="BI179">
        <v>763.346888888889</v>
      </c>
      <c r="BJ179">
        <v>20.9087814814815</v>
      </c>
      <c r="BK179">
        <v>16.9915111111111</v>
      </c>
      <c r="BL179">
        <v>702.206111111111</v>
      </c>
      <c r="BM179">
        <v>20.6954703703704</v>
      </c>
      <c r="BN179">
        <v>500.030592592593</v>
      </c>
      <c r="BO179">
        <v>74.5654814814815</v>
      </c>
      <c r="BP179">
        <v>0.0414632444444444</v>
      </c>
      <c r="BQ179">
        <v>24.6516</v>
      </c>
      <c r="BR179">
        <v>25.0302444444444</v>
      </c>
      <c r="BS179">
        <v>999.9</v>
      </c>
      <c r="BT179">
        <v>0</v>
      </c>
      <c r="BU179">
        <v>0</v>
      </c>
      <c r="BV179">
        <v>10020.5555555556</v>
      </c>
      <c r="BW179">
        <v>0</v>
      </c>
      <c r="BX179">
        <v>1638.97703703704</v>
      </c>
      <c r="BY179">
        <v>-49.5272185185185</v>
      </c>
      <c r="BZ179">
        <v>729.06337037037</v>
      </c>
      <c r="CA179">
        <v>776.541333333333</v>
      </c>
      <c r="CB179">
        <v>3.91727592592593</v>
      </c>
      <c r="CC179">
        <v>763.346888888889</v>
      </c>
      <c r="CD179">
        <v>16.9915111111111</v>
      </c>
      <c r="CE179">
        <v>1.55907222222222</v>
      </c>
      <c r="CF179">
        <v>1.26697962962963</v>
      </c>
      <c r="CG179">
        <v>13.5601333333333</v>
      </c>
      <c r="CH179">
        <v>10.4127481481481</v>
      </c>
      <c r="CI179">
        <v>2000.00925925926</v>
      </c>
      <c r="CJ179">
        <v>0.979994666666667</v>
      </c>
      <c r="CK179">
        <v>0.0200051222222222</v>
      </c>
      <c r="CL179">
        <v>0</v>
      </c>
      <c r="CM179">
        <v>2.22927037037037</v>
      </c>
      <c r="CN179">
        <v>0</v>
      </c>
      <c r="CO179">
        <v>9231.34740740741</v>
      </c>
      <c r="CP179">
        <v>17300.2111111111</v>
      </c>
      <c r="CQ179">
        <v>38.625</v>
      </c>
      <c r="CR179">
        <v>39.9002592592593</v>
      </c>
      <c r="CS179">
        <v>38.4953333333333</v>
      </c>
      <c r="CT179">
        <v>38.1709259259259</v>
      </c>
      <c r="CU179">
        <v>37.9953333333333</v>
      </c>
      <c r="CV179">
        <v>1959.99851851852</v>
      </c>
      <c r="CW179">
        <v>40.0107407407407</v>
      </c>
      <c r="CX179">
        <v>0</v>
      </c>
      <c r="CY179">
        <v>1657209217.2</v>
      </c>
      <c r="CZ179">
        <v>0</v>
      </c>
      <c r="DA179">
        <v>0</v>
      </c>
      <c r="DB179" t="s">
        <v>356</v>
      </c>
      <c r="DC179">
        <v>1656081770.5</v>
      </c>
      <c r="DD179">
        <v>1655399214.6</v>
      </c>
      <c r="DE179">
        <v>0</v>
      </c>
      <c r="DF179">
        <v>0.134</v>
      </c>
      <c r="DG179">
        <v>-0.06</v>
      </c>
      <c r="DH179">
        <v>9.331</v>
      </c>
      <c r="DI179">
        <v>0.511</v>
      </c>
      <c r="DJ179">
        <v>421</v>
      </c>
      <c r="DK179">
        <v>25</v>
      </c>
      <c r="DL179">
        <v>1.93</v>
      </c>
      <c r="DM179">
        <v>0.15</v>
      </c>
      <c r="DN179">
        <v>-49.2039625</v>
      </c>
      <c r="DO179">
        <v>-5.07808142589103</v>
      </c>
      <c r="DP179">
        <v>0.650949965315116</v>
      </c>
      <c r="DQ179">
        <v>0</v>
      </c>
      <c r="DR179">
        <v>3.9178905</v>
      </c>
      <c r="DS179">
        <v>-0.00305358348969622</v>
      </c>
      <c r="DT179">
        <v>0.00298558365315727</v>
      </c>
      <c r="DU179">
        <v>1</v>
      </c>
      <c r="DV179">
        <v>1</v>
      </c>
      <c r="DW179">
        <v>2</v>
      </c>
      <c r="DX179" t="s">
        <v>357</v>
      </c>
      <c r="DY179">
        <v>2.97425</v>
      </c>
      <c r="DZ179">
        <v>2.69562</v>
      </c>
      <c r="EA179">
        <v>0.113107</v>
      </c>
      <c r="EB179">
        <v>0.119419</v>
      </c>
      <c r="EC179">
        <v>0.0784461</v>
      </c>
      <c r="ED179">
        <v>0.0681004</v>
      </c>
      <c r="EE179">
        <v>34726.6</v>
      </c>
      <c r="EF179">
        <v>37847.5</v>
      </c>
      <c r="EG179">
        <v>35479.8</v>
      </c>
      <c r="EH179">
        <v>38976.6</v>
      </c>
      <c r="EI179">
        <v>46335.7</v>
      </c>
      <c r="EJ179">
        <v>52398.9</v>
      </c>
      <c r="EK179">
        <v>55411.7</v>
      </c>
      <c r="EL179">
        <v>62438.9</v>
      </c>
      <c r="EM179">
        <v>1.9916</v>
      </c>
      <c r="EN179">
        <v>2.1986</v>
      </c>
      <c r="EO179">
        <v>0.051707</v>
      </c>
      <c r="EP179">
        <v>0</v>
      </c>
      <c r="EQ179">
        <v>24.1836</v>
      </c>
      <c r="ER179">
        <v>999.9</v>
      </c>
      <c r="ES179">
        <v>52.423</v>
      </c>
      <c r="ET179">
        <v>32.509</v>
      </c>
      <c r="EU179">
        <v>34.5459</v>
      </c>
      <c r="EV179">
        <v>53.4172</v>
      </c>
      <c r="EW179">
        <v>36.859</v>
      </c>
      <c r="EX179">
        <v>2</v>
      </c>
      <c r="EY179">
        <v>-0.108089</v>
      </c>
      <c r="EZ179">
        <v>3.01606</v>
      </c>
      <c r="FA179">
        <v>20.1198</v>
      </c>
      <c r="FB179">
        <v>5.19812</v>
      </c>
      <c r="FC179">
        <v>12.0076</v>
      </c>
      <c r="FD179">
        <v>4.976</v>
      </c>
      <c r="FE179">
        <v>3.293</v>
      </c>
      <c r="FF179">
        <v>9999</v>
      </c>
      <c r="FG179">
        <v>9999</v>
      </c>
      <c r="FH179">
        <v>9999</v>
      </c>
      <c r="FI179">
        <v>556.7</v>
      </c>
      <c r="FJ179">
        <v>1.8631</v>
      </c>
      <c r="FK179">
        <v>1.86786</v>
      </c>
      <c r="FL179">
        <v>1.86768</v>
      </c>
      <c r="FM179">
        <v>1.86874</v>
      </c>
      <c r="FN179">
        <v>1.86966</v>
      </c>
      <c r="FO179">
        <v>1.86569</v>
      </c>
      <c r="FP179">
        <v>1.86676</v>
      </c>
      <c r="FQ179">
        <v>1.86813</v>
      </c>
      <c r="FR179">
        <v>5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11.813</v>
      </c>
      <c r="GF179">
        <v>0.2133</v>
      </c>
      <c r="GG179">
        <v>5.35645936475052</v>
      </c>
      <c r="GH179">
        <v>0.00956702611335773</v>
      </c>
      <c r="GI179">
        <v>-9.19467254998099e-07</v>
      </c>
      <c r="GJ179">
        <v>-2.13729184259075e-11</v>
      </c>
      <c r="GK179">
        <v>0.213310654532375</v>
      </c>
      <c r="GL179">
        <v>0</v>
      </c>
      <c r="GM179">
        <v>0</v>
      </c>
      <c r="GN179">
        <v>0</v>
      </c>
      <c r="GO179">
        <v>-4</v>
      </c>
      <c r="GP179">
        <v>1866</v>
      </c>
      <c r="GQ179">
        <v>1</v>
      </c>
      <c r="GR179">
        <v>18</v>
      </c>
      <c r="GS179">
        <v>18791.1</v>
      </c>
      <c r="GT179">
        <v>30167.1</v>
      </c>
      <c r="GU179">
        <v>2.19116</v>
      </c>
      <c r="GV179">
        <v>2.61963</v>
      </c>
      <c r="GW179">
        <v>2.24854</v>
      </c>
      <c r="GX179">
        <v>2.73804</v>
      </c>
      <c r="GY179">
        <v>1.99585</v>
      </c>
      <c r="GZ179">
        <v>2.34009</v>
      </c>
      <c r="HA179">
        <v>36.5287</v>
      </c>
      <c r="HB179">
        <v>15.5417</v>
      </c>
      <c r="HC179">
        <v>18</v>
      </c>
      <c r="HD179">
        <v>495.816</v>
      </c>
      <c r="HE179">
        <v>639.447</v>
      </c>
      <c r="HF179">
        <v>18.9983</v>
      </c>
      <c r="HG179">
        <v>25.8051</v>
      </c>
      <c r="HH179">
        <v>30.0012</v>
      </c>
      <c r="HI179">
        <v>25.6583</v>
      </c>
      <c r="HJ179">
        <v>25.5819</v>
      </c>
      <c r="HK179">
        <v>43.876</v>
      </c>
      <c r="HL179">
        <v>49.3294</v>
      </c>
      <c r="HM179">
        <v>0</v>
      </c>
      <c r="HN179">
        <v>18.9894</v>
      </c>
      <c r="HO179">
        <v>809.677</v>
      </c>
      <c r="HP179">
        <v>17.0174</v>
      </c>
      <c r="HQ179">
        <v>102.826</v>
      </c>
      <c r="HR179">
        <v>103.98</v>
      </c>
    </row>
    <row r="180" spans="1:226">
      <c r="A180">
        <v>164</v>
      </c>
      <c r="B180">
        <v>1657209243.1</v>
      </c>
      <c r="C180">
        <v>2638.09999990463</v>
      </c>
      <c r="D180" t="s">
        <v>688</v>
      </c>
      <c r="E180" t="s">
        <v>689</v>
      </c>
      <c r="F180">
        <v>5</v>
      </c>
      <c r="G180" t="s">
        <v>596</v>
      </c>
      <c r="H180" t="s">
        <v>354</v>
      </c>
      <c r="I180">
        <v>1657209235.31429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809.169020129589</v>
      </c>
      <c r="AK180">
        <v>769.192272727272</v>
      </c>
      <c r="AL180">
        <v>3.36648993580139</v>
      </c>
      <c r="AM180">
        <v>66.3523711436261</v>
      </c>
      <c r="AN180">
        <f>(AP180 - AO180 + BO180*1E3/(8.314*(BQ180+273.15)) * AR180/BN180 * AQ180) * BN180/(100*BB180) * 1000/(1000 - AP180)</f>
        <v>0</v>
      </c>
      <c r="AO180">
        <v>16.9850341961116</v>
      </c>
      <c r="AP180">
        <v>20.8942812121212</v>
      </c>
      <c r="AQ180">
        <v>-0.00082981758791567</v>
      </c>
      <c r="AR180">
        <v>77.3788879290229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6</v>
      </c>
      <c r="BC180">
        <v>0.5</v>
      </c>
      <c r="BD180" t="s">
        <v>355</v>
      </c>
      <c r="BE180">
        <v>2</v>
      </c>
      <c r="BF180" t="b">
        <v>1</v>
      </c>
      <c r="BG180">
        <v>1657209235.31429</v>
      </c>
      <c r="BH180">
        <v>729.278214285714</v>
      </c>
      <c r="BI180">
        <v>779.206642857143</v>
      </c>
      <c r="BJ180">
        <v>20.9030964285714</v>
      </c>
      <c r="BK180">
        <v>16.9869107142857</v>
      </c>
      <c r="BL180">
        <v>717.538571428571</v>
      </c>
      <c r="BM180">
        <v>20.6897892857143</v>
      </c>
      <c r="BN180">
        <v>500.008428571429</v>
      </c>
      <c r="BO180">
        <v>74.5658</v>
      </c>
      <c r="BP180">
        <v>0.0415855678571429</v>
      </c>
      <c r="BQ180">
        <v>24.6507571428571</v>
      </c>
      <c r="BR180">
        <v>25.0297857142857</v>
      </c>
      <c r="BS180">
        <v>999.9</v>
      </c>
      <c r="BT180">
        <v>0</v>
      </c>
      <c r="BU180">
        <v>0</v>
      </c>
      <c r="BV180">
        <v>10008.0357142857</v>
      </c>
      <c r="BW180">
        <v>0</v>
      </c>
      <c r="BX180">
        <v>1639.73535714286</v>
      </c>
      <c r="BY180">
        <v>-49.9283178571429</v>
      </c>
      <c r="BZ180">
        <v>744.847642857143</v>
      </c>
      <c r="CA180">
        <v>792.671571428571</v>
      </c>
      <c r="CB180">
        <v>3.91619357142857</v>
      </c>
      <c r="CC180">
        <v>779.206642857143</v>
      </c>
      <c r="CD180">
        <v>16.9869107142857</v>
      </c>
      <c r="CE180">
        <v>1.55865642857143</v>
      </c>
      <c r="CF180">
        <v>1.26664178571429</v>
      </c>
      <c r="CG180">
        <v>13.5560214285714</v>
      </c>
      <c r="CH180">
        <v>10.4087571428571</v>
      </c>
      <c r="CI180">
        <v>2000.00321428571</v>
      </c>
      <c r="CJ180">
        <v>0.979994714285714</v>
      </c>
      <c r="CK180">
        <v>0.0200050714285714</v>
      </c>
      <c r="CL180">
        <v>0</v>
      </c>
      <c r="CM180">
        <v>2.22873928571429</v>
      </c>
      <c r="CN180">
        <v>0</v>
      </c>
      <c r="CO180">
        <v>9234.95321428571</v>
      </c>
      <c r="CP180">
        <v>17300.1535714286</v>
      </c>
      <c r="CQ180">
        <v>38.625</v>
      </c>
      <c r="CR180">
        <v>39.906</v>
      </c>
      <c r="CS180">
        <v>38.4955</v>
      </c>
      <c r="CT180">
        <v>38.1803571428571</v>
      </c>
      <c r="CU180">
        <v>38</v>
      </c>
      <c r="CV180">
        <v>1959.99285714286</v>
      </c>
      <c r="CW180">
        <v>40.0103571428571</v>
      </c>
      <c r="CX180">
        <v>0</v>
      </c>
      <c r="CY180">
        <v>1657209222</v>
      </c>
      <c r="CZ180">
        <v>0</v>
      </c>
      <c r="DA180">
        <v>0</v>
      </c>
      <c r="DB180" t="s">
        <v>356</v>
      </c>
      <c r="DC180">
        <v>1656081770.5</v>
      </c>
      <c r="DD180">
        <v>1655399214.6</v>
      </c>
      <c r="DE180">
        <v>0</v>
      </c>
      <c r="DF180">
        <v>0.134</v>
      </c>
      <c r="DG180">
        <v>-0.06</v>
      </c>
      <c r="DH180">
        <v>9.331</v>
      </c>
      <c r="DI180">
        <v>0.511</v>
      </c>
      <c r="DJ180">
        <v>421</v>
      </c>
      <c r="DK180">
        <v>25</v>
      </c>
      <c r="DL180">
        <v>1.93</v>
      </c>
      <c r="DM180">
        <v>0.15</v>
      </c>
      <c r="DN180">
        <v>-49.5920097560976</v>
      </c>
      <c r="DO180">
        <v>-3.59749965156799</v>
      </c>
      <c r="DP180">
        <v>0.539326671361063</v>
      </c>
      <c r="DQ180">
        <v>0</v>
      </c>
      <c r="DR180">
        <v>3.9170056097561</v>
      </c>
      <c r="DS180">
        <v>-0.015291219512188</v>
      </c>
      <c r="DT180">
        <v>0.00302478707074058</v>
      </c>
      <c r="DU180">
        <v>1</v>
      </c>
      <c r="DV180">
        <v>1</v>
      </c>
      <c r="DW180">
        <v>2</v>
      </c>
      <c r="DX180" t="s">
        <v>357</v>
      </c>
      <c r="DY180">
        <v>2.9747</v>
      </c>
      <c r="DZ180">
        <v>2.69594</v>
      </c>
      <c r="EA180">
        <v>0.11482</v>
      </c>
      <c r="EB180">
        <v>0.121233</v>
      </c>
      <c r="EC180">
        <v>0.0784384</v>
      </c>
      <c r="ED180">
        <v>0.0680914</v>
      </c>
      <c r="EE180">
        <v>34659.3</v>
      </c>
      <c r="EF180">
        <v>37768.7</v>
      </c>
      <c r="EG180">
        <v>35479.6</v>
      </c>
      <c r="EH180">
        <v>38975.7</v>
      </c>
      <c r="EI180">
        <v>46336.3</v>
      </c>
      <c r="EJ180">
        <v>52398.4</v>
      </c>
      <c r="EK180">
        <v>55411.9</v>
      </c>
      <c r="EL180">
        <v>62437.7</v>
      </c>
      <c r="EM180">
        <v>1.9916</v>
      </c>
      <c r="EN180">
        <v>2.1978</v>
      </c>
      <c r="EO180">
        <v>0.0505149</v>
      </c>
      <c r="EP180">
        <v>0</v>
      </c>
      <c r="EQ180">
        <v>24.189</v>
      </c>
      <c r="ER180">
        <v>999.9</v>
      </c>
      <c r="ES180">
        <v>52.375</v>
      </c>
      <c r="ET180">
        <v>32.539</v>
      </c>
      <c r="EU180">
        <v>34.5767</v>
      </c>
      <c r="EV180">
        <v>54.0872</v>
      </c>
      <c r="EW180">
        <v>36.867</v>
      </c>
      <c r="EX180">
        <v>2</v>
      </c>
      <c r="EY180">
        <v>-0.107378</v>
      </c>
      <c r="EZ180">
        <v>3.01492</v>
      </c>
      <c r="FA180">
        <v>20.1201</v>
      </c>
      <c r="FB180">
        <v>5.19932</v>
      </c>
      <c r="FC180">
        <v>12.0076</v>
      </c>
      <c r="FD180">
        <v>4.976</v>
      </c>
      <c r="FE180">
        <v>3.293</v>
      </c>
      <c r="FF180">
        <v>9999</v>
      </c>
      <c r="FG180">
        <v>9999</v>
      </c>
      <c r="FH180">
        <v>9999</v>
      </c>
      <c r="FI180">
        <v>556.7</v>
      </c>
      <c r="FJ180">
        <v>1.8631</v>
      </c>
      <c r="FK180">
        <v>1.86786</v>
      </c>
      <c r="FL180">
        <v>1.86768</v>
      </c>
      <c r="FM180">
        <v>1.86874</v>
      </c>
      <c r="FN180">
        <v>1.86966</v>
      </c>
      <c r="FO180">
        <v>1.86569</v>
      </c>
      <c r="FP180">
        <v>1.86676</v>
      </c>
      <c r="FQ180">
        <v>1.86813</v>
      </c>
      <c r="FR180">
        <v>5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11.947</v>
      </c>
      <c r="GF180">
        <v>0.2133</v>
      </c>
      <c r="GG180">
        <v>5.35645936475052</v>
      </c>
      <c r="GH180">
        <v>0.00956702611335773</v>
      </c>
      <c r="GI180">
        <v>-9.19467254998099e-07</v>
      </c>
      <c r="GJ180">
        <v>-2.13729184259075e-11</v>
      </c>
      <c r="GK180">
        <v>0.213310654532375</v>
      </c>
      <c r="GL180">
        <v>0</v>
      </c>
      <c r="GM180">
        <v>0</v>
      </c>
      <c r="GN180">
        <v>0</v>
      </c>
      <c r="GO180">
        <v>-4</v>
      </c>
      <c r="GP180">
        <v>1866</v>
      </c>
      <c r="GQ180">
        <v>1</v>
      </c>
      <c r="GR180">
        <v>18</v>
      </c>
      <c r="GS180">
        <v>18791.2</v>
      </c>
      <c r="GT180">
        <v>30167.1</v>
      </c>
      <c r="GU180">
        <v>2.23022</v>
      </c>
      <c r="GV180">
        <v>2.61963</v>
      </c>
      <c r="GW180">
        <v>2.24854</v>
      </c>
      <c r="GX180">
        <v>2.73804</v>
      </c>
      <c r="GY180">
        <v>1.99585</v>
      </c>
      <c r="GZ180">
        <v>2.31689</v>
      </c>
      <c r="HA180">
        <v>36.5287</v>
      </c>
      <c r="HB180">
        <v>15.533</v>
      </c>
      <c r="HC180">
        <v>18</v>
      </c>
      <c r="HD180">
        <v>495.876</v>
      </c>
      <c r="HE180">
        <v>638.886</v>
      </c>
      <c r="HF180">
        <v>18.9623</v>
      </c>
      <c r="HG180">
        <v>25.8121</v>
      </c>
      <c r="HH180">
        <v>30.0008</v>
      </c>
      <c r="HI180">
        <v>25.6647</v>
      </c>
      <c r="HJ180">
        <v>25.5883</v>
      </c>
      <c r="HK180">
        <v>44.6335</v>
      </c>
      <c r="HL180">
        <v>49.3294</v>
      </c>
      <c r="HM180">
        <v>0</v>
      </c>
      <c r="HN180">
        <v>18.9597</v>
      </c>
      <c r="HO180">
        <v>823.108</v>
      </c>
      <c r="HP180">
        <v>17.0174</v>
      </c>
      <c r="HQ180">
        <v>102.826</v>
      </c>
      <c r="HR180">
        <v>103.978</v>
      </c>
    </row>
    <row r="181" spans="1:226">
      <c r="A181">
        <v>165</v>
      </c>
      <c r="B181">
        <v>1657209248.1</v>
      </c>
      <c r="C181">
        <v>2643.09999990463</v>
      </c>
      <c r="D181" t="s">
        <v>690</v>
      </c>
      <c r="E181" t="s">
        <v>691</v>
      </c>
      <c r="F181">
        <v>5</v>
      </c>
      <c r="G181" t="s">
        <v>596</v>
      </c>
      <c r="H181" t="s">
        <v>354</v>
      </c>
      <c r="I181">
        <v>1657209240.6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826.084207471361</v>
      </c>
      <c r="AK181">
        <v>785.907884848485</v>
      </c>
      <c r="AL181">
        <v>3.30424169034371</v>
      </c>
      <c r="AM181">
        <v>66.3523711436261</v>
      </c>
      <c r="AN181">
        <f>(AP181 - AO181 + BO181*1E3/(8.314*(BQ181+273.15)) * AR181/BN181 * AQ181) * BN181/(100*BB181) * 1000/(1000 - AP181)</f>
        <v>0</v>
      </c>
      <c r="AO181">
        <v>16.9778221923843</v>
      </c>
      <c r="AP181">
        <v>20.8906751515151</v>
      </c>
      <c r="AQ181">
        <v>0.000165278832598673</v>
      </c>
      <c r="AR181">
        <v>77.3788879290229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6</v>
      </c>
      <c r="BC181">
        <v>0.5</v>
      </c>
      <c r="BD181" t="s">
        <v>355</v>
      </c>
      <c r="BE181">
        <v>2</v>
      </c>
      <c r="BF181" t="b">
        <v>1</v>
      </c>
      <c r="BG181">
        <v>1657209240.6</v>
      </c>
      <c r="BH181">
        <v>746.633814814815</v>
      </c>
      <c r="BI181">
        <v>796.751444444444</v>
      </c>
      <c r="BJ181">
        <v>20.8967</v>
      </c>
      <c r="BK181">
        <v>16.9817</v>
      </c>
      <c r="BL181">
        <v>734.753111111111</v>
      </c>
      <c r="BM181">
        <v>20.6833962962963</v>
      </c>
      <c r="BN181">
        <v>499.990740740741</v>
      </c>
      <c r="BO181">
        <v>74.5662148148148</v>
      </c>
      <c r="BP181">
        <v>0.0417282740740741</v>
      </c>
      <c r="BQ181">
        <v>24.6514111111111</v>
      </c>
      <c r="BR181">
        <v>25.0246851851852</v>
      </c>
      <c r="BS181">
        <v>999.9</v>
      </c>
      <c r="BT181">
        <v>0</v>
      </c>
      <c r="BU181">
        <v>0</v>
      </c>
      <c r="BV181">
        <v>10007.7777777778</v>
      </c>
      <c r="BW181">
        <v>0</v>
      </c>
      <c r="BX181">
        <v>1640.26925925926</v>
      </c>
      <c r="BY181">
        <v>-50.1175481481482</v>
      </c>
      <c r="BZ181">
        <v>762.568851851852</v>
      </c>
      <c r="CA181">
        <v>810.515333333333</v>
      </c>
      <c r="CB181">
        <v>3.91500740740741</v>
      </c>
      <c r="CC181">
        <v>796.751444444444</v>
      </c>
      <c r="CD181">
        <v>16.9817</v>
      </c>
      <c r="CE181">
        <v>1.55818777777778</v>
      </c>
      <c r="CF181">
        <v>1.26625962962963</v>
      </c>
      <c r="CG181">
        <v>13.5514</v>
      </c>
      <c r="CH181">
        <v>10.4042407407407</v>
      </c>
      <c r="CI181">
        <v>1999.98814814815</v>
      </c>
      <c r="CJ181">
        <v>0.979994444444445</v>
      </c>
      <c r="CK181">
        <v>0.0200053592592593</v>
      </c>
      <c r="CL181">
        <v>0</v>
      </c>
      <c r="CM181">
        <v>2.22351851851852</v>
      </c>
      <c r="CN181">
        <v>0</v>
      </c>
      <c r="CO181">
        <v>9237.05925925926</v>
      </c>
      <c r="CP181">
        <v>17300.0148148148</v>
      </c>
      <c r="CQ181">
        <v>38.625</v>
      </c>
      <c r="CR181">
        <v>39.9232222222222</v>
      </c>
      <c r="CS181">
        <v>38.5</v>
      </c>
      <c r="CT181">
        <v>38.187</v>
      </c>
      <c r="CU181">
        <v>38</v>
      </c>
      <c r="CV181">
        <v>1959.97740740741</v>
      </c>
      <c r="CW181">
        <v>40.0107407407407</v>
      </c>
      <c r="CX181">
        <v>0</v>
      </c>
      <c r="CY181">
        <v>1657209227.4</v>
      </c>
      <c r="CZ181">
        <v>0</v>
      </c>
      <c r="DA181">
        <v>0</v>
      </c>
      <c r="DB181" t="s">
        <v>356</v>
      </c>
      <c r="DC181">
        <v>1656081770.5</v>
      </c>
      <c r="DD181">
        <v>1655399214.6</v>
      </c>
      <c r="DE181">
        <v>0</v>
      </c>
      <c r="DF181">
        <v>0.134</v>
      </c>
      <c r="DG181">
        <v>-0.06</v>
      </c>
      <c r="DH181">
        <v>9.331</v>
      </c>
      <c r="DI181">
        <v>0.511</v>
      </c>
      <c r="DJ181">
        <v>421</v>
      </c>
      <c r="DK181">
        <v>25</v>
      </c>
      <c r="DL181">
        <v>1.93</v>
      </c>
      <c r="DM181">
        <v>0.15</v>
      </c>
      <c r="DN181">
        <v>-50.0507487804878</v>
      </c>
      <c r="DO181">
        <v>-2.60029965156795</v>
      </c>
      <c r="DP181">
        <v>0.451793578551605</v>
      </c>
      <c r="DQ181">
        <v>0</v>
      </c>
      <c r="DR181">
        <v>3.91579536585366</v>
      </c>
      <c r="DS181">
        <v>-0.0166584668989486</v>
      </c>
      <c r="DT181">
        <v>0.00279338862103042</v>
      </c>
      <c r="DU181">
        <v>1</v>
      </c>
      <c r="DV181">
        <v>1</v>
      </c>
      <c r="DW181">
        <v>2</v>
      </c>
      <c r="DX181" t="s">
        <v>357</v>
      </c>
      <c r="DY181">
        <v>2.9748</v>
      </c>
      <c r="DZ181">
        <v>2.69525</v>
      </c>
      <c r="EA181">
        <v>0.116508</v>
      </c>
      <c r="EB181">
        <v>0.122915</v>
      </c>
      <c r="EC181">
        <v>0.0784346</v>
      </c>
      <c r="ED181">
        <v>0.0680836</v>
      </c>
      <c r="EE181">
        <v>34592.4</v>
      </c>
      <c r="EF181">
        <v>37695.6</v>
      </c>
      <c r="EG181">
        <v>35478.7</v>
      </c>
      <c r="EH181">
        <v>38974.9</v>
      </c>
      <c r="EI181">
        <v>46336.1</v>
      </c>
      <c r="EJ181">
        <v>52398.3</v>
      </c>
      <c r="EK181">
        <v>55411.4</v>
      </c>
      <c r="EL181">
        <v>62437</v>
      </c>
      <c r="EM181">
        <v>1.9914</v>
      </c>
      <c r="EN181">
        <v>2.1982</v>
      </c>
      <c r="EO181">
        <v>0.0500381</v>
      </c>
      <c r="EP181">
        <v>0</v>
      </c>
      <c r="EQ181">
        <v>24.1938</v>
      </c>
      <c r="ER181">
        <v>999.9</v>
      </c>
      <c r="ES181">
        <v>52.326</v>
      </c>
      <c r="ET181">
        <v>32.549</v>
      </c>
      <c r="EU181">
        <v>34.5644</v>
      </c>
      <c r="EV181">
        <v>54.2772</v>
      </c>
      <c r="EW181">
        <v>36.895</v>
      </c>
      <c r="EX181">
        <v>2</v>
      </c>
      <c r="EY181">
        <v>-0.107134</v>
      </c>
      <c r="EZ181">
        <v>2.95251</v>
      </c>
      <c r="FA181">
        <v>20.1211</v>
      </c>
      <c r="FB181">
        <v>5.20172</v>
      </c>
      <c r="FC181">
        <v>12.0064</v>
      </c>
      <c r="FD181">
        <v>4.9756</v>
      </c>
      <c r="FE181">
        <v>3.293</v>
      </c>
      <c r="FF181">
        <v>9999</v>
      </c>
      <c r="FG181">
        <v>9999</v>
      </c>
      <c r="FH181">
        <v>9999</v>
      </c>
      <c r="FI181">
        <v>556.7</v>
      </c>
      <c r="FJ181">
        <v>1.8631</v>
      </c>
      <c r="FK181">
        <v>1.86786</v>
      </c>
      <c r="FL181">
        <v>1.86768</v>
      </c>
      <c r="FM181">
        <v>1.8688</v>
      </c>
      <c r="FN181">
        <v>1.86966</v>
      </c>
      <c r="FO181">
        <v>1.86569</v>
      </c>
      <c r="FP181">
        <v>1.86676</v>
      </c>
      <c r="FQ181">
        <v>1.86813</v>
      </c>
      <c r="FR181">
        <v>5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12.078</v>
      </c>
      <c r="GF181">
        <v>0.2133</v>
      </c>
      <c r="GG181">
        <v>5.35645936475052</v>
      </c>
      <c r="GH181">
        <v>0.00956702611335773</v>
      </c>
      <c r="GI181">
        <v>-9.19467254998099e-07</v>
      </c>
      <c r="GJ181">
        <v>-2.13729184259075e-11</v>
      </c>
      <c r="GK181">
        <v>0.213310654532375</v>
      </c>
      <c r="GL181">
        <v>0</v>
      </c>
      <c r="GM181">
        <v>0</v>
      </c>
      <c r="GN181">
        <v>0</v>
      </c>
      <c r="GO181">
        <v>-4</v>
      </c>
      <c r="GP181">
        <v>1866</v>
      </c>
      <c r="GQ181">
        <v>1</v>
      </c>
      <c r="GR181">
        <v>18</v>
      </c>
      <c r="GS181">
        <v>18791.3</v>
      </c>
      <c r="GT181">
        <v>30167.2</v>
      </c>
      <c r="GU181">
        <v>2.2644</v>
      </c>
      <c r="GV181">
        <v>2.62085</v>
      </c>
      <c r="GW181">
        <v>2.24854</v>
      </c>
      <c r="GX181">
        <v>2.73804</v>
      </c>
      <c r="GY181">
        <v>1.99585</v>
      </c>
      <c r="GZ181">
        <v>2.32422</v>
      </c>
      <c r="HA181">
        <v>36.5287</v>
      </c>
      <c r="HB181">
        <v>15.533</v>
      </c>
      <c r="HC181">
        <v>18</v>
      </c>
      <c r="HD181">
        <v>495.805</v>
      </c>
      <c r="HE181">
        <v>639.281</v>
      </c>
      <c r="HF181">
        <v>18.9412</v>
      </c>
      <c r="HG181">
        <v>25.8203</v>
      </c>
      <c r="HH181">
        <v>30.0006</v>
      </c>
      <c r="HI181">
        <v>25.6712</v>
      </c>
      <c r="HJ181">
        <v>25.5947</v>
      </c>
      <c r="HK181">
        <v>45.3227</v>
      </c>
      <c r="HL181">
        <v>49.3294</v>
      </c>
      <c r="HM181">
        <v>0</v>
      </c>
      <c r="HN181">
        <v>18.9482</v>
      </c>
      <c r="HO181">
        <v>843.249</v>
      </c>
      <c r="HP181">
        <v>17.0174</v>
      </c>
      <c r="HQ181">
        <v>102.824</v>
      </c>
      <c r="HR181">
        <v>103.977</v>
      </c>
    </row>
    <row r="182" spans="1:226">
      <c r="A182">
        <v>166</v>
      </c>
      <c r="B182">
        <v>1657209253.1</v>
      </c>
      <c r="C182">
        <v>2648.09999990463</v>
      </c>
      <c r="D182" t="s">
        <v>692</v>
      </c>
      <c r="E182" t="s">
        <v>693</v>
      </c>
      <c r="F182">
        <v>5</v>
      </c>
      <c r="G182" t="s">
        <v>596</v>
      </c>
      <c r="H182" t="s">
        <v>354</v>
      </c>
      <c r="I182">
        <v>1657209245.31429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843.420376011731</v>
      </c>
      <c r="AK182">
        <v>802.933896969697</v>
      </c>
      <c r="AL182">
        <v>3.40720035452963</v>
      </c>
      <c r="AM182">
        <v>66.3523711436261</v>
      </c>
      <c r="AN182">
        <f>(AP182 - AO182 + BO182*1E3/(8.314*(BQ182+273.15)) * AR182/BN182 * AQ182) * BN182/(100*BB182) * 1000/(1000 - AP182)</f>
        <v>0</v>
      </c>
      <c r="AO182">
        <v>16.9760557237426</v>
      </c>
      <c r="AP182">
        <v>20.892683030303</v>
      </c>
      <c r="AQ182">
        <v>0.000142070192449339</v>
      </c>
      <c r="AR182">
        <v>77.3788879290229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6</v>
      </c>
      <c r="BC182">
        <v>0.5</v>
      </c>
      <c r="BD182" t="s">
        <v>355</v>
      </c>
      <c r="BE182">
        <v>2</v>
      </c>
      <c r="BF182" t="b">
        <v>1</v>
      </c>
      <c r="BG182">
        <v>1657209245.31429</v>
      </c>
      <c r="BH182">
        <v>762.070964285714</v>
      </c>
      <c r="BI182">
        <v>812.612535714286</v>
      </c>
      <c r="BJ182">
        <v>20.8930785714286</v>
      </c>
      <c r="BK182">
        <v>16.9787857142857</v>
      </c>
      <c r="BL182">
        <v>750.06525</v>
      </c>
      <c r="BM182">
        <v>20.6797785714286</v>
      </c>
      <c r="BN182">
        <v>499.967571428571</v>
      </c>
      <c r="BO182">
        <v>74.5667964285714</v>
      </c>
      <c r="BP182">
        <v>0.0418468035714286</v>
      </c>
      <c r="BQ182">
        <v>24.6524464285714</v>
      </c>
      <c r="BR182">
        <v>25.0202035714286</v>
      </c>
      <c r="BS182">
        <v>999.9</v>
      </c>
      <c r="BT182">
        <v>0</v>
      </c>
      <c r="BU182">
        <v>0</v>
      </c>
      <c r="BV182">
        <v>9999.82142857143</v>
      </c>
      <c r="BW182">
        <v>0</v>
      </c>
      <c r="BX182">
        <v>1640.855</v>
      </c>
      <c r="BY182">
        <v>-50.5414642857143</v>
      </c>
      <c r="BZ182">
        <v>778.332785714286</v>
      </c>
      <c r="CA182">
        <v>826.647928571429</v>
      </c>
      <c r="CB182">
        <v>3.914305</v>
      </c>
      <c r="CC182">
        <v>812.612535714286</v>
      </c>
      <c r="CD182">
        <v>16.9787857142857</v>
      </c>
      <c r="CE182">
        <v>1.55793107142857</v>
      </c>
      <c r="CF182">
        <v>1.26605214285714</v>
      </c>
      <c r="CG182">
        <v>13.5488678571429</v>
      </c>
      <c r="CH182">
        <v>10.4017964285714</v>
      </c>
      <c r="CI182">
        <v>2000.01</v>
      </c>
      <c r="CJ182">
        <v>0.9799945</v>
      </c>
      <c r="CK182">
        <v>0.0200053</v>
      </c>
      <c r="CL182">
        <v>0</v>
      </c>
      <c r="CM182">
        <v>2.24044285714286</v>
      </c>
      <c r="CN182">
        <v>0</v>
      </c>
      <c r="CO182">
        <v>9238.30214285714</v>
      </c>
      <c r="CP182">
        <v>17300.2035714286</v>
      </c>
      <c r="CQ182">
        <v>38.625</v>
      </c>
      <c r="CR182">
        <v>39.9325714285714</v>
      </c>
      <c r="CS182">
        <v>38.5</v>
      </c>
      <c r="CT182">
        <v>38.187</v>
      </c>
      <c r="CU182">
        <v>38</v>
      </c>
      <c r="CV182">
        <v>1959.99857142857</v>
      </c>
      <c r="CW182">
        <v>40.0114285714286</v>
      </c>
      <c r="CX182">
        <v>0</v>
      </c>
      <c r="CY182">
        <v>1657209232.2</v>
      </c>
      <c r="CZ182">
        <v>0</v>
      </c>
      <c r="DA182">
        <v>0</v>
      </c>
      <c r="DB182" t="s">
        <v>356</v>
      </c>
      <c r="DC182">
        <v>1656081770.5</v>
      </c>
      <c r="DD182">
        <v>1655399214.6</v>
      </c>
      <c r="DE182">
        <v>0</v>
      </c>
      <c r="DF182">
        <v>0.134</v>
      </c>
      <c r="DG182">
        <v>-0.06</v>
      </c>
      <c r="DH182">
        <v>9.331</v>
      </c>
      <c r="DI182">
        <v>0.511</v>
      </c>
      <c r="DJ182">
        <v>421</v>
      </c>
      <c r="DK182">
        <v>25</v>
      </c>
      <c r="DL182">
        <v>1.93</v>
      </c>
      <c r="DM182">
        <v>0.15</v>
      </c>
      <c r="DN182">
        <v>-50.2415951219512</v>
      </c>
      <c r="DO182">
        <v>-4.76248432055739</v>
      </c>
      <c r="DP182">
        <v>0.573508643671959</v>
      </c>
      <c r="DQ182">
        <v>0</v>
      </c>
      <c r="DR182">
        <v>3.91504243902439</v>
      </c>
      <c r="DS182">
        <v>-0.0122606968641163</v>
      </c>
      <c r="DT182">
        <v>0.00266696573774054</v>
      </c>
      <c r="DU182">
        <v>1</v>
      </c>
      <c r="DV182">
        <v>1</v>
      </c>
      <c r="DW182">
        <v>2</v>
      </c>
      <c r="DX182" t="s">
        <v>357</v>
      </c>
      <c r="DY182">
        <v>2.9737</v>
      </c>
      <c r="DZ182">
        <v>2.69578</v>
      </c>
      <c r="EA182">
        <v>0.118229</v>
      </c>
      <c r="EB182">
        <v>0.124476</v>
      </c>
      <c r="EC182">
        <v>0.0784159</v>
      </c>
      <c r="ED182">
        <v>0.0680732</v>
      </c>
      <c r="EE182">
        <v>34524.8</v>
      </c>
      <c r="EF182">
        <v>37627.8</v>
      </c>
      <c r="EG182">
        <v>35478.5</v>
      </c>
      <c r="EH182">
        <v>38974.2</v>
      </c>
      <c r="EI182">
        <v>46336</v>
      </c>
      <c r="EJ182">
        <v>52398.3</v>
      </c>
      <c r="EK182">
        <v>55410.1</v>
      </c>
      <c r="EL182">
        <v>62436.2</v>
      </c>
      <c r="EM182">
        <v>1.9912</v>
      </c>
      <c r="EN182">
        <v>2.1982</v>
      </c>
      <c r="EO182">
        <v>0.0520051</v>
      </c>
      <c r="EP182">
        <v>0</v>
      </c>
      <c r="EQ182">
        <v>24.1991</v>
      </c>
      <c r="ER182">
        <v>999.9</v>
      </c>
      <c r="ES182">
        <v>52.277</v>
      </c>
      <c r="ET182">
        <v>32.569</v>
      </c>
      <c r="EU182">
        <v>34.5649</v>
      </c>
      <c r="EV182">
        <v>54.1672</v>
      </c>
      <c r="EW182">
        <v>36.9271</v>
      </c>
      <c r="EX182">
        <v>2</v>
      </c>
      <c r="EY182">
        <v>-0.10622</v>
      </c>
      <c r="EZ182">
        <v>2.96993</v>
      </c>
      <c r="FA182">
        <v>20.1208</v>
      </c>
      <c r="FB182">
        <v>5.19932</v>
      </c>
      <c r="FC182">
        <v>12.0076</v>
      </c>
      <c r="FD182">
        <v>4.9752</v>
      </c>
      <c r="FE182">
        <v>3.293</v>
      </c>
      <c r="FF182">
        <v>9999</v>
      </c>
      <c r="FG182">
        <v>9999</v>
      </c>
      <c r="FH182">
        <v>9999</v>
      </c>
      <c r="FI182">
        <v>556.7</v>
      </c>
      <c r="FJ182">
        <v>1.8631</v>
      </c>
      <c r="FK182">
        <v>1.86792</v>
      </c>
      <c r="FL182">
        <v>1.86768</v>
      </c>
      <c r="FM182">
        <v>1.86877</v>
      </c>
      <c r="FN182">
        <v>1.86966</v>
      </c>
      <c r="FO182">
        <v>1.86569</v>
      </c>
      <c r="FP182">
        <v>1.86676</v>
      </c>
      <c r="FQ182">
        <v>1.86813</v>
      </c>
      <c r="FR182">
        <v>5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12.214</v>
      </c>
      <c r="GF182">
        <v>0.2133</v>
      </c>
      <c r="GG182">
        <v>5.35645936475052</v>
      </c>
      <c r="GH182">
        <v>0.00956702611335773</v>
      </c>
      <c r="GI182">
        <v>-9.19467254998099e-07</v>
      </c>
      <c r="GJ182">
        <v>-2.13729184259075e-11</v>
      </c>
      <c r="GK182">
        <v>0.213310654532375</v>
      </c>
      <c r="GL182">
        <v>0</v>
      </c>
      <c r="GM182">
        <v>0</v>
      </c>
      <c r="GN182">
        <v>0</v>
      </c>
      <c r="GO182">
        <v>-4</v>
      </c>
      <c r="GP182">
        <v>1866</v>
      </c>
      <c r="GQ182">
        <v>1</v>
      </c>
      <c r="GR182">
        <v>18</v>
      </c>
      <c r="GS182">
        <v>18791.4</v>
      </c>
      <c r="GT182">
        <v>30167.3</v>
      </c>
      <c r="GU182">
        <v>2.30225</v>
      </c>
      <c r="GV182">
        <v>2.61841</v>
      </c>
      <c r="GW182">
        <v>2.24854</v>
      </c>
      <c r="GX182">
        <v>2.73682</v>
      </c>
      <c r="GY182">
        <v>1.99585</v>
      </c>
      <c r="GZ182">
        <v>2.34009</v>
      </c>
      <c r="HA182">
        <v>36.5523</v>
      </c>
      <c r="HB182">
        <v>15.533</v>
      </c>
      <c r="HC182">
        <v>18</v>
      </c>
      <c r="HD182">
        <v>495.735</v>
      </c>
      <c r="HE182">
        <v>639.359</v>
      </c>
      <c r="HF182">
        <v>18.926</v>
      </c>
      <c r="HG182">
        <v>25.8273</v>
      </c>
      <c r="HH182">
        <v>30.0009</v>
      </c>
      <c r="HI182">
        <v>25.6781</v>
      </c>
      <c r="HJ182">
        <v>25.6012</v>
      </c>
      <c r="HK182">
        <v>46.0846</v>
      </c>
      <c r="HL182">
        <v>49.3294</v>
      </c>
      <c r="HM182">
        <v>0</v>
      </c>
      <c r="HN182">
        <v>18.9271</v>
      </c>
      <c r="HO182">
        <v>856.721</v>
      </c>
      <c r="HP182">
        <v>17.0174</v>
      </c>
      <c r="HQ182">
        <v>102.823</v>
      </c>
      <c r="HR182">
        <v>103.975</v>
      </c>
    </row>
    <row r="183" spans="1:226">
      <c r="A183">
        <v>167</v>
      </c>
      <c r="B183">
        <v>1657209258.1</v>
      </c>
      <c r="C183">
        <v>2653.09999990463</v>
      </c>
      <c r="D183" t="s">
        <v>694</v>
      </c>
      <c r="E183" t="s">
        <v>695</v>
      </c>
      <c r="F183">
        <v>5</v>
      </c>
      <c r="G183" t="s">
        <v>596</v>
      </c>
      <c r="H183" t="s">
        <v>354</v>
      </c>
      <c r="I183">
        <v>1657209250.6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860.521071288199</v>
      </c>
      <c r="AK183">
        <v>819.825042424242</v>
      </c>
      <c r="AL183">
        <v>3.39726556898692</v>
      </c>
      <c r="AM183">
        <v>66.3523711436261</v>
      </c>
      <c r="AN183">
        <f>(AP183 - AO183 + BO183*1E3/(8.314*(BQ183+273.15)) * AR183/BN183 * AQ183) * BN183/(100*BB183) * 1000/(1000 - AP183)</f>
        <v>0</v>
      </c>
      <c r="AO183">
        <v>16.9741240424096</v>
      </c>
      <c r="AP183">
        <v>20.8860042424242</v>
      </c>
      <c r="AQ183">
        <v>-0.000157961282914208</v>
      </c>
      <c r="AR183">
        <v>77.3788879290229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6</v>
      </c>
      <c r="BC183">
        <v>0.5</v>
      </c>
      <c r="BD183" t="s">
        <v>355</v>
      </c>
      <c r="BE183">
        <v>2</v>
      </c>
      <c r="BF183" t="b">
        <v>1</v>
      </c>
      <c r="BG183">
        <v>1657209250.6</v>
      </c>
      <c r="BH183">
        <v>779.516851851852</v>
      </c>
      <c r="BI183">
        <v>830.38162962963</v>
      </c>
      <c r="BJ183">
        <v>20.8896592592593</v>
      </c>
      <c r="BK183">
        <v>16.9752925925926</v>
      </c>
      <c r="BL183">
        <v>767.370333333333</v>
      </c>
      <c r="BM183">
        <v>20.6763518518519</v>
      </c>
      <c r="BN183">
        <v>500.003666666667</v>
      </c>
      <c r="BO183">
        <v>74.5666296296296</v>
      </c>
      <c r="BP183">
        <v>0.0418984962962963</v>
      </c>
      <c r="BQ183">
        <v>24.6530111111111</v>
      </c>
      <c r="BR183">
        <v>25.0213814814815</v>
      </c>
      <c r="BS183">
        <v>999.9</v>
      </c>
      <c r="BT183">
        <v>0</v>
      </c>
      <c r="BU183">
        <v>0</v>
      </c>
      <c r="BV183">
        <v>9994.44444444445</v>
      </c>
      <c r="BW183">
        <v>0</v>
      </c>
      <c r="BX183">
        <v>1641.35666666667</v>
      </c>
      <c r="BY183">
        <v>-50.8648</v>
      </c>
      <c r="BZ183">
        <v>796.148222222222</v>
      </c>
      <c r="CA183">
        <v>844.721</v>
      </c>
      <c r="CB183">
        <v>3.91436925925926</v>
      </c>
      <c r="CC183">
        <v>830.38162962963</v>
      </c>
      <c r="CD183">
        <v>16.9752925925926</v>
      </c>
      <c r="CE183">
        <v>1.55767148148148</v>
      </c>
      <c r="CF183">
        <v>1.26578925925926</v>
      </c>
      <c r="CG183">
        <v>13.5463222222222</v>
      </c>
      <c r="CH183">
        <v>10.3986814814815</v>
      </c>
      <c r="CI183">
        <v>2000.00666666667</v>
      </c>
      <c r="CJ183">
        <v>0.979994333333333</v>
      </c>
      <c r="CK183">
        <v>0.0200054777777778</v>
      </c>
      <c r="CL183">
        <v>0</v>
      </c>
      <c r="CM183">
        <v>2.23631111111111</v>
      </c>
      <c r="CN183">
        <v>0</v>
      </c>
      <c r="CO183">
        <v>9237.74259259259</v>
      </c>
      <c r="CP183">
        <v>17300.1703703704</v>
      </c>
      <c r="CQ183">
        <v>38.6341851851852</v>
      </c>
      <c r="CR183">
        <v>39.937</v>
      </c>
      <c r="CS183">
        <v>38.5</v>
      </c>
      <c r="CT183">
        <v>38.187</v>
      </c>
      <c r="CU183">
        <v>38</v>
      </c>
      <c r="CV183">
        <v>1959.99444444444</v>
      </c>
      <c r="CW183">
        <v>40.0122222222222</v>
      </c>
      <c r="CX183">
        <v>0</v>
      </c>
      <c r="CY183">
        <v>1657209237</v>
      </c>
      <c r="CZ183">
        <v>0</v>
      </c>
      <c r="DA183">
        <v>0</v>
      </c>
      <c r="DB183" t="s">
        <v>356</v>
      </c>
      <c r="DC183">
        <v>1656081770.5</v>
      </c>
      <c r="DD183">
        <v>1655399214.6</v>
      </c>
      <c r="DE183">
        <v>0</v>
      </c>
      <c r="DF183">
        <v>0.134</v>
      </c>
      <c r="DG183">
        <v>-0.06</v>
      </c>
      <c r="DH183">
        <v>9.331</v>
      </c>
      <c r="DI183">
        <v>0.511</v>
      </c>
      <c r="DJ183">
        <v>421</v>
      </c>
      <c r="DK183">
        <v>25</v>
      </c>
      <c r="DL183">
        <v>1.93</v>
      </c>
      <c r="DM183">
        <v>0.15</v>
      </c>
      <c r="DN183">
        <v>-50.6670219512195</v>
      </c>
      <c r="DO183">
        <v>-4.15002857142863</v>
      </c>
      <c r="DP183">
        <v>0.535080130088668</v>
      </c>
      <c r="DQ183">
        <v>0</v>
      </c>
      <c r="DR183">
        <v>3.91442780487805</v>
      </c>
      <c r="DS183">
        <v>0.00146027874565593</v>
      </c>
      <c r="DT183">
        <v>0.00216940984691199</v>
      </c>
      <c r="DU183">
        <v>1</v>
      </c>
      <c r="DV183">
        <v>1</v>
      </c>
      <c r="DW183">
        <v>2</v>
      </c>
      <c r="DX183" t="s">
        <v>357</v>
      </c>
      <c r="DY183">
        <v>2.97432</v>
      </c>
      <c r="DZ183">
        <v>2.69587</v>
      </c>
      <c r="EA183">
        <v>0.119895</v>
      </c>
      <c r="EB183">
        <v>0.126206</v>
      </c>
      <c r="EC183">
        <v>0.0783888</v>
      </c>
      <c r="ED183">
        <v>0.0680546</v>
      </c>
      <c r="EE183">
        <v>34459</v>
      </c>
      <c r="EF183">
        <v>37553.1</v>
      </c>
      <c r="EG183">
        <v>35477.9</v>
      </c>
      <c r="EH183">
        <v>38973.7</v>
      </c>
      <c r="EI183">
        <v>46336.8</v>
      </c>
      <c r="EJ183">
        <v>52397.8</v>
      </c>
      <c r="EK183">
        <v>55409.3</v>
      </c>
      <c r="EL183">
        <v>62434.4</v>
      </c>
      <c r="EM183">
        <v>1.9912</v>
      </c>
      <c r="EN183">
        <v>2.1978</v>
      </c>
      <c r="EO183">
        <v>0.0490248</v>
      </c>
      <c r="EP183">
        <v>0</v>
      </c>
      <c r="EQ183">
        <v>24.2052</v>
      </c>
      <c r="ER183">
        <v>999.9</v>
      </c>
      <c r="ES183">
        <v>52.228</v>
      </c>
      <c r="ET183">
        <v>32.579</v>
      </c>
      <c r="EU183">
        <v>34.5557</v>
      </c>
      <c r="EV183">
        <v>54.0872</v>
      </c>
      <c r="EW183">
        <v>36.851</v>
      </c>
      <c r="EX183">
        <v>2</v>
      </c>
      <c r="EY183">
        <v>-0.105366</v>
      </c>
      <c r="EZ183">
        <v>3.02723</v>
      </c>
      <c r="FA183">
        <v>20.1198</v>
      </c>
      <c r="FB183">
        <v>5.19812</v>
      </c>
      <c r="FC183">
        <v>12.004</v>
      </c>
      <c r="FD183">
        <v>4.9756</v>
      </c>
      <c r="FE183">
        <v>3.293</v>
      </c>
      <c r="FF183">
        <v>9999</v>
      </c>
      <c r="FG183">
        <v>9999</v>
      </c>
      <c r="FH183">
        <v>9999</v>
      </c>
      <c r="FI183">
        <v>556.7</v>
      </c>
      <c r="FJ183">
        <v>1.86307</v>
      </c>
      <c r="FK183">
        <v>1.86792</v>
      </c>
      <c r="FL183">
        <v>1.86768</v>
      </c>
      <c r="FM183">
        <v>1.86884</v>
      </c>
      <c r="FN183">
        <v>1.86963</v>
      </c>
      <c r="FO183">
        <v>1.86569</v>
      </c>
      <c r="FP183">
        <v>1.86673</v>
      </c>
      <c r="FQ183">
        <v>1.86813</v>
      </c>
      <c r="FR183">
        <v>5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12.346</v>
      </c>
      <c r="GF183">
        <v>0.2133</v>
      </c>
      <c r="GG183">
        <v>5.35645936475052</v>
      </c>
      <c r="GH183">
        <v>0.00956702611335773</v>
      </c>
      <c r="GI183">
        <v>-9.19467254998099e-07</v>
      </c>
      <c r="GJ183">
        <v>-2.13729184259075e-11</v>
      </c>
      <c r="GK183">
        <v>0.213310654532375</v>
      </c>
      <c r="GL183">
        <v>0</v>
      </c>
      <c r="GM183">
        <v>0</v>
      </c>
      <c r="GN183">
        <v>0</v>
      </c>
      <c r="GO183">
        <v>-4</v>
      </c>
      <c r="GP183">
        <v>1866</v>
      </c>
      <c r="GQ183">
        <v>1</v>
      </c>
      <c r="GR183">
        <v>18</v>
      </c>
      <c r="GS183">
        <v>18791.5</v>
      </c>
      <c r="GT183">
        <v>30167.4</v>
      </c>
      <c r="GU183">
        <v>2.33643</v>
      </c>
      <c r="GV183">
        <v>2.62329</v>
      </c>
      <c r="GW183">
        <v>2.24854</v>
      </c>
      <c r="GX183">
        <v>2.73682</v>
      </c>
      <c r="GY183">
        <v>1.99585</v>
      </c>
      <c r="GZ183">
        <v>2.31689</v>
      </c>
      <c r="HA183">
        <v>36.5759</v>
      </c>
      <c r="HB183">
        <v>15.5242</v>
      </c>
      <c r="HC183">
        <v>18</v>
      </c>
      <c r="HD183">
        <v>495.793</v>
      </c>
      <c r="HE183">
        <v>639.116</v>
      </c>
      <c r="HF183">
        <v>18.9034</v>
      </c>
      <c r="HG183">
        <v>25.8338</v>
      </c>
      <c r="HH183">
        <v>30.001</v>
      </c>
      <c r="HI183">
        <v>25.6846</v>
      </c>
      <c r="HJ183">
        <v>25.6076</v>
      </c>
      <c r="HK183">
        <v>46.7646</v>
      </c>
      <c r="HL183">
        <v>49.3294</v>
      </c>
      <c r="HM183">
        <v>0</v>
      </c>
      <c r="HN183">
        <v>18.8985</v>
      </c>
      <c r="HO183">
        <v>876.803</v>
      </c>
      <c r="HP183">
        <v>17.0174</v>
      </c>
      <c r="HQ183">
        <v>102.821</v>
      </c>
      <c r="HR183">
        <v>103.973</v>
      </c>
    </row>
    <row r="184" spans="1:226">
      <c r="A184">
        <v>168</v>
      </c>
      <c r="B184">
        <v>1657209263.1</v>
      </c>
      <c r="C184">
        <v>2658.09999990463</v>
      </c>
      <c r="D184" t="s">
        <v>696</v>
      </c>
      <c r="E184" t="s">
        <v>697</v>
      </c>
      <c r="F184">
        <v>5</v>
      </c>
      <c r="G184" t="s">
        <v>596</v>
      </c>
      <c r="H184" t="s">
        <v>354</v>
      </c>
      <c r="I184">
        <v>1657209255.31429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877.681027842207</v>
      </c>
      <c r="AK184">
        <v>836.8482</v>
      </c>
      <c r="AL184">
        <v>3.44205712331877</v>
      </c>
      <c r="AM184">
        <v>66.3523711436261</v>
      </c>
      <c r="AN184">
        <f>(AP184 - AO184 + BO184*1E3/(8.314*(BQ184+273.15)) * AR184/BN184 * AQ184) * BN184/(100*BB184) * 1000/(1000 - AP184)</f>
        <v>0</v>
      </c>
      <c r="AO184">
        <v>16.9673040258803</v>
      </c>
      <c r="AP184">
        <v>20.8788442424242</v>
      </c>
      <c r="AQ184">
        <v>0.00151085842775973</v>
      </c>
      <c r="AR184">
        <v>77.3788879290229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6</v>
      </c>
      <c r="BC184">
        <v>0.5</v>
      </c>
      <c r="BD184" t="s">
        <v>355</v>
      </c>
      <c r="BE184">
        <v>2</v>
      </c>
      <c r="BF184" t="b">
        <v>1</v>
      </c>
      <c r="BG184">
        <v>1657209255.31429</v>
      </c>
      <c r="BH184">
        <v>795.099892857143</v>
      </c>
      <c r="BI184">
        <v>846.309678571429</v>
      </c>
      <c r="BJ184">
        <v>20.8865964285714</v>
      </c>
      <c r="BK184">
        <v>16.9724535714286</v>
      </c>
      <c r="BL184">
        <v>782.828107142857</v>
      </c>
      <c r="BM184">
        <v>20.6732857142857</v>
      </c>
      <c r="BN184">
        <v>499.980857142857</v>
      </c>
      <c r="BO184">
        <v>74.5668142857143</v>
      </c>
      <c r="BP184">
        <v>0.0417555928571429</v>
      </c>
      <c r="BQ184">
        <v>24.6527714285714</v>
      </c>
      <c r="BR184">
        <v>25.0251178571429</v>
      </c>
      <c r="BS184">
        <v>999.9</v>
      </c>
      <c r="BT184">
        <v>0</v>
      </c>
      <c r="BU184">
        <v>0</v>
      </c>
      <c r="BV184">
        <v>10009.1071428571</v>
      </c>
      <c r="BW184">
        <v>0</v>
      </c>
      <c r="BX184">
        <v>1641.855</v>
      </c>
      <c r="BY184">
        <v>-51.2097785714286</v>
      </c>
      <c r="BZ184">
        <v>812.06125</v>
      </c>
      <c r="CA184">
        <v>860.921607142857</v>
      </c>
      <c r="CB184">
        <v>3.91414392857143</v>
      </c>
      <c r="CC184">
        <v>846.309678571429</v>
      </c>
      <c r="CD184">
        <v>16.9724535714286</v>
      </c>
      <c r="CE184">
        <v>1.55744714285714</v>
      </c>
      <c r="CF184">
        <v>1.26558071428571</v>
      </c>
      <c r="CG184">
        <v>13.5441142857143</v>
      </c>
      <c r="CH184">
        <v>10.3962178571429</v>
      </c>
      <c r="CI184">
        <v>2000.00678571429</v>
      </c>
      <c r="CJ184">
        <v>0.9799945</v>
      </c>
      <c r="CK184">
        <v>0.0200053</v>
      </c>
      <c r="CL184">
        <v>0</v>
      </c>
      <c r="CM184">
        <v>2.20999642857143</v>
      </c>
      <c r="CN184">
        <v>0</v>
      </c>
      <c r="CO184">
        <v>9236.26285714286</v>
      </c>
      <c r="CP184">
        <v>17300.175</v>
      </c>
      <c r="CQ184">
        <v>38.6449285714286</v>
      </c>
      <c r="CR184">
        <v>39.937</v>
      </c>
      <c r="CS184">
        <v>38.5</v>
      </c>
      <c r="CT184">
        <v>38.1915</v>
      </c>
      <c r="CU184">
        <v>38</v>
      </c>
      <c r="CV184">
        <v>1959.99464285714</v>
      </c>
      <c r="CW184">
        <v>40.0121428571429</v>
      </c>
      <c r="CX184">
        <v>0</v>
      </c>
      <c r="CY184">
        <v>1657209241.8</v>
      </c>
      <c r="CZ184">
        <v>0</v>
      </c>
      <c r="DA184">
        <v>0</v>
      </c>
      <c r="DB184" t="s">
        <v>356</v>
      </c>
      <c r="DC184">
        <v>1656081770.5</v>
      </c>
      <c r="DD184">
        <v>1655399214.6</v>
      </c>
      <c r="DE184">
        <v>0</v>
      </c>
      <c r="DF184">
        <v>0.134</v>
      </c>
      <c r="DG184">
        <v>-0.06</v>
      </c>
      <c r="DH184">
        <v>9.331</v>
      </c>
      <c r="DI184">
        <v>0.511</v>
      </c>
      <c r="DJ184">
        <v>421</v>
      </c>
      <c r="DK184">
        <v>25</v>
      </c>
      <c r="DL184">
        <v>1.93</v>
      </c>
      <c r="DM184">
        <v>0.15</v>
      </c>
      <c r="DN184">
        <v>-50.9642926829268</v>
      </c>
      <c r="DO184">
        <v>-3.68293797909402</v>
      </c>
      <c r="DP184">
        <v>0.479936245456163</v>
      </c>
      <c r="DQ184">
        <v>0</v>
      </c>
      <c r="DR184">
        <v>3.91417</v>
      </c>
      <c r="DS184">
        <v>0.00030522648084151</v>
      </c>
      <c r="DT184">
        <v>0.002212541855743</v>
      </c>
      <c r="DU184">
        <v>1</v>
      </c>
      <c r="DV184">
        <v>1</v>
      </c>
      <c r="DW184">
        <v>2</v>
      </c>
      <c r="DX184" t="s">
        <v>357</v>
      </c>
      <c r="DY184">
        <v>2.9747</v>
      </c>
      <c r="DZ184">
        <v>2.69642</v>
      </c>
      <c r="EA184">
        <v>0.121569</v>
      </c>
      <c r="EB184">
        <v>0.127817</v>
      </c>
      <c r="EC184">
        <v>0.0783944</v>
      </c>
      <c r="ED184">
        <v>0.0680428</v>
      </c>
      <c r="EE184">
        <v>34393.5</v>
      </c>
      <c r="EF184">
        <v>37483</v>
      </c>
      <c r="EG184">
        <v>35478</v>
      </c>
      <c r="EH184">
        <v>38972.9</v>
      </c>
      <c r="EI184">
        <v>46337.3</v>
      </c>
      <c r="EJ184">
        <v>52397.9</v>
      </c>
      <c r="EK184">
        <v>55410.2</v>
      </c>
      <c r="EL184">
        <v>62433.6</v>
      </c>
      <c r="EM184">
        <v>1.9908</v>
      </c>
      <c r="EN184">
        <v>2.1974</v>
      </c>
      <c r="EO184">
        <v>0.0502169</v>
      </c>
      <c r="EP184">
        <v>0</v>
      </c>
      <c r="EQ184">
        <v>24.2126</v>
      </c>
      <c r="ER184">
        <v>999.9</v>
      </c>
      <c r="ES184">
        <v>52.204</v>
      </c>
      <c r="ET184">
        <v>32.589</v>
      </c>
      <c r="EU184">
        <v>34.5607</v>
      </c>
      <c r="EV184">
        <v>54.0072</v>
      </c>
      <c r="EW184">
        <v>36.9271</v>
      </c>
      <c r="EX184">
        <v>2</v>
      </c>
      <c r="EY184">
        <v>-0.104512</v>
      </c>
      <c r="EZ184">
        <v>3.04632</v>
      </c>
      <c r="FA184">
        <v>20.1195</v>
      </c>
      <c r="FB184">
        <v>5.19932</v>
      </c>
      <c r="FC184">
        <v>12.0064</v>
      </c>
      <c r="FD184">
        <v>4.976</v>
      </c>
      <c r="FE184">
        <v>3.293</v>
      </c>
      <c r="FF184">
        <v>9999</v>
      </c>
      <c r="FG184">
        <v>9999</v>
      </c>
      <c r="FH184">
        <v>9999</v>
      </c>
      <c r="FI184">
        <v>556.7</v>
      </c>
      <c r="FJ184">
        <v>1.8631</v>
      </c>
      <c r="FK184">
        <v>1.86789</v>
      </c>
      <c r="FL184">
        <v>1.86768</v>
      </c>
      <c r="FM184">
        <v>1.86884</v>
      </c>
      <c r="FN184">
        <v>1.86966</v>
      </c>
      <c r="FO184">
        <v>1.86569</v>
      </c>
      <c r="FP184">
        <v>1.86676</v>
      </c>
      <c r="FQ184">
        <v>1.86813</v>
      </c>
      <c r="FR184">
        <v>5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12.479</v>
      </c>
      <c r="GF184">
        <v>0.2133</v>
      </c>
      <c r="GG184">
        <v>5.35645936475052</v>
      </c>
      <c r="GH184">
        <v>0.00956702611335773</v>
      </c>
      <c r="GI184">
        <v>-9.19467254998099e-07</v>
      </c>
      <c r="GJ184">
        <v>-2.13729184259075e-11</v>
      </c>
      <c r="GK184">
        <v>0.213310654532375</v>
      </c>
      <c r="GL184">
        <v>0</v>
      </c>
      <c r="GM184">
        <v>0</v>
      </c>
      <c r="GN184">
        <v>0</v>
      </c>
      <c r="GO184">
        <v>-4</v>
      </c>
      <c r="GP184">
        <v>1866</v>
      </c>
      <c r="GQ184">
        <v>1</v>
      </c>
      <c r="GR184">
        <v>18</v>
      </c>
      <c r="GS184">
        <v>18791.5</v>
      </c>
      <c r="GT184">
        <v>30167.5</v>
      </c>
      <c r="GU184">
        <v>2.37427</v>
      </c>
      <c r="GV184">
        <v>2.61963</v>
      </c>
      <c r="GW184">
        <v>2.24854</v>
      </c>
      <c r="GX184">
        <v>2.73804</v>
      </c>
      <c r="GY184">
        <v>1.99585</v>
      </c>
      <c r="GZ184">
        <v>2.32666</v>
      </c>
      <c r="HA184">
        <v>36.5759</v>
      </c>
      <c r="HB184">
        <v>15.533</v>
      </c>
      <c r="HC184">
        <v>18</v>
      </c>
      <c r="HD184">
        <v>495.592</v>
      </c>
      <c r="HE184">
        <v>638.875</v>
      </c>
      <c r="HF184">
        <v>18.8783</v>
      </c>
      <c r="HG184">
        <v>25.8425</v>
      </c>
      <c r="HH184">
        <v>30.0012</v>
      </c>
      <c r="HI184">
        <v>25.691</v>
      </c>
      <c r="HJ184">
        <v>25.614</v>
      </c>
      <c r="HK184">
        <v>47.5153</v>
      </c>
      <c r="HL184">
        <v>49.3294</v>
      </c>
      <c r="HM184">
        <v>0</v>
      </c>
      <c r="HN184">
        <v>18.8746</v>
      </c>
      <c r="HO184">
        <v>890.233</v>
      </c>
      <c r="HP184">
        <v>17.0174</v>
      </c>
      <c r="HQ184">
        <v>102.822</v>
      </c>
      <c r="HR184">
        <v>103.971</v>
      </c>
    </row>
    <row r="185" spans="1:226">
      <c r="A185">
        <v>169</v>
      </c>
      <c r="B185">
        <v>1657209268.1</v>
      </c>
      <c r="C185">
        <v>2663.09999990463</v>
      </c>
      <c r="D185" t="s">
        <v>698</v>
      </c>
      <c r="E185" t="s">
        <v>699</v>
      </c>
      <c r="F185">
        <v>5</v>
      </c>
      <c r="G185" t="s">
        <v>596</v>
      </c>
      <c r="H185" t="s">
        <v>354</v>
      </c>
      <c r="I185">
        <v>1657209260.6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894.627768959106</v>
      </c>
      <c r="AK185">
        <v>853.631636363636</v>
      </c>
      <c r="AL185">
        <v>3.35346244690856</v>
      </c>
      <c r="AM185">
        <v>66.3523711436261</v>
      </c>
      <c r="AN185">
        <f>(AP185 - AO185 + BO185*1E3/(8.314*(BQ185+273.15)) * AR185/BN185 * AQ185) * BN185/(100*BB185) * 1000/(1000 - AP185)</f>
        <v>0</v>
      </c>
      <c r="AO185">
        <v>16.9671651307971</v>
      </c>
      <c r="AP185">
        <v>20.875116969697</v>
      </c>
      <c r="AQ185">
        <v>0.000618996863558443</v>
      </c>
      <c r="AR185">
        <v>77.3788879290229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6</v>
      </c>
      <c r="BC185">
        <v>0.5</v>
      </c>
      <c r="BD185" t="s">
        <v>355</v>
      </c>
      <c r="BE185">
        <v>2</v>
      </c>
      <c r="BF185" t="b">
        <v>1</v>
      </c>
      <c r="BG185">
        <v>1657209260.6</v>
      </c>
      <c r="BH185">
        <v>812.644481481481</v>
      </c>
      <c r="BI185">
        <v>864.075296296297</v>
      </c>
      <c r="BJ185">
        <v>20.8817444444444</v>
      </c>
      <c r="BK185">
        <v>16.9696148148148</v>
      </c>
      <c r="BL185">
        <v>800.232222222222</v>
      </c>
      <c r="BM185">
        <v>20.6684296296296</v>
      </c>
      <c r="BN185">
        <v>500.005185185185</v>
      </c>
      <c r="BO185">
        <v>74.5667777777778</v>
      </c>
      <c r="BP185">
        <v>0.0418117111111111</v>
      </c>
      <c r="BQ185">
        <v>24.6525777777778</v>
      </c>
      <c r="BR185">
        <v>25.0302851851852</v>
      </c>
      <c r="BS185">
        <v>999.9</v>
      </c>
      <c r="BT185">
        <v>0</v>
      </c>
      <c r="BU185">
        <v>0</v>
      </c>
      <c r="BV185">
        <v>10004.8148148148</v>
      </c>
      <c r="BW185">
        <v>0</v>
      </c>
      <c r="BX185">
        <v>1642.38333333333</v>
      </c>
      <c r="BY185">
        <v>-51.4308</v>
      </c>
      <c r="BZ185">
        <v>829.975814814815</v>
      </c>
      <c r="CA185">
        <v>878.991444444444</v>
      </c>
      <c r="CB185">
        <v>3.91212407407407</v>
      </c>
      <c r="CC185">
        <v>864.075296296297</v>
      </c>
      <c r="CD185">
        <v>16.9696148148148</v>
      </c>
      <c r="CE185">
        <v>1.55708444444444</v>
      </c>
      <c r="CF185">
        <v>1.26536925925926</v>
      </c>
      <c r="CG185">
        <v>13.5405333333333</v>
      </c>
      <c r="CH185">
        <v>10.3937074074074</v>
      </c>
      <c r="CI185">
        <v>1999.99740740741</v>
      </c>
      <c r="CJ185">
        <v>0.979994555555556</v>
      </c>
      <c r="CK185">
        <v>0.0200052407407407</v>
      </c>
      <c r="CL185">
        <v>0</v>
      </c>
      <c r="CM185">
        <v>2.21565555555556</v>
      </c>
      <c r="CN185">
        <v>0</v>
      </c>
      <c r="CO185">
        <v>9232.32629629629</v>
      </c>
      <c r="CP185">
        <v>17300.1</v>
      </c>
      <c r="CQ185">
        <v>38.6617407407407</v>
      </c>
      <c r="CR185">
        <v>39.9463333333333</v>
      </c>
      <c r="CS185">
        <v>38.5091851851852</v>
      </c>
      <c r="CT185">
        <v>38.208</v>
      </c>
      <c r="CU185">
        <v>38.0022962962963</v>
      </c>
      <c r="CV185">
        <v>1959.98518518519</v>
      </c>
      <c r="CW185">
        <v>40.0114814814815</v>
      </c>
      <c r="CX185">
        <v>0</v>
      </c>
      <c r="CY185">
        <v>1657209247.2</v>
      </c>
      <c r="CZ185">
        <v>0</v>
      </c>
      <c r="DA185">
        <v>0</v>
      </c>
      <c r="DB185" t="s">
        <v>356</v>
      </c>
      <c r="DC185">
        <v>1656081770.5</v>
      </c>
      <c r="DD185">
        <v>1655399214.6</v>
      </c>
      <c r="DE185">
        <v>0</v>
      </c>
      <c r="DF185">
        <v>0.134</v>
      </c>
      <c r="DG185">
        <v>-0.06</v>
      </c>
      <c r="DH185">
        <v>9.331</v>
      </c>
      <c r="DI185">
        <v>0.511</v>
      </c>
      <c r="DJ185">
        <v>421</v>
      </c>
      <c r="DK185">
        <v>25</v>
      </c>
      <c r="DL185">
        <v>1.93</v>
      </c>
      <c r="DM185">
        <v>0.15</v>
      </c>
      <c r="DN185">
        <v>-51.2918219512195</v>
      </c>
      <c r="DO185">
        <v>-2.75038536585365</v>
      </c>
      <c r="DP185">
        <v>0.4174852651188</v>
      </c>
      <c r="DQ185">
        <v>0</v>
      </c>
      <c r="DR185">
        <v>3.91286756097561</v>
      </c>
      <c r="DS185">
        <v>-0.0192618815330955</v>
      </c>
      <c r="DT185">
        <v>0.0034847974924456</v>
      </c>
      <c r="DU185">
        <v>1</v>
      </c>
      <c r="DV185">
        <v>1</v>
      </c>
      <c r="DW185">
        <v>2</v>
      </c>
      <c r="DX185" t="s">
        <v>357</v>
      </c>
      <c r="DY185">
        <v>2.97375</v>
      </c>
      <c r="DZ185">
        <v>2.69588</v>
      </c>
      <c r="EA185">
        <v>0.123209</v>
      </c>
      <c r="EB185">
        <v>0.129438</v>
      </c>
      <c r="EC185">
        <v>0.0783772</v>
      </c>
      <c r="ED185">
        <v>0.0680423</v>
      </c>
      <c r="EE185">
        <v>34329</v>
      </c>
      <c r="EF185">
        <v>37413.3</v>
      </c>
      <c r="EG185">
        <v>35477.7</v>
      </c>
      <c r="EH185">
        <v>38972.9</v>
      </c>
      <c r="EI185">
        <v>46337.1</v>
      </c>
      <c r="EJ185">
        <v>52398.1</v>
      </c>
      <c r="EK185">
        <v>55408.9</v>
      </c>
      <c r="EL185">
        <v>62433.8</v>
      </c>
      <c r="EM185">
        <v>1.9902</v>
      </c>
      <c r="EN185">
        <v>2.1974</v>
      </c>
      <c r="EO185">
        <v>0.0490248</v>
      </c>
      <c r="EP185">
        <v>0</v>
      </c>
      <c r="EQ185">
        <v>24.2174</v>
      </c>
      <c r="ER185">
        <v>999.9</v>
      </c>
      <c r="ES185">
        <v>52.155</v>
      </c>
      <c r="ET185">
        <v>32.619</v>
      </c>
      <c r="EU185">
        <v>34.5834</v>
      </c>
      <c r="EV185">
        <v>53.6572</v>
      </c>
      <c r="EW185">
        <v>36.9671</v>
      </c>
      <c r="EX185">
        <v>2</v>
      </c>
      <c r="EY185">
        <v>-0.104187</v>
      </c>
      <c r="EZ185">
        <v>3.09817</v>
      </c>
      <c r="FA185">
        <v>20.1182</v>
      </c>
      <c r="FB185">
        <v>5.19932</v>
      </c>
      <c r="FC185">
        <v>12.0076</v>
      </c>
      <c r="FD185">
        <v>4.9756</v>
      </c>
      <c r="FE185">
        <v>3.293</v>
      </c>
      <c r="FF185">
        <v>9999</v>
      </c>
      <c r="FG185">
        <v>9999</v>
      </c>
      <c r="FH185">
        <v>9999</v>
      </c>
      <c r="FI185">
        <v>556.7</v>
      </c>
      <c r="FJ185">
        <v>1.8631</v>
      </c>
      <c r="FK185">
        <v>1.86789</v>
      </c>
      <c r="FL185">
        <v>1.86768</v>
      </c>
      <c r="FM185">
        <v>1.86877</v>
      </c>
      <c r="FN185">
        <v>1.86966</v>
      </c>
      <c r="FO185">
        <v>1.86569</v>
      </c>
      <c r="FP185">
        <v>1.86676</v>
      </c>
      <c r="FQ185">
        <v>1.86813</v>
      </c>
      <c r="FR185">
        <v>5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12.61</v>
      </c>
      <c r="GF185">
        <v>0.2134</v>
      </c>
      <c r="GG185">
        <v>5.35645936475052</v>
      </c>
      <c r="GH185">
        <v>0.00956702611335773</v>
      </c>
      <c r="GI185">
        <v>-9.19467254998099e-07</v>
      </c>
      <c r="GJ185">
        <v>-2.13729184259075e-11</v>
      </c>
      <c r="GK185">
        <v>0.213310654532375</v>
      </c>
      <c r="GL185">
        <v>0</v>
      </c>
      <c r="GM185">
        <v>0</v>
      </c>
      <c r="GN185">
        <v>0</v>
      </c>
      <c r="GO185">
        <v>-4</v>
      </c>
      <c r="GP185">
        <v>1866</v>
      </c>
      <c r="GQ185">
        <v>1</v>
      </c>
      <c r="GR185">
        <v>18</v>
      </c>
      <c r="GS185">
        <v>18791.6</v>
      </c>
      <c r="GT185">
        <v>30167.6</v>
      </c>
      <c r="GU185">
        <v>2.40845</v>
      </c>
      <c r="GV185">
        <v>2.61719</v>
      </c>
      <c r="GW185">
        <v>2.24854</v>
      </c>
      <c r="GX185">
        <v>2.73804</v>
      </c>
      <c r="GY185">
        <v>1.99585</v>
      </c>
      <c r="GZ185">
        <v>2.3291</v>
      </c>
      <c r="HA185">
        <v>36.5996</v>
      </c>
      <c r="HB185">
        <v>15.5242</v>
      </c>
      <c r="HC185">
        <v>18</v>
      </c>
      <c r="HD185">
        <v>495.261</v>
      </c>
      <c r="HE185">
        <v>638.951</v>
      </c>
      <c r="HF185">
        <v>18.8502</v>
      </c>
      <c r="HG185">
        <v>25.8491</v>
      </c>
      <c r="HH185">
        <v>30.0009</v>
      </c>
      <c r="HI185">
        <v>25.6975</v>
      </c>
      <c r="HJ185">
        <v>25.6204</v>
      </c>
      <c r="HK185">
        <v>48.196</v>
      </c>
      <c r="HL185">
        <v>49.3294</v>
      </c>
      <c r="HM185">
        <v>0</v>
      </c>
      <c r="HN185">
        <v>18.8446</v>
      </c>
      <c r="HO185">
        <v>910.388</v>
      </c>
      <c r="HP185">
        <v>17.0196</v>
      </c>
      <c r="HQ185">
        <v>102.82</v>
      </c>
      <c r="HR185">
        <v>103.971</v>
      </c>
    </row>
    <row r="186" spans="1:226">
      <c r="A186">
        <v>170</v>
      </c>
      <c r="B186">
        <v>1657209273.1</v>
      </c>
      <c r="C186">
        <v>2668.09999990463</v>
      </c>
      <c r="D186" t="s">
        <v>700</v>
      </c>
      <c r="E186" t="s">
        <v>701</v>
      </c>
      <c r="F186">
        <v>5</v>
      </c>
      <c r="G186" t="s">
        <v>596</v>
      </c>
      <c r="H186" t="s">
        <v>354</v>
      </c>
      <c r="I186">
        <v>1657209265.31429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912.056514969461</v>
      </c>
      <c r="AK186">
        <v>870.687024242424</v>
      </c>
      <c r="AL186">
        <v>3.43625794736023</v>
      </c>
      <c r="AM186">
        <v>66.3523711436261</v>
      </c>
      <c r="AN186">
        <f>(AP186 - AO186 + BO186*1E3/(8.314*(BQ186+273.15)) * AR186/BN186 * AQ186) * BN186/(100*BB186) * 1000/(1000 - AP186)</f>
        <v>0</v>
      </c>
      <c r="AO186">
        <v>16.9623574652055</v>
      </c>
      <c r="AP186">
        <v>20.8694284848485</v>
      </c>
      <c r="AQ186">
        <v>0.000209127879438</v>
      </c>
      <c r="AR186">
        <v>77.3788879290229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6</v>
      </c>
      <c r="BC186">
        <v>0.5</v>
      </c>
      <c r="BD186" t="s">
        <v>355</v>
      </c>
      <c r="BE186">
        <v>2</v>
      </c>
      <c r="BF186" t="b">
        <v>1</v>
      </c>
      <c r="BG186">
        <v>1657209265.31429</v>
      </c>
      <c r="BH186">
        <v>828.275214285714</v>
      </c>
      <c r="BI186">
        <v>880.009571428571</v>
      </c>
      <c r="BJ186">
        <v>20.8770428571429</v>
      </c>
      <c r="BK186">
        <v>16.9657678571429</v>
      </c>
      <c r="BL186">
        <v>815.73825</v>
      </c>
      <c r="BM186">
        <v>20.6637357142857</v>
      </c>
      <c r="BN186">
        <v>499.995214285714</v>
      </c>
      <c r="BO186">
        <v>74.5673214285714</v>
      </c>
      <c r="BP186">
        <v>0.0417576857142857</v>
      </c>
      <c r="BQ186">
        <v>24.65255</v>
      </c>
      <c r="BR186">
        <v>25.0310928571429</v>
      </c>
      <c r="BS186">
        <v>999.9</v>
      </c>
      <c r="BT186">
        <v>0</v>
      </c>
      <c r="BU186">
        <v>0</v>
      </c>
      <c r="BV186">
        <v>10006.9642857143</v>
      </c>
      <c r="BW186">
        <v>0</v>
      </c>
      <c r="BX186">
        <v>1642.81178571429</v>
      </c>
      <c r="BY186">
        <v>-51.7343</v>
      </c>
      <c r="BZ186">
        <v>845.935821428571</v>
      </c>
      <c r="CA186">
        <v>895.197214285714</v>
      </c>
      <c r="CB186">
        <v>3.91126928571429</v>
      </c>
      <c r="CC186">
        <v>880.009571428571</v>
      </c>
      <c r="CD186">
        <v>16.9657678571429</v>
      </c>
      <c r="CE186">
        <v>1.55674535714286</v>
      </c>
      <c r="CF186">
        <v>1.26509178571429</v>
      </c>
      <c r="CG186">
        <v>13.5371821428571</v>
      </c>
      <c r="CH186">
        <v>10.3904214285714</v>
      </c>
      <c r="CI186">
        <v>2000.00821428571</v>
      </c>
      <c r="CJ186">
        <v>0.979995142857143</v>
      </c>
      <c r="CK186">
        <v>0.0200046142857143</v>
      </c>
      <c r="CL186">
        <v>0</v>
      </c>
      <c r="CM186">
        <v>2.25749285714286</v>
      </c>
      <c r="CN186">
        <v>0</v>
      </c>
      <c r="CO186">
        <v>9226.73107142857</v>
      </c>
      <c r="CP186">
        <v>17300.2</v>
      </c>
      <c r="CQ186">
        <v>38.6715</v>
      </c>
      <c r="CR186">
        <v>39.96625</v>
      </c>
      <c r="CS186">
        <v>38.5287857142857</v>
      </c>
      <c r="CT186">
        <v>38.2275</v>
      </c>
      <c r="CU186">
        <v>38.0177142857143</v>
      </c>
      <c r="CV186">
        <v>1959.99714285714</v>
      </c>
      <c r="CW186">
        <v>40.0103571428571</v>
      </c>
      <c r="CX186">
        <v>0</v>
      </c>
      <c r="CY186">
        <v>1657209252</v>
      </c>
      <c r="CZ186">
        <v>0</v>
      </c>
      <c r="DA186">
        <v>0</v>
      </c>
      <c r="DB186" t="s">
        <v>356</v>
      </c>
      <c r="DC186">
        <v>1656081770.5</v>
      </c>
      <c r="DD186">
        <v>1655399214.6</v>
      </c>
      <c r="DE186">
        <v>0</v>
      </c>
      <c r="DF186">
        <v>0.134</v>
      </c>
      <c r="DG186">
        <v>-0.06</v>
      </c>
      <c r="DH186">
        <v>9.331</v>
      </c>
      <c r="DI186">
        <v>0.511</v>
      </c>
      <c r="DJ186">
        <v>421</v>
      </c>
      <c r="DK186">
        <v>25</v>
      </c>
      <c r="DL186">
        <v>1.93</v>
      </c>
      <c r="DM186">
        <v>0.15</v>
      </c>
      <c r="DN186">
        <v>-51.54782</v>
      </c>
      <c r="DO186">
        <v>-3.49290281425874</v>
      </c>
      <c r="DP186">
        <v>0.459953103696453</v>
      </c>
      <c r="DQ186">
        <v>0</v>
      </c>
      <c r="DR186">
        <v>3.91208125</v>
      </c>
      <c r="DS186">
        <v>-0.0160758348968202</v>
      </c>
      <c r="DT186">
        <v>0.00349243123590143</v>
      </c>
      <c r="DU186">
        <v>1</v>
      </c>
      <c r="DV186">
        <v>1</v>
      </c>
      <c r="DW186">
        <v>2</v>
      </c>
      <c r="DX186" t="s">
        <v>357</v>
      </c>
      <c r="DY186">
        <v>2.97487</v>
      </c>
      <c r="DZ186">
        <v>2.69599</v>
      </c>
      <c r="EA186">
        <v>0.12485</v>
      </c>
      <c r="EB186">
        <v>0.13104</v>
      </c>
      <c r="EC186">
        <v>0.0783607</v>
      </c>
      <c r="ED186">
        <v>0.0680277</v>
      </c>
      <c r="EE186">
        <v>34263.7</v>
      </c>
      <c r="EF186">
        <v>37343.4</v>
      </c>
      <c r="EG186">
        <v>35476.7</v>
      </c>
      <c r="EH186">
        <v>38971.7</v>
      </c>
      <c r="EI186">
        <v>46337.1</v>
      </c>
      <c r="EJ186">
        <v>52397.7</v>
      </c>
      <c r="EK186">
        <v>55407.9</v>
      </c>
      <c r="EL186">
        <v>62432.3</v>
      </c>
      <c r="EM186">
        <v>1.9918</v>
      </c>
      <c r="EN186">
        <v>2.1972</v>
      </c>
      <c r="EO186">
        <v>0.0481308</v>
      </c>
      <c r="EP186">
        <v>0</v>
      </c>
      <c r="EQ186">
        <v>24.2248</v>
      </c>
      <c r="ER186">
        <v>999.9</v>
      </c>
      <c r="ES186">
        <v>52.106</v>
      </c>
      <c r="ET186">
        <v>32.619</v>
      </c>
      <c r="EU186">
        <v>34.5513</v>
      </c>
      <c r="EV186">
        <v>54.2672</v>
      </c>
      <c r="EW186">
        <v>36.8389</v>
      </c>
      <c r="EX186">
        <v>2</v>
      </c>
      <c r="EY186">
        <v>-0.103415</v>
      </c>
      <c r="EZ186">
        <v>3.16074</v>
      </c>
      <c r="FA186">
        <v>20.1172</v>
      </c>
      <c r="FB186">
        <v>5.20052</v>
      </c>
      <c r="FC186">
        <v>12.0076</v>
      </c>
      <c r="FD186">
        <v>4.976</v>
      </c>
      <c r="FE186">
        <v>3.293</v>
      </c>
      <c r="FF186">
        <v>9999</v>
      </c>
      <c r="FG186">
        <v>9999</v>
      </c>
      <c r="FH186">
        <v>9999</v>
      </c>
      <c r="FI186">
        <v>556.7</v>
      </c>
      <c r="FJ186">
        <v>1.8631</v>
      </c>
      <c r="FK186">
        <v>1.86792</v>
      </c>
      <c r="FL186">
        <v>1.86768</v>
      </c>
      <c r="FM186">
        <v>1.86887</v>
      </c>
      <c r="FN186">
        <v>1.86966</v>
      </c>
      <c r="FO186">
        <v>1.86569</v>
      </c>
      <c r="FP186">
        <v>1.86676</v>
      </c>
      <c r="FQ186">
        <v>1.86813</v>
      </c>
      <c r="FR186">
        <v>5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12.743</v>
      </c>
      <c r="GF186">
        <v>0.2133</v>
      </c>
      <c r="GG186">
        <v>5.35645936475052</v>
      </c>
      <c r="GH186">
        <v>0.00956702611335773</v>
      </c>
      <c r="GI186">
        <v>-9.19467254998099e-07</v>
      </c>
      <c r="GJ186">
        <v>-2.13729184259075e-11</v>
      </c>
      <c r="GK186">
        <v>0.213310654532375</v>
      </c>
      <c r="GL186">
        <v>0</v>
      </c>
      <c r="GM186">
        <v>0</v>
      </c>
      <c r="GN186">
        <v>0</v>
      </c>
      <c r="GO186">
        <v>-4</v>
      </c>
      <c r="GP186">
        <v>1866</v>
      </c>
      <c r="GQ186">
        <v>1</v>
      </c>
      <c r="GR186">
        <v>18</v>
      </c>
      <c r="GS186">
        <v>18791.7</v>
      </c>
      <c r="GT186">
        <v>30167.6</v>
      </c>
      <c r="GU186">
        <v>2.44507</v>
      </c>
      <c r="GV186">
        <v>2.62329</v>
      </c>
      <c r="GW186">
        <v>2.24854</v>
      </c>
      <c r="GX186">
        <v>2.73682</v>
      </c>
      <c r="GY186">
        <v>1.99585</v>
      </c>
      <c r="GZ186">
        <v>2.30713</v>
      </c>
      <c r="HA186">
        <v>36.5996</v>
      </c>
      <c r="HB186">
        <v>15.5155</v>
      </c>
      <c r="HC186">
        <v>18</v>
      </c>
      <c r="HD186">
        <v>496.382</v>
      </c>
      <c r="HE186">
        <v>638.894</v>
      </c>
      <c r="HF186">
        <v>18.8182</v>
      </c>
      <c r="HG186">
        <v>25.8578</v>
      </c>
      <c r="HH186">
        <v>30.0009</v>
      </c>
      <c r="HI186">
        <v>25.7057</v>
      </c>
      <c r="HJ186">
        <v>25.629</v>
      </c>
      <c r="HK186">
        <v>48.9412</v>
      </c>
      <c r="HL186">
        <v>49.3294</v>
      </c>
      <c r="HM186">
        <v>0</v>
      </c>
      <c r="HN186">
        <v>18.8104</v>
      </c>
      <c r="HO186">
        <v>923.804</v>
      </c>
      <c r="HP186">
        <v>17.0255</v>
      </c>
      <c r="HQ186">
        <v>102.818</v>
      </c>
      <c r="HR186">
        <v>103.969</v>
      </c>
    </row>
    <row r="187" spans="1:226">
      <c r="A187">
        <v>171</v>
      </c>
      <c r="B187">
        <v>1657209278.1</v>
      </c>
      <c r="C187">
        <v>2673.09999990463</v>
      </c>
      <c r="D187" t="s">
        <v>702</v>
      </c>
      <c r="E187" t="s">
        <v>703</v>
      </c>
      <c r="F187">
        <v>5</v>
      </c>
      <c r="G187" t="s">
        <v>596</v>
      </c>
      <c r="H187" t="s">
        <v>354</v>
      </c>
      <c r="I187">
        <v>1657209270.6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929.035008395323</v>
      </c>
      <c r="AK187">
        <v>887.470624242424</v>
      </c>
      <c r="AL187">
        <v>3.31113012108422</v>
      </c>
      <c r="AM187">
        <v>66.3523711436261</v>
      </c>
      <c r="AN187">
        <f>(AP187 - AO187 + BO187*1E3/(8.314*(BQ187+273.15)) * AR187/BN187 * AQ187) * BN187/(100*BB187) * 1000/(1000 - AP187)</f>
        <v>0</v>
      </c>
      <c r="AO187">
        <v>16.956496179591</v>
      </c>
      <c r="AP187">
        <v>20.8565206060606</v>
      </c>
      <c r="AQ187">
        <v>-5.02499903845644e-05</v>
      </c>
      <c r="AR187">
        <v>77.3788879290229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6</v>
      </c>
      <c r="BC187">
        <v>0.5</v>
      </c>
      <c r="BD187" t="s">
        <v>355</v>
      </c>
      <c r="BE187">
        <v>2</v>
      </c>
      <c r="BF187" t="b">
        <v>1</v>
      </c>
      <c r="BG187">
        <v>1657209270.6</v>
      </c>
      <c r="BH187">
        <v>845.84237037037</v>
      </c>
      <c r="BI187">
        <v>897.719740740741</v>
      </c>
      <c r="BJ187">
        <v>20.870862962963</v>
      </c>
      <c r="BK187">
        <v>16.9611703703704</v>
      </c>
      <c r="BL187">
        <v>833.165814814815</v>
      </c>
      <c r="BM187">
        <v>20.6575555555556</v>
      </c>
      <c r="BN187">
        <v>500.011111111111</v>
      </c>
      <c r="BO187">
        <v>74.5681444444444</v>
      </c>
      <c r="BP187">
        <v>0.0418920666666667</v>
      </c>
      <c r="BQ187">
        <v>24.6509814814815</v>
      </c>
      <c r="BR187">
        <v>25.0239444444444</v>
      </c>
      <c r="BS187">
        <v>999.9</v>
      </c>
      <c r="BT187">
        <v>0</v>
      </c>
      <c r="BU187">
        <v>0</v>
      </c>
      <c r="BV187">
        <v>10004.4444444444</v>
      </c>
      <c r="BW187">
        <v>0</v>
      </c>
      <c r="BX187">
        <v>1643.29</v>
      </c>
      <c r="BY187">
        <v>-51.8771814814815</v>
      </c>
      <c r="BZ187">
        <v>863.872074074074</v>
      </c>
      <c r="CA187">
        <v>913.20862962963</v>
      </c>
      <c r="CB187">
        <v>3.90968666666667</v>
      </c>
      <c r="CC187">
        <v>897.719740740741</v>
      </c>
      <c r="CD187">
        <v>16.9611703703704</v>
      </c>
      <c r="CE187">
        <v>1.55630111111111</v>
      </c>
      <c r="CF187">
        <v>1.26476296296296</v>
      </c>
      <c r="CG187">
        <v>13.5328037037037</v>
      </c>
      <c r="CH187">
        <v>10.3865259259259</v>
      </c>
      <c r="CI187">
        <v>2000.00888888889</v>
      </c>
      <c r="CJ187">
        <v>0.979995333333333</v>
      </c>
      <c r="CK187">
        <v>0.0200044111111111</v>
      </c>
      <c r="CL187">
        <v>0</v>
      </c>
      <c r="CM187">
        <v>2.28068888888889</v>
      </c>
      <c r="CN187">
        <v>0</v>
      </c>
      <c r="CO187">
        <v>9219.67518518518</v>
      </c>
      <c r="CP187">
        <v>17300.2074074074</v>
      </c>
      <c r="CQ187">
        <v>38.6824074074074</v>
      </c>
      <c r="CR187">
        <v>39.9883333333333</v>
      </c>
      <c r="CS187">
        <v>38.5505185185185</v>
      </c>
      <c r="CT187">
        <v>38.2453333333333</v>
      </c>
      <c r="CU187">
        <v>38.039037037037</v>
      </c>
      <c r="CV187">
        <v>1959.99814814815</v>
      </c>
      <c r="CW187">
        <v>40.01</v>
      </c>
      <c r="CX187">
        <v>0</v>
      </c>
      <c r="CY187">
        <v>1657209256.8</v>
      </c>
      <c r="CZ187">
        <v>0</v>
      </c>
      <c r="DA187">
        <v>0</v>
      </c>
      <c r="DB187" t="s">
        <v>356</v>
      </c>
      <c r="DC187">
        <v>1656081770.5</v>
      </c>
      <c r="DD187">
        <v>1655399214.6</v>
      </c>
      <c r="DE187">
        <v>0</v>
      </c>
      <c r="DF187">
        <v>0.134</v>
      </c>
      <c r="DG187">
        <v>-0.06</v>
      </c>
      <c r="DH187">
        <v>9.331</v>
      </c>
      <c r="DI187">
        <v>0.511</v>
      </c>
      <c r="DJ187">
        <v>421</v>
      </c>
      <c r="DK187">
        <v>25</v>
      </c>
      <c r="DL187">
        <v>1.93</v>
      </c>
      <c r="DM187">
        <v>0.15</v>
      </c>
      <c r="DN187">
        <v>-51.7621536585366</v>
      </c>
      <c r="DO187">
        <v>-2.41102578397215</v>
      </c>
      <c r="DP187">
        <v>0.389029041550296</v>
      </c>
      <c r="DQ187">
        <v>0</v>
      </c>
      <c r="DR187">
        <v>3.91124463414634</v>
      </c>
      <c r="DS187">
        <v>-0.0122395818815319</v>
      </c>
      <c r="DT187">
        <v>0.00343766589670529</v>
      </c>
      <c r="DU187">
        <v>1</v>
      </c>
      <c r="DV187">
        <v>1</v>
      </c>
      <c r="DW187">
        <v>2</v>
      </c>
      <c r="DX187" t="s">
        <v>357</v>
      </c>
      <c r="DY187">
        <v>2.97427</v>
      </c>
      <c r="DZ187">
        <v>2.69619</v>
      </c>
      <c r="EA187">
        <v>0.12646</v>
      </c>
      <c r="EB187">
        <v>0.132548</v>
      </c>
      <c r="EC187">
        <v>0.0783347</v>
      </c>
      <c r="ED187">
        <v>0.0679963</v>
      </c>
      <c r="EE187">
        <v>34200.2</v>
      </c>
      <c r="EF187">
        <v>37278.5</v>
      </c>
      <c r="EG187">
        <v>35476.2</v>
      </c>
      <c r="EH187">
        <v>38971.7</v>
      </c>
      <c r="EI187">
        <v>46338</v>
      </c>
      <c r="EJ187">
        <v>52399</v>
      </c>
      <c r="EK187">
        <v>55407.2</v>
      </c>
      <c r="EL187">
        <v>62431.7</v>
      </c>
      <c r="EM187">
        <v>1.9912</v>
      </c>
      <c r="EN187">
        <v>2.1976</v>
      </c>
      <c r="EO187">
        <v>0.0482798</v>
      </c>
      <c r="EP187">
        <v>0</v>
      </c>
      <c r="EQ187">
        <v>24.2317</v>
      </c>
      <c r="ER187">
        <v>999.9</v>
      </c>
      <c r="ES187">
        <v>52.057</v>
      </c>
      <c r="ET187">
        <v>32.639</v>
      </c>
      <c r="EU187">
        <v>34.5599</v>
      </c>
      <c r="EV187">
        <v>54.0372</v>
      </c>
      <c r="EW187">
        <v>36.883</v>
      </c>
      <c r="EX187">
        <v>2</v>
      </c>
      <c r="EY187">
        <v>-0.102378</v>
      </c>
      <c r="EZ187">
        <v>3.14205</v>
      </c>
      <c r="FA187">
        <v>20.1177</v>
      </c>
      <c r="FB187">
        <v>5.20052</v>
      </c>
      <c r="FC187">
        <v>12.0088</v>
      </c>
      <c r="FD187">
        <v>4.9752</v>
      </c>
      <c r="FE187">
        <v>3.2932</v>
      </c>
      <c r="FF187">
        <v>9999</v>
      </c>
      <c r="FG187">
        <v>9999</v>
      </c>
      <c r="FH187">
        <v>9999</v>
      </c>
      <c r="FI187">
        <v>556.7</v>
      </c>
      <c r="FJ187">
        <v>1.8631</v>
      </c>
      <c r="FK187">
        <v>1.86792</v>
      </c>
      <c r="FL187">
        <v>1.86768</v>
      </c>
      <c r="FM187">
        <v>1.8688</v>
      </c>
      <c r="FN187">
        <v>1.86966</v>
      </c>
      <c r="FO187">
        <v>1.86569</v>
      </c>
      <c r="FP187">
        <v>1.86676</v>
      </c>
      <c r="FQ187">
        <v>1.86813</v>
      </c>
      <c r="FR187">
        <v>5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12.874</v>
      </c>
      <c r="GF187">
        <v>0.2133</v>
      </c>
      <c r="GG187">
        <v>5.35645936475052</v>
      </c>
      <c r="GH187">
        <v>0.00956702611335773</v>
      </c>
      <c r="GI187">
        <v>-9.19467254998099e-07</v>
      </c>
      <c r="GJ187">
        <v>-2.13729184259075e-11</v>
      </c>
      <c r="GK187">
        <v>0.213310654532375</v>
      </c>
      <c r="GL187">
        <v>0</v>
      </c>
      <c r="GM187">
        <v>0</v>
      </c>
      <c r="GN187">
        <v>0</v>
      </c>
      <c r="GO187">
        <v>-4</v>
      </c>
      <c r="GP187">
        <v>1866</v>
      </c>
      <c r="GQ187">
        <v>1</v>
      </c>
      <c r="GR187">
        <v>18</v>
      </c>
      <c r="GS187">
        <v>18791.8</v>
      </c>
      <c r="GT187">
        <v>30167.7</v>
      </c>
      <c r="GU187">
        <v>2.47925</v>
      </c>
      <c r="GV187">
        <v>2.61475</v>
      </c>
      <c r="GW187">
        <v>2.24854</v>
      </c>
      <c r="GX187">
        <v>2.73682</v>
      </c>
      <c r="GY187">
        <v>1.99585</v>
      </c>
      <c r="GZ187">
        <v>2.34619</v>
      </c>
      <c r="HA187">
        <v>36.5996</v>
      </c>
      <c r="HB187">
        <v>15.5242</v>
      </c>
      <c r="HC187">
        <v>18</v>
      </c>
      <c r="HD187">
        <v>496.051</v>
      </c>
      <c r="HE187">
        <v>639.291</v>
      </c>
      <c r="HF187">
        <v>18.7895</v>
      </c>
      <c r="HG187">
        <v>25.8643</v>
      </c>
      <c r="HH187">
        <v>30.0009</v>
      </c>
      <c r="HI187">
        <v>25.7126</v>
      </c>
      <c r="HJ187">
        <v>25.6355</v>
      </c>
      <c r="HK187">
        <v>49.6044</v>
      </c>
      <c r="HL187">
        <v>49.3294</v>
      </c>
      <c r="HM187">
        <v>0</v>
      </c>
      <c r="HN187">
        <v>18.7895</v>
      </c>
      <c r="HO187">
        <v>937.297</v>
      </c>
      <c r="HP187">
        <v>17.0355</v>
      </c>
      <c r="HQ187">
        <v>102.817</v>
      </c>
      <c r="HR187">
        <v>103.968</v>
      </c>
    </row>
    <row r="188" spans="1:226">
      <c r="A188">
        <v>172</v>
      </c>
      <c r="B188">
        <v>1657209283.1</v>
      </c>
      <c r="C188">
        <v>2678.09999990463</v>
      </c>
      <c r="D188" t="s">
        <v>704</v>
      </c>
      <c r="E188" t="s">
        <v>705</v>
      </c>
      <c r="F188">
        <v>5</v>
      </c>
      <c r="G188" t="s">
        <v>596</v>
      </c>
      <c r="H188" t="s">
        <v>354</v>
      </c>
      <c r="I188">
        <v>1657209275.31429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945.103907212893</v>
      </c>
      <c r="AK188">
        <v>904.073521212121</v>
      </c>
      <c r="AL188">
        <v>3.26460524895172</v>
      </c>
      <c r="AM188">
        <v>66.3523711436261</v>
      </c>
      <c r="AN188">
        <f>(AP188 - AO188 + BO188*1E3/(8.314*(BQ188+273.15)) * AR188/BN188 * AQ188) * BN188/(100*BB188) * 1000/(1000 - AP188)</f>
        <v>0</v>
      </c>
      <c r="AO188">
        <v>16.9531202263248</v>
      </c>
      <c r="AP188">
        <v>20.8566987878788</v>
      </c>
      <c r="AQ188">
        <v>-0.000547368417902208</v>
      </c>
      <c r="AR188">
        <v>77.3788879290229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6</v>
      </c>
      <c r="BC188">
        <v>0.5</v>
      </c>
      <c r="BD188" t="s">
        <v>355</v>
      </c>
      <c r="BE188">
        <v>2</v>
      </c>
      <c r="BF188" t="b">
        <v>1</v>
      </c>
      <c r="BG188">
        <v>1657209275.31429</v>
      </c>
      <c r="BH188">
        <v>861.420035714286</v>
      </c>
      <c r="BI188">
        <v>913.3195</v>
      </c>
      <c r="BJ188">
        <v>20.8644357142857</v>
      </c>
      <c r="BK188">
        <v>16.9561428571429</v>
      </c>
      <c r="BL188">
        <v>848.620214285714</v>
      </c>
      <c r="BM188">
        <v>20.651125</v>
      </c>
      <c r="BN188">
        <v>499.979035714286</v>
      </c>
      <c r="BO188">
        <v>74.5683178571429</v>
      </c>
      <c r="BP188">
        <v>0.0419069107142857</v>
      </c>
      <c r="BQ188">
        <v>24.6496571428571</v>
      </c>
      <c r="BR188">
        <v>25.0212357142857</v>
      </c>
      <c r="BS188">
        <v>999.9</v>
      </c>
      <c r="BT188">
        <v>0</v>
      </c>
      <c r="BU188">
        <v>0</v>
      </c>
      <c r="BV188">
        <v>10003.2142857143</v>
      </c>
      <c r="BW188">
        <v>0</v>
      </c>
      <c r="BX188">
        <v>1643.75464285714</v>
      </c>
      <c r="BY188">
        <v>-51.8993642857143</v>
      </c>
      <c r="BZ188">
        <v>879.776</v>
      </c>
      <c r="CA188">
        <v>929.072785714286</v>
      </c>
      <c r="CB188">
        <v>3.90829</v>
      </c>
      <c r="CC188">
        <v>913.3195</v>
      </c>
      <c r="CD188">
        <v>16.9561428571429</v>
      </c>
      <c r="CE188">
        <v>1.55582464285714</v>
      </c>
      <c r="CF188">
        <v>1.26439035714286</v>
      </c>
      <c r="CG188">
        <v>13.5281107142857</v>
      </c>
      <c r="CH188">
        <v>10.3821142857143</v>
      </c>
      <c r="CI188">
        <v>2000.01035714286</v>
      </c>
      <c r="CJ188">
        <v>0.979995571428571</v>
      </c>
      <c r="CK188">
        <v>0.0200041571428571</v>
      </c>
      <c r="CL188">
        <v>0</v>
      </c>
      <c r="CM188">
        <v>2.26131071428571</v>
      </c>
      <c r="CN188">
        <v>0</v>
      </c>
      <c r="CO188">
        <v>9212.12285714286</v>
      </c>
      <c r="CP188">
        <v>17300.2142857143</v>
      </c>
      <c r="CQ188">
        <v>38.687</v>
      </c>
      <c r="CR188">
        <v>39.99775</v>
      </c>
      <c r="CS188">
        <v>38.5597857142857</v>
      </c>
      <c r="CT188">
        <v>38.25</v>
      </c>
      <c r="CU188">
        <v>38.0575714285714</v>
      </c>
      <c r="CV188">
        <v>1960.00035714286</v>
      </c>
      <c r="CW188">
        <v>40.01</v>
      </c>
      <c r="CX188">
        <v>0</v>
      </c>
      <c r="CY188">
        <v>1657209262.2</v>
      </c>
      <c r="CZ188">
        <v>0</v>
      </c>
      <c r="DA188">
        <v>0</v>
      </c>
      <c r="DB188" t="s">
        <v>356</v>
      </c>
      <c r="DC188">
        <v>1656081770.5</v>
      </c>
      <c r="DD188">
        <v>1655399214.6</v>
      </c>
      <c r="DE188">
        <v>0</v>
      </c>
      <c r="DF188">
        <v>0.134</v>
      </c>
      <c r="DG188">
        <v>-0.06</v>
      </c>
      <c r="DH188">
        <v>9.331</v>
      </c>
      <c r="DI188">
        <v>0.511</v>
      </c>
      <c r="DJ188">
        <v>421</v>
      </c>
      <c r="DK188">
        <v>25</v>
      </c>
      <c r="DL188">
        <v>1.93</v>
      </c>
      <c r="DM188">
        <v>0.15</v>
      </c>
      <c r="DN188">
        <v>-51.8131853658537</v>
      </c>
      <c r="DO188">
        <v>-0.441342857142939</v>
      </c>
      <c r="DP188">
        <v>0.408089266036408</v>
      </c>
      <c r="DQ188">
        <v>0</v>
      </c>
      <c r="DR188">
        <v>3.90882341463415</v>
      </c>
      <c r="DS188">
        <v>-0.0181666202090533</v>
      </c>
      <c r="DT188">
        <v>0.00413703653200006</v>
      </c>
      <c r="DU188">
        <v>1</v>
      </c>
      <c r="DV188">
        <v>1</v>
      </c>
      <c r="DW188">
        <v>2</v>
      </c>
      <c r="DX188" t="s">
        <v>357</v>
      </c>
      <c r="DY188">
        <v>2.97407</v>
      </c>
      <c r="DZ188">
        <v>2.69636</v>
      </c>
      <c r="EA188">
        <v>0.127983</v>
      </c>
      <c r="EB188">
        <v>0.134084</v>
      </c>
      <c r="EC188">
        <v>0.0783179</v>
      </c>
      <c r="ED188">
        <v>0.0679806</v>
      </c>
      <c r="EE188">
        <v>34140.3</v>
      </c>
      <c r="EF188">
        <v>37211.3</v>
      </c>
      <c r="EG188">
        <v>35475.9</v>
      </c>
      <c r="EH188">
        <v>38970.5</v>
      </c>
      <c r="EI188">
        <v>46338.8</v>
      </c>
      <c r="EJ188">
        <v>52398</v>
      </c>
      <c r="EK188">
        <v>55407.1</v>
      </c>
      <c r="EL188">
        <v>62429.4</v>
      </c>
      <c r="EM188">
        <v>1.9912</v>
      </c>
      <c r="EN188">
        <v>2.1966</v>
      </c>
      <c r="EO188">
        <v>0.0475347</v>
      </c>
      <c r="EP188">
        <v>0</v>
      </c>
      <c r="EQ188">
        <v>24.237</v>
      </c>
      <c r="ER188">
        <v>999.9</v>
      </c>
      <c r="ES188">
        <v>52.008</v>
      </c>
      <c r="ET188">
        <v>32.65</v>
      </c>
      <c r="EU188">
        <v>34.5477</v>
      </c>
      <c r="EV188">
        <v>54.1072</v>
      </c>
      <c r="EW188">
        <v>36.9431</v>
      </c>
      <c r="EX188">
        <v>2</v>
      </c>
      <c r="EY188">
        <v>-0.10185</v>
      </c>
      <c r="EZ188">
        <v>3.12041</v>
      </c>
      <c r="FA188">
        <v>20.1184</v>
      </c>
      <c r="FB188">
        <v>5.20052</v>
      </c>
      <c r="FC188">
        <v>12.0076</v>
      </c>
      <c r="FD188">
        <v>4.976</v>
      </c>
      <c r="FE188">
        <v>3.293</v>
      </c>
      <c r="FF188">
        <v>9999</v>
      </c>
      <c r="FG188">
        <v>9999</v>
      </c>
      <c r="FH188">
        <v>9999</v>
      </c>
      <c r="FI188">
        <v>556.7</v>
      </c>
      <c r="FJ188">
        <v>1.86307</v>
      </c>
      <c r="FK188">
        <v>1.86792</v>
      </c>
      <c r="FL188">
        <v>1.86768</v>
      </c>
      <c r="FM188">
        <v>1.86887</v>
      </c>
      <c r="FN188">
        <v>1.86966</v>
      </c>
      <c r="FO188">
        <v>1.86569</v>
      </c>
      <c r="FP188">
        <v>1.86676</v>
      </c>
      <c r="FQ188">
        <v>1.86813</v>
      </c>
      <c r="FR188">
        <v>5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12.999</v>
      </c>
      <c r="GF188">
        <v>0.2133</v>
      </c>
      <c r="GG188">
        <v>5.35645936475052</v>
      </c>
      <c r="GH188">
        <v>0.00956702611335773</v>
      </c>
      <c r="GI188">
        <v>-9.19467254998099e-07</v>
      </c>
      <c r="GJ188">
        <v>-2.13729184259075e-11</v>
      </c>
      <c r="GK188">
        <v>0.213310654532375</v>
      </c>
      <c r="GL188">
        <v>0</v>
      </c>
      <c r="GM188">
        <v>0</v>
      </c>
      <c r="GN188">
        <v>0</v>
      </c>
      <c r="GO188">
        <v>-4</v>
      </c>
      <c r="GP188">
        <v>1866</v>
      </c>
      <c r="GQ188">
        <v>1</v>
      </c>
      <c r="GR188">
        <v>18</v>
      </c>
      <c r="GS188">
        <v>18791.9</v>
      </c>
      <c r="GT188">
        <v>30167.8</v>
      </c>
      <c r="GU188">
        <v>2.51343</v>
      </c>
      <c r="GV188">
        <v>2.6123</v>
      </c>
      <c r="GW188">
        <v>2.24854</v>
      </c>
      <c r="GX188">
        <v>2.73682</v>
      </c>
      <c r="GY188">
        <v>1.99585</v>
      </c>
      <c r="GZ188">
        <v>2.33887</v>
      </c>
      <c r="HA188">
        <v>36.6233</v>
      </c>
      <c r="HB188">
        <v>15.5242</v>
      </c>
      <c r="HC188">
        <v>18</v>
      </c>
      <c r="HD188">
        <v>496.11</v>
      </c>
      <c r="HE188">
        <v>638.57</v>
      </c>
      <c r="HF188">
        <v>18.7691</v>
      </c>
      <c r="HG188">
        <v>25.873</v>
      </c>
      <c r="HH188">
        <v>30.0009</v>
      </c>
      <c r="HI188">
        <v>25.7191</v>
      </c>
      <c r="HJ188">
        <v>25.6419</v>
      </c>
      <c r="HK188">
        <v>50.3178</v>
      </c>
      <c r="HL188">
        <v>49.0485</v>
      </c>
      <c r="HM188">
        <v>0</v>
      </c>
      <c r="HN188">
        <v>18.7729</v>
      </c>
      <c r="HO188">
        <v>957.708</v>
      </c>
      <c r="HP188">
        <v>17.0446</v>
      </c>
      <c r="HQ188">
        <v>102.816</v>
      </c>
      <c r="HR188">
        <v>103.964</v>
      </c>
    </row>
    <row r="189" spans="1:226">
      <c r="A189">
        <v>173</v>
      </c>
      <c r="B189">
        <v>1657209288.1</v>
      </c>
      <c r="C189">
        <v>2683.09999990463</v>
      </c>
      <c r="D189" t="s">
        <v>706</v>
      </c>
      <c r="E189" t="s">
        <v>707</v>
      </c>
      <c r="F189">
        <v>5</v>
      </c>
      <c r="G189" t="s">
        <v>596</v>
      </c>
      <c r="H189" t="s">
        <v>354</v>
      </c>
      <c r="I189">
        <v>1657209280.6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962.873186800316</v>
      </c>
      <c r="AK189">
        <v>920.988078787879</v>
      </c>
      <c r="AL189">
        <v>3.45127537356727</v>
      </c>
      <c r="AM189">
        <v>66.3523711436261</v>
      </c>
      <c r="AN189">
        <f>(AP189 - AO189 + BO189*1E3/(8.314*(BQ189+273.15)) * AR189/BN189 * AQ189) * BN189/(100*BB189) * 1000/(1000 - AP189)</f>
        <v>0</v>
      </c>
      <c r="AO189">
        <v>16.959646825219</v>
      </c>
      <c r="AP189">
        <v>20.8548345454545</v>
      </c>
      <c r="AQ189">
        <v>-0.00164791624559414</v>
      </c>
      <c r="AR189">
        <v>77.3788879290229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6</v>
      </c>
      <c r="BC189">
        <v>0.5</v>
      </c>
      <c r="BD189" t="s">
        <v>355</v>
      </c>
      <c r="BE189">
        <v>2</v>
      </c>
      <c r="BF189" t="b">
        <v>1</v>
      </c>
      <c r="BG189">
        <v>1657209280.6</v>
      </c>
      <c r="BH189">
        <v>878.782407407407</v>
      </c>
      <c r="BI189">
        <v>930.843333333333</v>
      </c>
      <c r="BJ189">
        <v>20.8568555555556</v>
      </c>
      <c r="BK189">
        <v>16.9631148148148</v>
      </c>
      <c r="BL189">
        <v>865.845814814815</v>
      </c>
      <c r="BM189">
        <v>20.6435407407407</v>
      </c>
      <c r="BN189">
        <v>499.996111111111</v>
      </c>
      <c r="BO189">
        <v>74.5682962962963</v>
      </c>
      <c r="BP189">
        <v>0.0418888555555556</v>
      </c>
      <c r="BQ189">
        <v>24.6466037037037</v>
      </c>
      <c r="BR189">
        <v>25.0135296296296</v>
      </c>
      <c r="BS189">
        <v>999.9</v>
      </c>
      <c r="BT189">
        <v>0</v>
      </c>
      <c r="BU189">
        <v>0</v>
      </c>
      <c r="BV189">
        <v>10012.4074074074</v>
      </c>
      <c r="BW189">
        <v>0</v>
      </c>
      <c r="BX189">
        <v>1644.07222222222</v>
      </c>
      <c r="BY189">
        <v>-52.0608333333333</v>
      </c>
      <c r="BZ189">
        <v>897.50137037037</v>
      </c>
      <c r="CA189">
        <v>946.905814814815</v>
      </c>
      <c r="CB189">
        <v>3.89374111111111</v>
      </c>
      <c r="CC189">
        <v>930.843333333333</v>
      </c>
      <c r="CD189">
        <v>16.9631148148148</v>
      </c>
      <c r="CE189">
        <v>1.55525925925926</v>
      </c>
      <c r="CF189">
        <v>1.26491</v>
      </c>
      <c r="CG189">
        <v>13.5225185185185</v>
      </c>
      <c r="CH189">
        <v>10.3882555555556</v>
      </c>
      <c r="CI189">
        <v>1999.98111111111</v>
      </c>
      <c r="CJ189">
        <v>0.979995222222222</v>
      </c>
      <c r="CK189">
        <v>0.0200045296296296</v>
      </c>
      <c r="CL189">
        <v>0</v>
      </c>
      <c r="CM189">
        <v>2.2645037037037</v>
      </c>
      <c r="CN189">
        <v>0</v>
      </c>
      <c r="CO189">
        <v>9201.01925925926</v>
      </c>
      <c r="CP189">
        <v>17299.9703703704</v>
      </c>
      <c r="CQ189">
        <v>38.687</v>
      </c>
      <c r="CR189">
        <v>40</v>
      </c>
      <c r="CS189">
        <v>38.562</v>
      </c>
      <c r="CT189">
        <v>38.25</v>
      </c>
      <c r="CU189">
        <v>38.062</v>
      </c>
      <c r="CV189">
        <v>1959.97111111111</v>
      </c>
      <c r="CW189">
        <v>40.01</v>
      </c>
      <c r="CX189">
        <v>0</v>
      </c>
      <c r="CY189">
        <v>1657209267</v>
      </c>
      <c r="CZ189">
        <v>0</v>
      </c>
      <c r="DA189">
        <v>0</v>
      </c>
      <c r="DB189" t="s">
        <v>356</v>
      </c>
      <c r="DC189">
        <v>1656081770.5</v>
      </c>
      <c r="DD189">
        <v>1655399214.6</v>
      </c>
      <c r="DE189">
        <v>0</v>
      </c>
      <c r="DF189">
        <v>0.134</v>
      </c>
      <c r="DG189">
        <v>-0.06</v>
      </c>
      <c r="DH189">
        <v>9.331</v>
      </c>
      <c r="DI189">
        <v>0.511</v>
      </c>
      <c r="DJ189">
        <v>421</v>
      </c>
      <c r="DK189">
        <v>25</v>
      </c>
      <c r="DL189">
        <v>1.93</v>
      </c>
      <c r="DM189">
        <v>0.15</v>
      </c>
      <c r="DN189">
        <v>-52.0277902439024</v>
      </c>
      <c r="DO189">
        <v>-0.89045226480848</v>
      </c>
      <c r="DP189">
        <v>0.494890011828141</v>
      </c>
      <c r="DQ189">
        <v>0</v>
      </c>
      <c r="DR189">
        <v>3.90220097560976</v>
      </c>
      <c r="DS189">
        <v>-0.114945993031352</v>
      </c>
      <c r="DT189">
        <v>0.0169322359327507</v>
      </c>
      <c r="DU189">
        <v>0</v>
      </c>
      <c r="DV189">
        <v>0</v>
      </c>
      <c r="DW189">
        <v>2</v>
      </c>
      <c r="DX189" t="s">
        <v>365</v>
      </c>
      <c r="DY189">
        <v>2.97414</v>
      </c>
      <c r="DZ189">
        <v>2.69599</v>
      </c>
      <c r="EA189">
        <v>0.129574</v>
      </c>
      <c r="EB189">
        <v>0.135627</v>
      </c>
      <c r="EC189">
        <v>0.0783182</v>
      </c>
      <c r="ED189">
        <v>0.0681302</v>
      </c>
      <c r="EE189">
        <v>34077.4</v>
      </c>
      <c r="EF189">
        <v>37144.8</v>
      </c>
      <c r="EG189">
        <v>35475.3</v>
      </c>
      <c r="EH189">
        <v>38970.2</v>
      </c>
      <c r="EI189">
        <v>46338</v>
      </c>
      <c r="EJ189">
        <v>52389.6</v>
      </c>
      <c r="EK189">
        <v>55406.1</v>
      </c>
      <c r="EL189">
        <v>62429.3</v>
      </c>
      <c r="EM189">
        <v>1.9908</v>
      </c>
      <c r="EN189">
        <v>2.1964</v>
      </c>
      <c r="EO189">
        <v>0.0472367</v>
      </c>
      <c r="EP189">
        <v>0</v>
      </c>
      <c r="EQ189">
        <v>24.2411</v>
      </c>
      <c r="ER189">
        <v>999.9</v>
      </c>
      <c r="ES189">
        <v>51.959</v>
      </c>
      <c r="ET189">
        <v>32.65</v>
      </c>
      <c r="EU189">
        <v>34.5182</v>
      </c>
      <c r="EV189">
        <v>54.0572</v>
      </c>
      <c r="EW189">
        <v>36.895</v>
      </c>
      <c r="EX189">
        <v>2</v>
      </c>
      <c r="EY189">
        <v>-0.101463</v>
      </c>
      <c r="EZ189">
        <v>3.1273</v>
      </c>
      <c r="FA189">
        <v>20.118</v>
      </c>
      <c r="FB189">
        <v>5.20291</v>
      </c>
      <c r="FC189">
        <v>12.0088</v>
      </c>
      <c r="FD189">
        <v>4.976</v>
      </c>
      <c r="FE189">
        <v>3.293</v>
      </c>
      <c r="FF189">
        <v>9999</v>
      </c>
      <c r="FG189">
        <v>9999</v>
      </c>
      <c r="FH189">
        <v>9999</v>
      </c>
      <c r="FI189">
        <v>556.7</v>
      </c>
      <c r="FJ189">
        <v>1.8631</v>
      </c>
      <c r="FK189">
        <v>1.86792</v>
      </c>
      <c r="FL189">
        <v>1.86768</v>
      </c>
      <c r="FM189">
        <v>1.86877</v>
      </c>
      <c r="FN189">
        <v>1.86966</v>
      </c>
      <c r="FO189">
        <v>1.86569</v>
      </c>
      <c r="FP189">
        <v>1.86676</v>
      </c>
      <c r="FQ189">
        <v>1.86813</v>
      </c>
      <c r="FR189">
        <v>5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13.13</v>
      </c>
      <c r="GF189">
        <v>0.2133</v>
      </c>
      <c r="GG189">
        <v>5.35645936475052</v>
      </c>
      <c r="GH189">
        <v>0.00956702611335773</v>
      </c>
      <c r="GI189">
        <v>-9.19467254998099e-07</v>
      </c>
      <c r="GJ189">
        <v>-2.13729184259075e-11</v>
      </c>
      <c r="GK189">
        <v>0.213310654532375</v>
      </c>
      <c r="GL189">
        <v>0</v>
      </c>
      <c r="GM189">
        <v>0</v>
      </c>
      <c r="GN189">
        <v>0</v>
      </c>
      <c r="GO189">
        <v>-4</v>
      </c>
      <c r="GP189">
        <v>1866</v>
      </c>
      <c r="GQ189">
        <v>1</v>
      </c>
      <c r="GR189">
        <v>18</v>
      </c>
      <c r="GS189">
        <v>18792</v>
      </c>
      <c r="GT189">
        <v>30167.9</v>
      </c>
      <c r="GU189">
        <v>2.54761</v>
      </c>
      <c r="GV189">
        <v>2.6123</v>
      </c>
      <c r="GW189">
        <v>2.24854</v>
      </c>
      <c r="GX189">
        <v>2.73682</v>
      </c>
      <c r="GY189">
        <v>1.99585</v>
      </c>
      <c r="GZ189">
        <v>2.34131</v>
      </c>
      <c r="HA189">
        <v>36.6233</v>
      </c>
      <c r="HB189">
        <v>15.5242</v>
      </c>
      <c r="HC189">
        <v>18</v>
      </c>
      <c r="HD189">
        <v>495.909</v>
      </c>
      <c r="HE189">
        <v>638.487</v>
      </c>
      <c r="HF189">
        <v>18.7542</v>
      </c>
      <c r="HG189">
        <v>25.8796</v>
      </c>
      <c r="HH189">
        <v>30.0007</v>
      </c>
      <c r="HI189">
        <v>25.7251</v>
      </c>
      <c r="HJ189">
        <v>25.6483</v>
      </c>
      <c r="HK189">
        <v>50.9738</v>
      </c>
      <c r="HL189">
        <v>49.0485</v>
      </c>
      <c r="HM189">
        <v>0</v>
      </c>
      <c r="HN189">
        <v>18.7557</v>
      </c>
      <c r="HO189">
        <v>971.167</v>
      </c>
      <c r="HP189">
        <v>17.0558</v>
      </c>
      <c r="HQ189">
        <v>102.814</v>
      </c>
      <c r="HR189">
        <v>103.964</v>
      </c>
    </row>
    <row r="190" spans="1:226">
      <c r="A190">
        <v>174</v>
      </c>
      <c r="B190">
        <v>1657209293.1</v>
      </c>
      <c r="C190">
        <v>2688.09999990463</v>
      </c>
      <c r="D190" t="s">
        <v>708</v>
      </c>
      <c r="E190" t="s">
        <v>709</v>
      </c>
      <c r="F190">
        <v>5</v>
      </c>
      <c r="G190" t="s">
        <v>596</v>
      </c>
      <c r="H190" t="s">
        <v>354</v>
      </c>
      <c r="I190">
        <v>1657209285.31429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978.663719757955</v>
      </c>
      <c r="AK190">
        <v>937.698078787879</v>
      </c>
      <c r="AL190">
        <v>3.32505618419377</v>
      </c>
      <c r="AM190">
        <v>66.3523711436261</v>
      </c>
      <c r="AN190">
        <f>(AP190 - AO190 + BO190*1E3/(8.314*(BQ190+273.15)) * AR190/BN190 * AQ190) * BN190/(100*BB190) * 1000/(1000 - AP190)</f>
        <v>0</v>
      </c>
      <c r="AO190">
        <v>16.998109396603</v>
      </c>
      <c r="AP190">
        <v>20.8632884848485</v>
      </c>
      <c r="AQ190">
        <v>0.000358887118849809</v>
      </c>
      <c r="AR190">
        <v>77.3788879290229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6</v>
      </c>
      <c r="BC190">
        <v>0.5</v>
      </c>
      <c r="BD190" t="s">
        <v>355</v>
      </c>
      <c r="BE190">
        <v>2</v>
      </c>
      <c r="BF190" t="b">
        <v>1</v>
      </c>
      <c r="BG190">
        <v>1657209285.31429</v>
      </c>
      <c r="BH190">
        <v>894.229857142857</v>
      </c>
      <c r="BI190">
        <v>946.289571428571</v>
      </c>
      <c r="BJ190">
        <v>20.8554035714286</v>
      </c>
      <c r="BK190">
        <v>16.9759357142857</v>
      </c>
      <c r="BL190">
        <v>881.172107142857</v>
      </c>
      <c r="BM190">
        <v>20.6420928571429</v>
      </c>
      <c r="BN190">
        <v>500.001</v>
      </c>
      <c r="BO190">
        <v>74.5680964285715</v>
      </c>
      <c r="BP190">
        <v>0.0418910892857143</v>
      </c>
      <c r="BQ190">
        <v>24.643675</v>
      </c>
      <c r="BR190">
        <v>25.0143535714286</v>
      </c>
      <c r="BS190">
        <v>999.9</v>
      </c>
      <c r="BT190">
        <v>0</v>
      </c>
      <c r="BU190">
        <v>0</v>
      </c>
      <c r="BV190">
        <v>10007.8571428571</v>
      </c>
      <c r="BW190">
        <v>0</v>
      </c>
      <c r="BX190">
        <v>1644.51892857143</v>
      </c>
      <c r="BY190">
        <v>-52.0596678571429</v>
      </c>
      <c r="BZ190">
        <v>913.276642857143</v>
      </c>
      <c r="CA190">
        <v>962.631285714286</v>
      </c>
      <c r="CB190">
        <v>3.87946035714286</v>
      </c>
      <c r="CC190">
        <v>946.289571428571</v>
      </c>
      <c r="CD190">
        <v>16.9759357142857</v>
      </c>
      <c r="CE190">
        <v>1.55514678571429</v>
      </c>
      <c r="CF190">
        <v>1.26586321428571</v>
      </c>
      <c r="CG190">
        <v>13.5214071428571</v>
      </c>
      <c r="CH190">
        <v>10.3995357142857</v>
      </c>
      <c r="CI190">
        <v>1999.98642857143</v>
      </c>
      <c r="CJ190">
        <v>0.97999525</v>
      </c>
      <c r="CK190">
        <v>0.0200045</v>
      </c>
      <c r="CL190">
        <v>0</v>
      </c>
      <c r="CM190">
        <v>2.22909285714286</v>
      </c>
      <c r="CN190">
        <v>0</v>
      </c>
      <c r="CO190">
        <v>9188.56214285714</v>
      </c>
      <c r="CP190">
        <v>17300.0178571429</v>
      </c>
      <c r="CQ190">
        <v>38.687</v>
      </c>
      <c r="CR190">
        <v>40</v>
      </c>
      <c r="CS190">
        <v>38.562</v>
      </c>
      <c r="CT190">
        <v>38.25</v>
      </c>
      <c r="CU190">
        <v>38.062</v>
      </c>
      <c r="CV190">
        <v>1959.97642857143</v>
      </c>
      <c r="CW190">
        <v>40.01</v>
      </c>
      <c r="CX190">
        <v>0</v>
      </c>
      <c r="CY190">
        <v>1657209271.8</v>
      </c>
      <c r="CZ190">
        <v>0</v>
      </c>
      <c r="DA190">
        <v>0</v>
      </c>
      <c r="DB190" t="s">
        <v>356</v>
      </c>
      <c r="DC190">
        <v>1656081770.5</v>
      </c>
      <c r="DD190">
        <v>1655399214.6</v>
      </c>
      <c r="DE190">
        <v>0</v>
      </c>
      <c r="DF190">
        <v>0.134</v>
      </c>
      <c r="DG190">
        <v>-0.06</v>
      </c>
      <c r="DH190">
        <v>9.331</v>
      </c>
      <c r="DI190">
        <v>0.511</v>
      </c>
      <c r="DJ190">
        <v>421</v>
      </c>
      <c r="DK190">
        <v>25</v>
      </c>
      <c r="DL190">
        <v>1.93</v>
      </c>
      <c r="DM190">
        <v>0.15</v>
      </c>
      <c r="DN190">
        <v>-52.0602609756098</v>
      </c>
      <c r="DO190">
        <v>-0.797793031358866</v>
      </c>
      <c r="DP190">
        <v>0.574981161463637</v>
      </c>
      <c r="DQ190">
        <v>0</v>
      </c>
      <c r="DR190">
        <v>3.88785</v>
      </c>
      <c r="DS190">
        <v>-0.199666202090598</v>
      </c>
      <c r="DT190">
        <v>0.0230859489522175</v>
      </c>
      <c r="DU190">
        <v>0</v>
      </c>
      <c r="DV190">
        <v>0</v>
      </c>
      <c r="DW190">
        <v>2</v>
      </c>
      <c r="DX190" t="s">
        <v>365</v>
      </c>
      <c r="DY190">
        <v>2.97413</v>
      </c>
      <c r="DZ190">
        <v>2.69526</v>
      </c>
      <c r="EA190">
        <v>0.131117</v>
      </c>
      <c r="EB190">
        <v>0.137178</v>
      </c>
      <c r="EC190">
        <v>0.0783488</v>
      </c>
      <c r="ED190">
        <v>0.0681334</v>
      </c>
      <c r="EE190">
        <v>34016.8</v>
      </c>
      <c r="EF190">
        <v>37076.9</v>
      </c>
      <c r="EG190">
        <v>35475</v>
      </c>
      <c r="EH190">
        <v>38968.9</v>
      </c>
      <c r="EI190">
        <v>46336.7</v>
      </c>
      <c r="EJ190">
        <v>52388.3</v>
      </c>
      <c r="EK190">
        <v>55406.4</v>
      </c>
      <c r="EL190">
        <v>62428</v>
      </c>
      <c r="EM190">
        <v>1.9902</v>
      </c>
      <c r="EN190">
        <v>2.1968</v>
      </c>
      <c r="EO190">
        <v>0.0450015</v>
      </c>
      <c r="EP190">
        <v>0</v>
      </c>
      <c r="EQ190">
        <v>24.2452</v>
      </c>
      <c r="ER190">
        <v>999.9</v>
      </c>
      <c r="ES190">
        <v>51.911</v>
      </c>
      <c r="ET190">
        <v>32.68</v>
      </c>
      <c r="EU190">
        <v>34.5431</v>
      </c>
      <c r="EV190">
        <v>54.1272</v>
      </c>
      <c r="EW190">
        <v>36.879</v>
      </c>
      <c r="EX190">
        <v>2</v>
      </c>
      <c r="EY190">
        <v>-0.101423</v>
      </c>
      <c r="EZ190">
        <v>3.09911</v>
      </c>
      <c r="FA190">
        <v>20.1187</v>
      </c>
      <c r="FB190">
        <v>5.19932</v>
      </c>
      <c r="FC190">
        <v>12.0076</v>
      </c>
      <c r="FD190">
        <v>4.9752</v>
      </c>
      <c r="FE190">
        <v>3.293</v>
      </c>
      <c r="FF190">
        <v>9999</v>
      </c>
      <c r="FG190">
        <v>9999</v>
      </c>
      <c r="FH190">
        <v>9999</v>
      </c>
      <c r="FI190">
        <v>556.7</v>
      </c>
      <c r="FJ190">
        <v>1.8631</v>
      </c>
      <c r="FK190">
        <v>1.86786</v>
      </c>
      <c r="FL190">
        <v>1.86768</v>
      </c>
      <c r="FM190">
        <v>1.86887</v>
      </c>
      <c r="FN190">
        <v>1.86966</v>
      </c>
      <c r="FO190">
        <v>1.86569</v>
      </c>
      <c r="FP190">
        <v>1.86676</v>
      </c>
      <c r="FQ190">
        <v>1.86813</v>
      </c>
      <c r="FR190">
        <v>5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13.257</v>
      </c>
      <c r="GF190">
        <v>0.2133</v>
      </c>
      <c r="GG190">
        <v>5.35645936475052</v>
      </c>
      <c r="GH190">
        <v>0.00956702611335773</v>
      </c>
      <c r="GI190">
        <v>-9.19467254998099e-07</v>
      </c>
      <c r="GJ190">
        <v>-2.13729184259075e-11</v>
      </c>
      <c r="GK190">
        <v>0.213310654532375</v>
      </c>
      <c r="GL190">
        <v>0</v>
      </c>
      <c r="GM190">
        <v>0</v>
      </c>
      <c r="GN190">
        <v>0</v>
      </c>
      <c r="GO190">
        <v>-4</v>
      </c>
      <c r="GP190">
        <v>1866</v>
      </c>
      <c r="GQ190">
        <v>1</v>
      </c>
      <c r="GR190">
        <v>18</v>
      </c>
      <c r="GS190">
        <v>18792</v>
      </c>
      <c r="GT190">
        <v>30168</v>
      </c>
      <c r="GU190">
        <v>2.58301</v>
      </c>
      <c r="GV190">
        <v>2.61719</v>
      </c>
      <c r="GW190">
        <v>2.24854</v>
      </c>
      <c r="GX190">
        <v>2.7356</v>
      </c>
      <c r="GY190">
        <v>1.99585</v>
      </c>
      <c r="GZ190">
        <v>2.2998</v>
      </c>
      <c r="HA190">
        <v>36.6469</v>
      </c>
      <c r="HB190">
        <v>15.5155</v>
      </c>
      <c r="HC190">
        <v>18</v>
      </c>
      <c r="HD190">
        <v>495.577</v>
      </c>
      <c r="HE190">
        <v>638.858</v>
      </c>
      <c r="HF190">
        <v>18.7452</v>
      </c>
      <c r="HG190">
        <v>25.8883</v>
      </c>
      <c r="HH190">
        <v>30.0004</v>
      </c>
      <c r="HI190">
        <v>25.7316</v>
      </c>
      <c r="HJ190">
        <v>25.6526</v>
      </c>
      <c r="HK190">
        <v>51.6849</v>
      </c>
      <c r="HL190">
        <v>49.0485</v>
      </c>
      <c r="HM190">
        <v>0</v>
      </c>
      <c r="HN190">
        <v>18.7491</v>
      </c>
      <c r="HO190">
        <v>991.343</v>
      </c>
      <c r="HP190">
        <v>17.0546</v>
      </c>
      <c r="HQ190">
        <v>102.814</v>
      </c>
      <c r="HR190">
        <v>103.961</v>
      </c>
    </row>
    <row r="191" spans="1:226">
      <c r="A191">
        <v>175</v>
      </c>
      <c r="B191">
        <v>1657209298.1</v>
      </c>
      <c r="C191">
        <v>2693.09999990463</v>
      </c>
      <c r="D191" t="s">
        <v>710</v>
      </c>
      <c r="E191" t="s">
        <v>711</v>
      </c>
      <c r="F191">
        <v>5</v>
      </c>
      <c r="G191" t="s">
        <v>596</v>
      </c>
      <c r="H191" t="s">
        <v>354</v>
      </c>
      <c r="I191">
        <v>1657209290.6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996.47489610801</v>
      </c>
      <c r="AK191">
        <v>954.574218181818</v>
      </c>
      <c r="AL191">
        <v>3.41462906849003</v>
      </c>
      <c r="AM191">
        <v>66.3523711436261</v>
      </c>
      <c r="AN191">
        <f>(AP191 - AO191 + BO191*1E3/(8.314*(BQ191+273.15)) * AR191/BN191 * AQ191) * BN191/(100*BB191) * 1000/(1000 - AP191)</f>
        <v>0</v>
      </c>
      <c r="AO191">
        <v>16.9930608898652</v>
      </c>
      <c r="AP191">
        <v>20.8613115151515</v>
      </c>
      <c r="AQ191">
        <v>-0.00055707170601357</v>
      </c>
      <c r="AR191">
        <v>77.3788879290229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6</v>
      </c>
      <c r="BC191">
        <v>0.5</v>
      </c>
      <c r="BD191" t="s">
        <v>355</v>
      </c>
      <c r="BE191">
        <v>2</v>
      </c>
      <c r="BF191" t="b">
        <v>1</v>
      </c>
      <c r="BG191">
        <v>1657209290.6</v>
      </c>
      <c r="BH191">
        <v>911.545222222222</v>
      </c>
      <c r="BI191">
        <v>964.053740740741</v>
      </c>
      <c r="BJ191">
        <v>20.8573814814815</v>
      </c>
      <c r="BK191">
        <v>16.9902962962963</v>
      </c>
      <c r="BL191">
        <v>898.352111111111</v>
      </c>
      <c r="BM191">
        <v>20.6440777777778</v>
      </c>
      <c r="BN191">
        <v>500.025333333333</v>
      </c>
      <c r="BO191">
        <v>74.5685074074074</v>
      </c>
      <c r="BP191">
        <v>0.0418403555555556</v>
      </c>
      <c r="BQ191">
        <v>24.6414740740741</v>
      </c>
      <c r="BR191">
        <v>25.0052296296296</v>
      </c>
      <c r="BS191">
        <v>999.9</v>
      </c>
      <c r="BT191">
        <v>0</v>
      </c>
      <c r="BU191">
        <v>0</v>
      </c>
      <c r="BV191">
        <v>10015.1851851852</v>
      </c>
      <c r="BW191">
        <v>0</v>
      </c>
      <c r="BX191">
        <v>1644.87</v>
      </c>
      <c r="BY191">
        <v>-52.5084666666667</v>
      </c>
      <c r="BZ191">
        <v>930.962814814815</v>
      </c>
      <c r="CA191">
        <v>980.716592592593</v>
      </c>
      <c r="CB191">
        <v>3.86708</v>
      </c>
      <c r="CC191">
        <v>964.053740740741</v>
      </c>
      <c r="CD191">
        <v>16.9902962962963</v>
      </c>
      <c r="CE191">
        <v>1.55530407407407</v>
      </c>
      <c r="CF191">
        <v>1.26694185185185</v>
      </c>
      <c r="CG191">
        <v>13.5229481481481</v>
      </c>
      <c r="CH191">
        <v>10.4123</v>
      </c>
      <c r="CI191">
        <v>1999.98518518519</v>
      </c>
      <c r="CJ191">
        <v>0.979995111111111</v>
      </c>
      <c r="CK191">
        <v>0.0200046481481481</v>
      </c>
      <c r="CL191">
        <v>0</v>
      </c>
      <c r="CM191">
        <v>2.21932592592593</v>
      </c>
      <c r="CN191">
        <v>0</v>
      </c>
      <c r="CO191">
        <v>9175.75814814815</v>
      </c>
      <c r="CP191">
        <v>17300.0074074074</v>
      </c>
      <c r="CQ191">
        <v>38.687</v>
      </c>
      <c r="CR191">
        <v>40</v>
      </c>
      <c r="CS191">
        <v>38.562</v>
      </c>
      <c r="CT191">
        <v>38.2545925925926</v>
      </c>
      <c r="CU191">
        <v>38.062</v>
      </c>
      <c r="CV191">
        <v>1959.97481481481</v>
      </c>
      <c r="CW191">
        <v>40.0103703703704</v>
      </c>
      <c r="CX191">
        <v>0</v>
      </c>
      <c r="CY191">
        <v>1657209277.2</v>
      </c>
      <c r="CZ191">
        <v>0</v>
      </c>
      <c r="DA191">
        <v>0</v>
      </c>
      <c r="DB191" t="s">
        <v>356</v>
      </c>
      <c r="DC191">
        <v>1656081770.5</v>
      </c>
      <c r="DD191">
        <v>1655399214.6</v>
      </c>
      <c r="DE191">
        <v>0</v>
      </c>
      <c r="DF191">
        <v>0.134</v>
      </c>
      <c r="DG191">
        <v>-0.06</v>
      </c>
      <c r="DH191">
        <v>9.331</v>
      </c>
      <c r="DI191">
        <v>0.511</v>
      </c>
      <c r="DJ191">
        <v>421</v>
      </c>
      <c r="DK191">
        <v>25</v>
      </c>
      <c r="DL191">
        <v>1.93</v>
      </c>
      <c r="DM191">
        <v>0.15</v>
      </c>
      <c r="DN191">
        <v>-52.2339195121951</v>
      </c>
      <c r="DO191">
        <v>-3.05263484320574</v>
      </c>
      <c r="DP191">
        <v>0.653975132375548</v>
      </c>
      <c r="DQ191">
        <v>0</v>
      </c>
      <c r="DR191">
        <v>3.87978268292683</v>
      </c>
      <c r="DS191">
        <v>-0.15660564459929</v>
      </c>
      <c r="DT191">
        <v>0.0208029921656911</v>
      </c>
      <c r="DU191">
        <v>0</v>
      </c>
      <c r="DV191">
        <v>0</v>
      </c>
      <c r="DW191">
        <v>2</v>
      </c>
      <c r="DX191" t="s">
        <v>365</v>
      </c>
      <c r="DY191">
        <v>2.97328</v>
      </c>
      <c r="DZ191">
        <v>2.6962</v>
      </c>
      <c r="EA191">
        <v>0.132684</v>
      </c>
      <c r="EB191">
        <v>0.138633</v>
      </c>
      <c r="EC191">
        <v>0.0783375</v>
      </c>
      <c r="ED191">
        <v>0.0680981</v>
      </c>
      <c r="EE191">
        <v>33955</v>
      </c>
      <c r="EF191">
        <v>37013.9</v>
      </c>
      <c r="EG191">
        <v>35474.6</v>
      </c>
      <c r="EH191">
        <v>38968.5</v>
      </c>
      <c r="EI191">
        <v>46337.1</v>
      </c>
      <c r="EJ191">
        <v>52390</v>
      </c>
      <c r="EK191">
        <v>55406.2</v>
      </c>
      <c r="EL191">
        <v>62427.7</v>
      </c>
      <c r="EM191">
        <v>1.9902</v>
      </c>
      <c r="EN191">
        <v>2.1972</v>
      </c>
      <c r="EO191">
        <v>0.0466406</v>
      </c>
      <c r="EP191">
        <v>0</v>
      </c>
      <c r="EQ191">
        <v>24.248</v>
      </c>
      <c r="ER191">
        <v>999.9</v>
      </c>
      <c r="ES191">
        <v>51.862</v>
      </c>
      <c r="ET191">
        <v>32.69</v>
      </c>
      <c r="EU191">
        <v>34.5301</v>
      </c>
      <c r="EV191">
        <v>53.5972</v>
      </c>
      <c r="EW191">
        <v>36.903</v>
      </c>
      <c r="EX191">
        <v>2</v>
      </c>
      <c r="EY191">
        <v>-0.100772</v>
      </c>
      <c r="EZ191">
        <v>3.0846</v>
      </c>
      <c r="FA191">
        <v>20.119</v>
      </c>
      <c r="FB191">
        <v>5.20052</v>
      </c>
      <c r="FC191">
        <v>12.0088</v>
      </c>
      <c r="FD191">
        <v>4.9756</v>
      </c>
      <c r="FE191">
        <v>3.2934</v>
      </c>
      <c r="FF191">
        <v>9999</v>
      </c>
      <c r="FG191">
        <v>9999</v>
      </c>
      <c r="FH191">
        <v>9999</v>
      </c>
      <c r="FI191">
        <v>556.7</v>
      </c>
      <c r="FJ191">
        <v>1.8631</v>
      </c>
      <c r="FK191">
        <v>1.86792</v>
      </c>
      <c r="FL191">
        <v>1.86768</v>
      </c>
      <c r="FM191">
        <v>1.8689</v>
      </c>
      <c r="FN191">
        <v>1.86966</v>
      </c>
      <c r="FO191">
        <v>1.86569</v>
      </c>
      <c r="FP191">
        <v>1.86676</v>
      </c>
      <c r="FQ191">
        <v>1.86813</v>
      </c>
      <c r="FR191">
        <v>5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13.387</v>
      </c>
      <c r="GF191">
        <v>0.2133</v>
      </c>
      <c r="GG191">
        <v>5.35645936475052</v>
      </c>
      <c r="GH191">
        <v>0.00956702611335773</v>
      </c>
      <c r="GI191">
        <v>-9.19467254998099e-07</v>
      </c>
      <c r="GJ191">
        <v>-2.13729184259075e-11</v>
      </c>
      <c r="GK191">
        <v>0.213310654532375</v>
      </c>
      <c r="GL191">
        <v>0</v>
      </c>
      <c r="GM191">
        <v>0</v>
      </c>
      <c r="GN191">
        <v>0</v>
      </c>
      <c r="GO191">
        <v>-4</v>
      </c>
      <c r="GP191">
        <v>1866</v>
      </c>
      <c r="GQ191">
        <v>1</v>
      </c>
      <c r="GR191">
        <v>18</v>
      </c>
      <c r="GS191">
        <v>18792.1</v>
      </c>
      <c r="GT191">
        <v>30168.1</v>
      </c>
      <c r="GU191">
        <v>2.61597</v>
      </c>
      <c r="GV191">
        <v>2.61475</v>
      </c>
      <c r="GW191">
        <v>2.24854</v>
      </c>
      <c r="GX191">
        <v>2.73682</v>
      </c>
      <c r="GY191">
        <v>1.99585</v>
      </c>
      <c r="GZ191">
        <v>2.34009</v>
      </c>
      <c r="HA191">
        <v>36.6706</v>
      </c>
      <c r="HB191">
        <v>15.5242</v>
      </c>
      <c r="HC191">
        <v>18</v>
      </c>
      <c r="HD191">
        <v>495.637</v>
      </c>
      <c r="HE191">
        <v>639.279</v>
      </c>
      <c r="HF191">
        <v>18.7395</v>
      </c>
      <c r="HG191">
        <v>25.897</v>
      </c>
      <c r="HH191">
        <v>30.0004</v>
      </c>
      <c r="HI191">
        <v>25.7381</v>
      </c>
      <c r="HJ191">
        <v>25.6611</v>
      </c>
      <c r="HK191">
        <v>52.3538</v>
      </c>
      <c r="HL191">
        <v>49.0485</v>
      </c>
      <c r="HM191">
        <v>0</v>
      </c>
      <c r="HN191">
        <v>18.7433</v>
      </c>
      <c r="HO191">
        <v>1004.72</v>
      </c>
      <c r="HP191">
        <v>17.0611</v>
      </c>
      <c r="HQ191">
        <v>102.814</v>
      </c>
      <c r="HR191">
        <v>103.961</v>
      </c>
    </row>
    <row r="192" spans="1:226">
      <c r="A192">
        <v>176</v>
      </c>
      <c r="B192">
        <v>1657209303.1</v>
      </c>
      <c r="C192">
        <v>2698.09999990463</v>
      </c>
      <c r="D192" t="s">
        <v>712</v>
      </c>
      <c r="E192" t="s">
        <v>713</v>
      </c>
      <c r="F192">
        <v>5</v>
      </c>
      <c r="G192" t="s">
        <v>596</v>
      </c>
      <c r="H192" t="s">
        <v>354</v>
      </c>
      <c r="I192">
        <v>1657209295.31429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1012.71979347113</v>
      </c>
      <c r="AK192">
        <v>971.392975757576</v>
      </c>
      <c r="AL192">
        <v>3.29783430503614</v>
      </c>
      <c r="AM192">
        <v>66.3523711436261</v>
      </c>
      <c r="AN192">
        <f>(AP192 - AO192 + BO192*1E3/(8.314*(BQ192+273.15)) * AR192/BN192 * AQ192) * BN192/(100*BB192) * 1000/(1000 - AP192)</f>
        <v>0</v>
      </c>
      <c r="AO192">
        <v>16.9889126384767</v>
      </c>
      <c r="AP192">
        <v>20.8510666666667</v>
      </c>
      <c r="AQ192">
        <v>-0.000475677447764901</v>
      </c>
      <c r="AR192">
        <v>77.3788879290229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6</v>
      </c>
      <c r="BC192">
        <v>0.5</v>
      </c>
      <c r="BD192" t="s">
        <v>355</v>
      </c>
      <c r="BE192">
        <v>2</v>
      </c>
      <c r="BF192" t="b">
        <v>1</v>
      </c>
      <c r="BG192">
        <v>1657209295.31429</v>
      </c>
      <c r="BH192">
        <v>927.165142857143</v>
      </c>
      <c r="BI192">
        <v>979.631392857143</v>
      </c>
      <c r="BJ192">
        <v>20.859125</v>
      </c>
      <c r="BK192">
        <v>16.9922428571429</v>
      </c>
      <c r="BL192">
        <v>913.850357142857</v>
      </c>
      <c r="BM192">
        <v>20.6458214285714</v>
      </c>
      <c r="BN192">
        <v>500.020178571429</v>
      </c>
      <c r="BO192">
        <v>74.5690428571429</v>
      </c>
      <c r="BP192">
        <v>0.0418263392857143</v>
      </c>
      <c r="BQ192">
        <v>24.64145</v>
      </c>
      <c r="BR192">
        <v>25.0042357142857</v>
      </c>
      <c r="BS192">
        <v>999.9</v>
      </c>
      <c r="BT192">
        <v>0</v>
      </c>
      <c r="BU192">
        <v>0</v>
      </c>
      <c r="BV192">
        <v>10000.7142857143</v>
      </c>
      <c r="BW192">
        <v>0</v>
      </c>
      <c r="BX192">
        <v>1645.75107142857</v>
      </c>
      <c r="BY192">
        <v>-52.4661321428571</v>
      </c>
      <c r="BZ192">
        <v>946.917107142857</v>
      </c>
      <c r="CA192">
        <v>996.565321428571</v>
      </c>
      <c r="CB192">
        <v>3.86687821428571</v>
      </c>
      <c r="CC192">
        <v>979.631392857143</v>
      </c>
      <c r="CD192">
        <v>16.9922428571429</v>
      </c>
      <c r="CE192">
        <v>1.55544607142857</v>
      </c>
      <c r="CF192">
        <v>1.26709535714286</v>
      </c>
      <c r="CG192">
        <v>13.5243464285714</v>
      </c>
      <c r="CH192">
        <v>10.4141321428571</v>
      </c>
      <c r="CI192">
        <v>1999.99214285714</v>
      </c>
      <c r="CJ192">
        <v>0.979995035714286</v>
      </c>
      <c r="CK192">
        <v>0.0200047285714286</v>
      </c>
      <c r="CL192">
        <v>0</v>
      </c>
      <c r="CM192">
        <v>2.18008571428571</v>
      </c>
      <c r="CN192">
        <v>0</v>
      </c>
      <c r="CO192">
        <v>9164.52964285714</v>
      </c>
      <c r="CP192">
        <v>17300.0535714286</v>
      </c>
      <c r="CQ192">
        <v>38.687</v>
      </c>
      <c r="CR192">
        <v>40</v>
      </c>
      <c r="CS192">
        <v>38.562</v>
      </c>
      <c r="CT192">
        <v>38.2544285714286</v>
      </c>
      <c r="CU192">
        <v>38.062</v>
      </c>
      <c r="CV192">
        <v>1959.98142857143</v>
      </c>
      <c r="CW192">
        <v>40.0107142857143</v>
      </c>
      <c r="CX192">
        <v>0</v>
      </c>
      <c r="CY192">
        <v>1657209282</v>
      </c>
      <c r="CZ192">
        <v>0</v>
      </c>
      <c r="DA192">
        <v>0</v>
      </c>
      <c r="DB192" t="s">
        <v>356</v>
      </c>
      <c r="DC192">
        <v>1656081770.5</v>
      </c>
      <c r="DD192">
        <v>1655399214.6</v>
      </c>
      <c r="DE192">
        <v>0</v>
      </c>
      <c r="DF192">
        <v>0.134</v>
      </c>
      <c r="DG192">
        <v>-0.06</v>
      </c>
      <c r="DH192">
        <v>9.331</v>
      </c>
      <c r="DI192">
        <v>0.511</v>
      </c>
      <c r="DJ192">
        <v>421</v>
      </c>
      <c r="DK192">
        <v>25</v>
      </c>
      <c r="DL192">
        <v>1.93</v>
      </c>
      <c r="DM192">
        <v>0.15</v>
      </c>
      <c r="DN192">
        <v>-52.4854853658537</v>
      </c>
      <c r="DO192">
        <v>-0.563947735191714</v>
      </c>
      <c r="DP192">
        <v>0.583617244082729</v>
      </c>
      <c r="DQ192">
        <v>0</v>
      </c>
      <c r="DR192">
        <v>3.86953512195122</v>
      </c>
      <c r="DS192">
        <v>-0.0313492682926717</v>
      </c>
      <c r="DT192">
        <v>0.0134515499373431</v>
      </c>
      <c r="DU192">
        <v>1</v>
      </c>
      <c r="DV192">
        <v>1</v>
      </c>
      <c r="DW192">
        <v>2</v>
      </c>
      <c r="DX192" t="s">
        <v>357</v>
      </c>
      <c r="DY192">
        <v>2.97349</v>
      </c>
      <c r="DZ192">
        <v>2.69573</v>
      </c>
      <c r="EA192">
        <v>0.134209</v>
      </c>
      <c r="EB192">
        <v>0.140206</v>
      </c>
      <c r="EC192">
        <v>0.0783067</v>
      </c>
      <c r="ED192">
        <v>0.0681017</v>
      </c>
      <c r="EE192">
        <v>33895.1</v>
      </c>
      <c r="EF192">
        <v>36946.5</v>
      </c>
      <c r="EG192">
        <v>35474.5</v>
      </c>
      <c r="EH192">
        <v>38968.6</v>
      </c>
      <c r="EI192">
        <v>46337.8</v>
      </c>
      <c r="EJ192">
        <v>52389.6</v>
      </c>
      <c r="EK192">
        <v>55405.1</v>
      </c>
      <c r="EL192">
        <v>62427.4</v>
      </c>
      <c r="EM192">
        <v>1.9892</v>
      </c>
      <c r="EN192">
        <v>2.197</v>
      </c>
      <c r="EO192">
        <v>0.0452995</v>
      </c>
      <c r="EP192">
        <v>0</v>
      </c>
      <c r="EQ192">
        <v>24.2513</v>
      </c>
      <c r="ER192">
        <v>999.9</v>
      </c>
      <c r="ES192">
        <v>51.813</v>
      </c>
      <c r="ET192">
        <v>32.69</v>
      </c>
      <c r="EU192">
        <v>34.4952</v>
      </c>
      <c r="EV192">
        <v>54.0572</v>
      </c>
      <c r="EW192">
        <v>36.883</v>
      </c>
      <c r="EX192">
        <v>2</v>
      </c>
      <c r="EY192">
        <v>-0.1</v>
      </c>
      <c r="EZ192">
        <v>3.0571</v>
      </c>
      <c r="FA192">
        <v>20.1193</v>
      </c>
      <c r="FB192">
        <v>5.20052</v>
      </c>
      <c r="FC192">
        <v>12.0076</v>
      </c>
      <c r="FD192">
        <v>4.9756</v>
      </c>
      <c r="FE192">
        <v>3.293</v>
      </c>
      <c r="FF192">
        <v>9999</v>
      </c>
      <c r="FG192">
        <v>9999</v>
      </c>
      <c r="FH192">
        <v>9999</v>
      </c>
      <c r="FI192">
        <v>556.7</v>
      </c>
      <c r="FJ192">
        <v>1.8631</v>
      </c>
      <c r="FK192">
        <v>1.86786</v>
      </c>
      <c r="FL192">
        <v>1.86768</v>
      </c>
      <c r="FM192">
        <v>1.86877</v>
      </c>
      <c r="FN192">
        <v>1.86966</v>
      </c>
      <c r="FO192">
        <v>1.86569</v>
      </c>
      <c r="FP192">
        <v>1.86676</v>
      </c>
      <c r="FQ192">
        <v>1.86813</v>
      </c>
      <c r="FR192">
        <v>5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13.514</v>
      </c>
      <c r="GF192">
        <v>0.2134</v>
      </c>
      <c r="GG192">
        <v>5.35645936475052</v>
      </c>
      <c r="GH192">
        <v>0.00956702611335773</v>
      </c>
      <c r="GI192">
        <v>-9.19467254998099e-07</v>
      </c>
      <c r="GJ192">
        <v>-2.13729184259075e-11</v>
      </c>
      <c r="GK192">
        <v>0.213310654532375</v>
      </c>
      <c r="GL192">
        <v>0</v>
      </c>
      <c r="GM192">
        <v>0</v>
      </c>
      <c r="GN192">
        <v>0</v>
      </c>
      <c r="GO192">
        <v>-4</v>
      </c>
      <c r="GP192">
        <v>1866</v>
      </c>
      <c r="GQ192">
        <v>1</v>
      </c>
      <c r="GR192">
        <v>18</v>
      </c>
      <c r="GS192">
        <v>18792.2</v>
      </c>
      <c r="GT192">
        <v>30168.1</v>
      </c>
      <c r="GU192">
        <v>2.65137</v>
      </c>
      <c r="GV192">
        <v>2.6123</v>
      </c>
      <c r="GW192">
        <v>2.24854</v>
      </c>
      <c r="GX192">
        <v>2.73682</v>
      </c>
      <c r="GY192">
        <v>1.99585</v>
      </c>
      <c r="GZ192">
        <v>2.33765</v>
      </c>
      <c r="HA192">
        <v>36.6706</v>
      </c>
      <c r="HB192">
        <v>15.5242</v>
      </c>
      <c r="HC192">
        <v>18</v>
      </c>
      <c r="HD192">
        <v>495.045</v>
      </c>
      <c r="HE192">
        <v>639.197</v>
      </c>
      <c r="HF192">
        <v>18.7372</v>
      </c>
      <c r="HG192">
        <v>25.9036</v>
      </c>
      <c r="HH192">
        <v>30.0006</v>
      </c>
      <c r="HI192">
        <v>25.745</v>
      </c>
      <c r="HJ192">
        <v>25.6676</v>
      </c>
      <c r="HK192">
        <v>53.0595</v>
      </c>
      <c r="HL192">
        <v>49.0485</v>
      </c>
      <c r="HM192">
        <v>0</v>
      </c>
      <c r="HN192">
        <v>18.7422</v>
      </c>
      <c r="HO192">
        <v>1024.87</v>
      </c>
      <c r="HP192">
        <v>17.0747</v>
      </c>
      <c r="HQ192">
        <v>102.812</v>
      </c>
      <c r="HR192">
        <v>103.96</v>
      </c>
    </row>
    <row r="193" spans="1:226">
      <c r="A193">
        <v>177</v>
      </c>
      <c r="B193">
        <v>1657209308.1</v>
      </c>
      <c r="C193">
        <v>2703.09999990463</v>
      </c>
      <c r="D193" t="s">
        <v>714</v>
      </c>
      <c r="E193" t="s">
        <v>715</v>
      </c>
      <c r="F193">
        <v>5</v>
      </c>
      <c r="G193" t="s">
        <v>596</v>
      </c>
      <c r="H193" t="s">
        <v>354</v>
      </c>
      <c r="I193">
        <v>1657209300.6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1030.61351684805</v>
      </c>
      <c r="AK193">
        <v>988.599278787878</v>
      </c>
      <c r="AL193">
        <v>3.43656636034881</v>
      </c>
      <c r="AM193">
        <v>66.3523711436261</v>
      </c>
      <c r="AN193">
        <f>(AP193 - AO193 + BO193*1E3/(8.314*(BQ193+273.15)) * AR193/BN193 * AQ193) * BN193/(100*BB193) * 1000/(1000 - AP193)</f>
        <v>0</v>
      </c>
      <c r="AO193">
        <v>16.9817187164689</v>
      </c>
      <c r="AP193">
        <v>20.8492024242424</v>
      </c>
      <c r="AQ193">
        <v>9.83602639734268e-05</v>
      </c>
      <c r="AR193">
        <v>77.3788879290229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6</v>
      </c>
      <c r="BC193">
        <v>0.5</v>
      </c>
      <c r="BD193" t="s">
        <v>355</v>
      </c>
      <c r="BE193">
        <v>2</v>
      </c>
      <c r="BF193" t="b">
        <v>1</v>
      </c>
      <c r="BG193">
        <v>1657209300.6</v>
      </c>
      <c r="BH193">
        <v>944.649777777778</v>
      </c>
      <c r="BI193">
        <v>997.516592592593</v>
      </c>
      <c r="BJ193">
        <v>20.8561259259259</v>
      </c>
      <c r="BK193">
        <v>16.9958851851852</v>
      </c>
      <c r="BL193">
        <v>931.199185185185</v>
      </c>
      <c r="BM193">
        <v>20.6428185185185</v>
      </c>
      <c r="BN193">
        <v>500.014222222222</v>
      </c>
      <c r="BO193">
        <v>74.5694666666667</v>
      </c>
      <c r="BP193">
        <v>0.0417778074074074</v>
      </c>
      <c r="BQ193">
        <v>24.6405407407407</v>
      </c>
      <c r="BR193">
        <v>25.0039851851852</v>
      </c>
      <c r="BS193">
        <v>999.9</v>
      </c>
      <c r="BT193">
        <v>0</v>
      </c>
      <c r="BU193">
        <v>0</v>
      </c>
      <c r="BV193">
        <v>10002.5925925926</v>
      </c>
      <c r="BW193">
        <v>0</v>
      </c>
      <c r="BX193">
        <v>1646.94333333333</v>
      </c>
      <c r="BY193">
        <v>-52.866662962963</v>
      </c>
      <c r="BZ193">
        <v>964.771185185185</v>
      </c>
      <c r="CA193">
        <v>1014.76362962963</v>
      </c>
      <c r="CB193">
        <v>3.86024444444444</v>
      </c>
      <c r="CC193">
        <v>997.516592592593</v>
      </c>
      <c r="CD193">
        <v>16.9958851851852</v>
      </c>
      <c r="CE193">
        <v>1.55523148148148</v>
      </c>
      <c r="CF193">
        <v>1.26737444444444</v>
      </c>
      <c r="CG193">
        <v>13.5222222222222</v>
      </c>
      <c r="CH193">
        <v>10.4174222222222</v>
      </c>
      <c r="CI193">
        <v>2000.00962962963</v>
      </c>
      <c r="CJ193">
        <v>0.979994777777778</v>
      </c>
      <c r="CK193">
        <v>0.0200050037037037</v>
      </c>
      <c r="CL193">
        <v>0</v>
      </c>
      <c r="CM193">
        <v>2.13001481481481</v>
      </c>
      <c r="CN193">
        <v>0</v>
      </c>
      <c r="CO193">
        <v>9153.10518518518</v>
      </c>
      <c r="CP193">
        <v>17300.2</v>
      </c>
      <c r="CQ193">
        <v>38.687</v>
      </c>
      <c r="CR193">
        <v>40</v>
      </c>
      <c r="CS193">
        <v>38.562</v>
      </c>
      <c r="CT193">
        <v>38.2545925925926</v>
      </c>
      <c r="CU193">
        <v>38.0666666666667</v>
      </c>
      <c r="CV193">
        <v>1959.99814814815</v>
      </c>
      <c r="CW193">
        <v>40.0114814814815</v>
      </c>
      <c r="CX193">
        <v>0</v>
      </c>
      <c r="CY193">
        <v>1657209286.8</v>
      </c>
      <c r="CZ193">
        <v>0</v>
      </c>
      <c r="DA193">
        <v>0</v>
      </c>
      <c r="DB193" t="s">
        <v>356</v>
      </c>
      <c r="DC193">
        <v>1656081770.5</v>
      </c>
      <c r="DD193">
        <v>1655399214.6</v>
      </c>
      <c r="DE193">
        <v>0</v>
      </c>
      <c r="DF193">
        <v>0.134</v>
      </c>
      <c r="DG193">
        <v>-0.06</v>
      </c>
      <c r="DH193">
        <v>9.331</v>
      </c>
      <c r="DI193">
        <v>0.511</v>
      </c>
      <c r="DJ193">
        <v>421</v>
      </c>
      <c r="DK193">
        <v>25</v>
      </c>
      <c r="DL193">
        <v>1.93</v>
      </c>
      <c r="DM193">
        <v>0.15</v>
      </c>
      <c r="DN193">
        <v>-52.6235195121951</v>
      </c>
      <c r="DO193">
        <v>-2.4178682926829</v>
      </c>
      <c r="DP193">
        <v>0.622410946208964</v>
      </c>
      <c r="DQ193">
        <v>0</v>
      </c>
      <c r="DR193">
        <v>3.86430463414634</v>
      </c>
      <c r="DS193">
        <v>-0.0091003484320496</v>
      </c>
      <c r="DT193">
        <v>0.00991236111705638</v>
      </c>
      <c r="DU193">
        <v>1</v>
      </c>
      <c r="DV193">
        <v>1</v>
      </c>
      <c r="DW193">
        <v>2</v>
      </c>
      <c r="DX193" t="s">
        <v>357</v>
      </c>
      <c r="DY193">
        <v>2.9735</v>
      </c>
      <c r="DZ193">
        <v>2.69605</v>
      </c>
      <c r="EA193">
        <v>0.13576</v>
      </c>
      <c r="EB193">
        <v>0.141654</v>
      </c>
      <c r="EC193">
        <v>0.0783032</v>
      </c>
      <c r="ED193">
        <v>0.0682902</v>
      </c>
      <c r="EE193">
        <v>33834.1</v>
      </c>
      <c r="EF193">
        <v>36883.6</v>
      </c>
      <c r="EG193">
        <v>35474.1</v>
      </c>
      <c r="EH193">
        <v>38967.9</v>
      </c>
      <c r="EI193">
        <v>46338</v>
      </c>
      <c r="EJ193">
        <v>52378.1</v>
      </c>
      <c r="EK193">
        <v>55405</v>
      </c>
      <c r="EL193">
        <v>62426.3</v>
      </c>
      <c r="EM193">
        <v>1.99</v>
      </c>
      <c r="EN193">
        <v>2.1974</v>
      </c>
      <c r="EO193">
        <v>0.0457466</v>
      </c>
      <c r="EP193">
        <v>0</v>
      </c>
      <c r="EQ193">
        <v>24.2542</v>
      </c>
      <c r="ER193">
        <v>999.9</v>
      </c>
      <c r="ES193">
        <v>51.764</v>
      </c>
      <c r="ET193">
        <v>32.72</v>
      </c>
      <c r="EU193">
        <v>34.5219</v>
      </c>
      <c r="EV193">
        <v>54.1572</v>
      </c>
      <c r="EW193">
        <v>36.891</v>
      </c>
      <c r="EX193">
        <v>2</v>
      </c>
      <c r="EY193">
        <v>-0.099939</v>
      </c>
      <c r="EZ193">
        <v>3.0617</v>
      </c>
      <c r="FA193">
        <v>20.1195</v>
      </c>
      <c r="FB193">
        <v>5.19812</v>
      </c>
      <c r="FC193">
        <v>12.0064</v>
      </c>
      <c r="FD193">
        <v>4.9756</v>
      </c>
      <c r="FE193">
        <v>3.293</v>
      </c>
      <c r="FF193">
        <v>9999</v>
      </c>
      <c r="FG193">
        <v>9999</v>
      </c>
      <c r="FH193">
        <v>9999</v>
      </c>
      <c r="FI193">
        <v>556.7</v>
      </c>
      <c r="FJ193">
        <v>1.8631</v>
      </c>
      <c r="FK193">
        <v>1.86783</v>
      </c>
      <c r="FL193">
        <v>1.86768</v>
      </c>
      <c r="FM193">
        <v>1.86877</v>
      </c>
      <c r="FN193">
        <v>1.86966</v>
      </c>
      <c r="FO193">
        <v>1.86569</v>
      </c>
      <c r="FP193">
        <v>1.86676</v>
      </c>
      <c r="FQ193">
        <v>1.86813</v>
      </c>
      <c r="FR193">
        <v>5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13.644</v>
      </c>
      <c r="GF193">
        <v>0.2133</v>
      </c>
      <c r="GG193">
        <v>5.35645936475052</v>
      </c>
      <c r="GH193">
        <v>0.00956702611335773</v>
      </c>
      <c r="GI193">
        <v>-9.19467254998099e-07</v>
      </c>
      <c r="GJ193">
        <v>-2.13729184259075e-11</v>
      </c>
      <c r="GK193">
        <v>0.213310654532375</v>
      </c>
      <c r="GL193">
        <v>0</v>
      </c>
      <c r="GM193">
        <v>0</v>
      </c>
      <c r="GN193">
        <v>0</v>
      </c>
      <c r="GO193">
        <v>-4</v>
      </c>
      <c r="GP193">
        <v>1866</v>
      </c>
      <c r="GQ193">
        <v>1</v>
      </c>
      <c r="GR193">
        <v>18</v>
      </c>
      <c r="GS193">
        <v>18792.3</v>
      </c>
      <c r="GT193">
        <v>30168.2</v>
      </c>
      <c r="GU193">
        <v>2.68433</v>
      </c>
      <c r="GV193">
        <v>2.61353</v>
      </c>
      <c r="GW193">
        <v>2.24854</v>
      </c>
      <c r="GX193">
        <v>2.73682</v>
      </c>
      <c r="GY193">
        <v>1.99585</v>
      </c>
      <c r="GZ193">
        <v>2.35229</v>
      </c>
      <c r="HA193">
        <v>36.6706</v>
      </c>
      <c r="HB193">
        <v>15.5155</v>
      </c>
      <c r="HC193">
        <v>18</v>
      </c>
      <c r="HD193">
        <v>495.625</v>
      </c>
      <c r="HE193">
        <v>639.593</v>
      </c>
      <c r="HF193">
        <v>18.735</v>
      </c>
      <c r="HG193">
        <v>25.9101</v>
      </c>
      <c r="HH193">
        <v>30.0004</v>
      </c>
      <c r="HI193">
        <v>25.7515</v>
      </c>
      <c r="HJ193">
        <v>25.674</v>
      </c>
      <c r="HK193">
        <v>53.7286</v>
      </c>
      <c r="HL193">
        <v>48.778</v>
      </c>
      <c r="HM193">
        <v>0</v>
      </c>
      <c r="HN193">
        <v>18.7367</v>
      </c>
      <c r="HO193">
        <v>1038.36</v>
      </c>
      <c r="HP193">
        <v>17.0857</v>
      </c>
      <c r="HQ193">
        <v>102.812</v>
      </c>
      <c r="HR193">
        <v>103.959</v>
      </c>
    </row>
    <row r="194" spans="1:226">
      <c r="A194">
        <v>178</v>
      </c>
      <c r="B194">
        <v>1657209312.6</v>
      </c>
      <c r="C194">
        <v>2707.59999990463</v>
      </c>
      <c r="D194" t="s">
        <v>716</v>
      </c>
      <c r="E194" t="s">
        <v>717</v>
      </c>
      <c r="F194">
        <v>5</v>
      </c>
      <c r="G194" t="s">
        <v>596</v>
      </c>
      <c r="H194" t="s">
        <v>354</v>
      </c>
      <c r="I194">
        <v>1657209305.04444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1045.99637090757</v>
      </c>
      <c r="AK194">
        <v>1003.99469090909</v>
      </c>
      <c r="AL194">
        <v>3.38156124816515</v>
      </c>
      <c r="AM194">
        <v>66.3523711436261</v>
      </c>
      <c r="AN194">
        <f>(AP194 - AO194 + BO194*1E3/(8.314*(BQ194+273.15)) * AR194/BN194 * AQ194) * BN194/(100*BB194) * 1000/(1000 - AP194)</f>
        <v>0</v>
      </c>
      <c r="AO194">
        <v>17.0571227072748</v>
      </c>
      <c r="AP194">
        <v>20.8633951515151</v>
      </c>
      <c r="AQ194">
        <v>0.000515787970127223</v>
      </c>
      <c r="AR194">
        <v>77.3788879290229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6</v>
      </c>
      <c r="BC194">
        <v>0.5</v>
      </c>
      <c r="BD194" t="s">
        <v>355</v>
      </c>
      <c r="BE194">
        <v>2</v>
      </c>
      <c r="BF194" t="b">
        <v>1</v>
      </c>
      <c r="BG194">
        <v>1657209305.04444</v>
      </c>
      <c r="BH194">
        <v>959.503703703704</v>
      </c>
      <c r="BI194">
        <v>1012.328</v>
      </c>
      <c r="BJ194">
        <v>20.8552814814815</v>
      </c>
      <c r="BK194">
        <v>17.0160407407407</v>
      </c>
      <c r="BL194">
        <v>945.938407407407</v>
      </c>
      <c r="BM194">
        <v>20.6419666666667</v>
      </c>
      <c r="BN194">
        <v>500.023037037037</v>
      </c>
      <c r="BO194">
        <v>74.5694111111111</v>
      </c>
      <c r="BP194">
        <v>0.0417997777777778</v>
      </c>
      <c r="BQ194">
        <v>24.6367037037037</v>
      </c>
      <c r="BR194">
        <v>25.0073592592593</v>
      </c>
      <c r="BS194">
        <v>999.9</v>
      </c>
      <c r="BT194">
        <v>0</v>
      </c>
      <c r="BU194">
        <v>0</v>
      </c>
      <c r="BV194">
        <v>9996.66666666667</v>
      </c>
      <c r="BW194">
        <v>0</v>
      </c>
      <c r="BX194">
        <v>1647.37555555556</v>
      </c>
      <c r="BY194">
        <v>-52.8240925925926</v>
      </c>
      <c r="BZ194">
        <v>979.940555555556</v>
      </c>
      <c r="CA194">
        <v>1029.85259259259</v>
      </c>
      <c r="CB194">
        <v>3.83923481481481</v>
      </c>
      <c r="CC194">
        <v>1012.328</v>
      </c>
      <c r="CD194">
        <v>17.0160407407407</v>
      </c>
      <c r="CE194">
        <v>1.55516703703704</v>
      </c>
      <c r="CF194">
        <v>1.26887666666667</v>
      </c>
      <c r="CG194">
        <v>13.5215888888889</v>
      </c>
      <c r="CH194">
        <v>10.4351518518519</v>
      </c>
      <c r="CI194">
        <v>1999.99333333333</v>
      </c>
      <c r="CJ194">
        <v>0.979994555555556</v>
      </c>
      <c r="CK194">
        <v>0.0200052407407407</v>
      </c>
      <c r="CL194">
        <v>0</v>
      </c>
      <c r="CM194">
        <v>2.15556296296296</v>
      </c>
      <c r="CN194">
        <v>0</v>
      </c>
      <c r="CO194">
        <v>9141.72</v>
      </c>
      <c r="CP194">
        <v>17300.062962963</v>
      </c>
      <c r="CQ194">
        <v>38.687</v>
      </c>
      <c r="CR194">
        <v>40</v>
      </c>
      <c r="CS194">
        <v>38.562</v>
      </c>
      <c r="CT194">
        <v>38.25</v>
      </c>
      <c r="CU194">
        <v>38.0713333333333</v>
      </c>
      <c r="CV194">
        <v>1959.98222222222</v>
      </c>
      <c r="CW194">
        <v>40.0111111111111</v>
      </c>
      <c r="CX194">
        <v>0</v>
      </c>
      <c r="CY194">
        <v>1657209291.6</v>
      </c>
      <c r="CZ194">
        <v>0</v>
      </c>
      <c r="DA194">
        <v>0</v>
      </c>
      <c r="DB194" t="s">
        <v>356</v>
      </c>
      <c r="DC194">
        <v>1656081770.5</v>
      </c>
      <c r="DD194">
        <v>1655399214.6</v>
      </c>
      <c r="DE194">
        <v>0</v>
      </c>
      <c r="DF194">
        <v>0.134</v>
      </c>
      <c r="DG194">
        <v>-0.06</v>
      </c>
      <c r="DH194">
        <v>9.331</v>
      </c>
      <c r="DI194">
        <v>0.511</v>
      </c>
      <c r="DJ194">
        <v>421</v>
      </c>
      <c r="DK194">
        <v>25</v>
      </c>
      <c r="DL194">
        <v>1.93</v>
      </c>
      <c r="DM194">
        <v>0.15</v>
      </c>
      <c r="DN194">
        <v>-52.7784195121951</v>
      </c>
      <c r="DO194">
        <v>-1.28102090592337</v>
      </c>
      <c r="DP194">
        <v>0.58495033194177</v>
      </c>
      <c r="DQ194">
        <v>0</v>
      </c>
      <c r="DR194">
        <v>3.84928682926829</v>
      </c>
      <c r="DS194">
        <v>-0.249507177700339</v>
      </c>
      <c r="DT194">
        <v>0.0306193784040254</v>
      </c>
      <c r="DU194">
        <v>0</v>
      </c>
      <c r="DV194">
        <v>0</v>
      </c>
      <c r="DW194">
        <v>2</v>
      </c>
      <c r="DX194" t="s">
        <v>365</v>
      </c>
      <c r="DY194">
        <v>2.97383</v>
      </c>
      <c r="DZ194">
        <v>2.69555</v>
      </c>
      <c r="EA194">
        <v>0.137121</v>
      </c>
      <c r="EB194">
        <v>0.14304</v>
      </c>
      <c r="EC194">
        <v>0.0783455</v>
      </c>
      <c r="ED194">
        <v>0.0683085</v>
      </c>
      <c r="EE194">
        <v>33780.8</v>
      </c>
      <c r="EF194">
        <v>36823.6</v>
      </c>
      <c r="EG194">
        <v>35474</v>
      </c>
      <c r="EH194">
        <v>38967.4</v>
      </c>
      <c r="EI194">
        <v>46335.2</v>
      </c>
      <c r="EJ194">
        <v>52377</v>
      </c>
      <c r="EK194">
        <v>55404.3</v>
      </c>
      <c r="EL194">
        <v>62426.1</v>
      </c>
      <c r="EM194">
        <v>1.9896</v>
      </c>
      <c r="EN194">
        <v>2.1964</v>
      </c>
      <c r="EO194">
        <v>0.0450015</v>
      </c>
      <c r="EP194">
        <v>0</v>
      </c>
      <c r="EQ194">
        <v>24.2562</v>
      </c>
      <c r="ER194">
        <v>999.9</v>
      </c>
      <c r="ES194">
        <v>51.764</v>
      </c>
      <c r="ET194">
        <v>32.72</v>
      </c>
      <c r="EU194">
        <v>34.5237</v>
      </c>
      <c r="EV194">
        <v>54.2972</v>
      </c>
      <c r="EW194">
        <v>36.879</v>
      </c>
      <c r="EX194">
        <v>2</v>
      </c>
      <c r="EY194">
        <v>-0.0993293</v>
      </c>
      <c r="EZ194">
        <v>3.0956</v>
      </c>
      <c r="FA194">
        <v>20.1189</v>
      </c>
      <c r="FB194">
        <v>5.19932</v>
      </c>
      <c r="FC194">
        <v>12.0076</v>
      </c>
      <c r="FD194">
        <v>4.9756</v>
      </c>
      <c r="FE194">
        <v>3.2934</v>
      </c>
      <c r="FF194">
        <v>9999</v>
      </c>
      <c r="FG194">
        <v>9999</v>
      </c>
      <c r="FH194">
        <v>9999</v>
      </c>
      <c r="FI194">
        <v>556.7</v>
      </c>
      <c r="FJ194">
        <v>1.8631</v>
      </c>
      <c r="FK194">
        <v>1.86786</v>
      </c>
      <c r="FL194">
        <v>1.86768</v>
      </c>
      <c r="FM194">
        <v>1.8689</v>
      </c>
      <c r="FN194">
        <v>1.86966</v>
      </c>
      <c r="FO194">
        <v>1.86569</v>
      </c>
      <c r="FP194">
        <v>1.86676</v>
      </c>
      <c r="FQ194">
        <v>1.86813</v>
      </c>
      <c r="FR194">
        <v>5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13.758</v>
      </c>
      <c r="GF194">
        <v>0.2133</v>
      </c>
      <c r="GG194">
        <v>5.35645936475052</v>
      </c>
      <c r="GH194">
        <v>0.00956702611335773</v>
      </c>
      <c r="GI194">
        <v>-9.19467254998099e-07</v>
      </c>
      <c r="GJ194">
        <v>-2.13729184259075e-11</v>
      </c>
      <c r="GK194">
        <v>0.213310654532375</v>
      </c>
      <c r="GL194">
        <v>0</v>
      </c>
      <c r="GM194">
        <v>0</v>
      </c>
      <c r="GN194">
        <v>0</v>
      </c>
      <c r="GO194">
        <v>-4</v>
      </c>
      <c r="GP194">
        <v>1866</v>
      </c>
      <c r="GQ194">
        <v>1</v>
      </c>
      <c r="GR194">
        <v>18</v>
      </c>
      <c r="GS194">
        <v>18792.4</v>
      </c>
      <c r="GT194">
        <v>30168.3</v>
      </c>
      <c r="GU194">
        <v>2.71362</v>
      </c>
      <c r="GV194">
        <v>2.60864</v>
      </c>
      <c r="GW194">
        <v>2.24854</v>
      </c>
      <c r="GX194">
        <v>2.73682</v>
      </c>
      <c r="GY194">
        <v>1.99585</v>
      </c>
      <c r="GZ194">
        <v>2.33398</v>
      </c>
      <c r="HA194">
        <v>36.6943</v>
      </c>
      <c r="HB194">
        <v>15.5242</v>
      </c>
      <c r="HC194">
        <v>18</v>
      </c>
      <c r="HD194">
        <v>495.424</v>
      </c>
      <c r="HE194">
        <v>638.862</v>
      </c>
      <c r="HF194">
        <v>18.7292</v>
      </c>
      <c r="HG194">
        <v>25.9167</v>
      </c>
      <c r="HH194">
        <v>30.0004</v>
      </c>
      <c r="HI194">
        <v>25.7575</v>
      </c>
      <c r="HJ194">
        <v>25.68</v>
      </c>
      <c r="HK194">
        <v>54.3151</v>
      </c>
      <c r="HL194">
        <v>48.778</v>
      </c>
      <c r="HM194">
        <v>0</v>
      </c>
      <c r="HN194">
        <v>18.7256</v>
      </c>
      <c r="HO194">
        <v>1058.45</v>
      </c>
      <c r="HP194">
        <v>17.0815</v>
      </c>
      <c r="HQ194">
        <v>102.811</v>
      </c>
      <c r="HR194">
        <v>103.958</v>
      </c>
    </row>
    <row r="195" spans="1:226">
      <c r="A195">
        <v>179</v>
      </c>
      <c r="B195">
        <v>1657209318.1</v>
      </c>
      <c r="C195">
        <v>2713.09999990463</v>
      </c>
      <c r="D195" t="s">
        <v>718</v>
      </c>
      <c r="E195" t="s">
        <v>719</v>
      </c>
      <c r="F195">
        <v>5</v>
      </c>
      <c r="G195" t="s">
        <v>596</v>
      </c>
      <c r="H195" t="s">
        <v>354</v>
      </c>
      <c r="I195">
        <v>1657209310.33214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1065.11266491398</v>
      </c>
      <c r="AK195">
        <v>1022.86418181818</v>
      </c>
      <c r="AL195">
        <v>3.44531445804354</v>
      </c>
      <c r="AM195">
        <v>66.3523711436261</v>
      </c>
      <c r="AN195">
        <f>(AP195 - AO195 + BO195*1E3/(8.314*(BQ195+273.15)) * AR195/BN195 * AQ195) * BN195/(100*BB195) * 1000/(1000 - AP195)</f>
        <v>0</v>
      </c>
      <c r="AO195">
        <v>17.0606322696523</v>
      </c>
      <c r="AP195">
        <v>20.8709709090909</v>
      </c>
      <c r="AQ195">
        <v>-9.54228513554144e-05</v>
      </c>
      <c r="AR195">
        <v>77.3788879290229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6</v>
      </c>
      <c r="BC195">
        <v>0.5</v>
      </c>
      <c r="BD195" t="s">
        <v>355</v>
      </c>
      <c r="BE195">
        <v>2</v>
      </c>
      <c r="BF195" t="b">
        <v>1</v>
      </c>
      <c r="BG195">
        <v>1657209310.33214</v>
      </c>
      <c r="BH195">
        <v>977.147392857143</v>
      </c>
      <c r="BI195">
        <v>1030.32785714286</v>
      </c>
      <c r="BJ195">
        <v>20.8590892857143</v>
      </c>
      <c r="BK195">
        <v>17.0410392857143</v>
      </c>
      <c r="BL195">
        <v>963.446535714286</v>
      </c>
      <c r="BM195">
        <v>20.645775</v>
      </c>
      <c r="BN195">
        <v>499.998964285714</v>
      </c>
      <c r="BO195">
        <v>74.5691857142857</v>
      </c>
      <c r="BP195">
        <v>0.0420429214285714</v>
      </c>
      <c r="BQ195">
        <v>24.63205</v>
      </c>
      <c r="BR195">
        <v>25.0078464285714</v>
      </c>
      <c r="BS195">
        <v>999.9</v>
      </c>
      <c r="BT195">
        <v>0</v>
      </c>
      <c r="BU195">
        <v>0</v>
      </c>
      <c r="BV195">
        <v>9985.17857142857</v>
      </c>
      <c r="BW195">
        <v>0</v>
      </c>
      <c r="BX195">
        <v>1647.65571428571</v>
      </c>
      <c r="BY195">
        <v>-53.1796535714286</v>
      </c>
      <c r="BZ195">
        <v>997.963785714286</v>
      </c>
      <c r="CA195">
        <v>1048.18964285714</v>
      </c>
      <c r="CB195">
        <v>3.81804142857143</v>
      </c>
      <c r="CC195">
        <v>1030.32785714286</v>
      </c>
      <c r="CD195">
        <v>17.0410392857143</v>
      </c>
      <c r="CE195">
        <v>1.55544571428571</v>
      </c>
      <c r="CF195">
        <v>1.27073678571429</v>
      </c>
      <c r="CG195">
        <v>13.52435</v>
      </c>
      <c r="CH195">
        <v>10.4571035714286</v>
      </c>
      <c r="CI195">
        <v>2000</v>
      </c>
      <c r="CJ195">
        <v>0.979994392857143</v>
      </c>
      <c r="CK195">
        <v>0.0200054142857143</v>
      </c>
      <c r="CL195">
        <v>0</v>
      </c>
      <c r="CM195">
        <v>2.20270357142857</v>
      </c>
      <c r="CN195">
        <v>0</v>
      </c>
      <c r="CO195">
        <v>9127.05964285714</v>
      </c>
      <c r="CP195">
        <v>17300.1178571429</v>
      </c>
      <c r="CQ195">
        <v>38.687</v>
      </c>
      <c r="CR195">
        <v>40</v>
      </c>
      <c r="CS195">
        <v>38.562</v>
      </c>
      <c r="CT195">
        <v>38.25</v>
      </c>
      <c r="CU195">
        <v>38.071</v>
      </c>
      <c r="CV195">
        <v>1959.98892857143</v>
      </c>
      <c r="CW195">
        <v>40.0110714285714</v>
      </c>
      <c r="CX195">
        <v>0</v>
      </c>
      <c r="CY195">
        <v>1657209297</v>
      </c>
      <c r="CZ195">
        <v>0</v>
      </c>
      <c r="DA195">
        <v>0</v>
      </c>
      <c r="DB195" t="s">
        <v>356</v>
      </c>
      <c r="DC195">
        <v>1656081770.5</v>
      </c>
      <c r="DD195">
        <v>1655399214.6</v>
      </c>
      <c r="DE195">
        <v>0</v>
      </c>
      <c r="DF195">
        <v>0.134</v>
      </c>
      <c r="DG195">
        <v>-0.06</v>
      </c>
      <c r="DH195">
        <v>9.331</v>
      </c>
      <c r="DI195">
        <v>0.511</v>
      </c>
      <c r="DJ195">
        <v>421</v>
      </c>
      <c r="DK195">
        <v>25</v>
      </c>
      <c r="DL195">
        <v>1.93</v>
      </c>
      <c r="DM195">
        <v>0.15</v>
      </c>
      <c r="DN195">
        <v>-52.9908219512195</v>
      </c>
      <c r="DO195">
        <v>-2.51864947735192</v>
      </c>
      <c r="DP195">
        <v>0.604774460888135</v>
      </c>
      <c r="DQ195">
        <v>0</v>
      </c>
      <c r="DR195">
        <v>3.83105365853659</v>
      </c>
      <c r="DS195">
        <v>-0.275468989547021</v>
      </c>
      <c r="DT195">
        <v>0.0321292929754596</v>
      </c>
      <c r="DU195">
        <v>0</v>
      </c>
      <c r="DV195">
        <v>0</v>
      </c>
      <c r="DW195">
        <v>2</v>
      </c>
      <c r="DX195" t="s">
        <v>365</v>
      </c>
      <c r="DY195">
        <v>2.97406</v>
      </c>
      <c r="DZ195">
        <v>2.69534</v>
      </c>
      <c r="EA195">
        <v>0.138809</v>
      </c>
      <c r="EB195">
        <v>0.144668</v>
      </c>
      <c r="EC195">
        <v>0.0783474</v>
      </c>
      <c r="ED195">
        <v>0.0683119</v>
      </c>
      <c r="EE195">
        <v>33714.2</v>
      </c>
      <c r="EF195">
        <v>36752.9</v>
      </c>
      <c r="EG195">
        <v>35473.6</v>
      </c>
      <c r="EH195">
        <v>38966.7</v>
      </c>
      <c r="EI195">
        <v>46334.7</v>
      </c>
      <c r="EJ195">
        <v>52375.8</v>
      </c>
      <c r="EK195">
        <v>55403.7</v>
      </c>
      <c r="EL195">
        <v>62425</v>
      </c>
      <c r="EM195">
        <v>1.9896</v>
      </c>
      <c r="EN195">
        <v>2.1962</v>
      </c>
      <c r="EO195">
        <v>0.0454485</v>
      </c>
      <c r="EP195">
        <v>0</v>
      </c>
      <c r="EQ195">
        <v>24.2603</v>
      </c>
      <c r="ER195">
        <v>999.9</v>
      </c>
      <c r="ES195">
        <v>51.715</v>
      </c>
      <c r="ET195">
        <v>32.73</v>
      </c>
      <c r="EU195">
        <v>34.5111</v>
      </c>
      <c r="EV195">
        <v>54.2372</v>
      </c>
      <c r="EW195">
        <v>36.859</v>
      </c>
      <c r="EX195">
        <v>2</v>
      </c>
      <c r="EY195">
        <v>-0.0983537</v>
      </c>
      <c r="EZ195">
        <v>3.07682</v>
      </c>
      <c r="FA195">
        <v>20.1193</v>
      </c>
      <c r="FB195">
        <v>5.19812</v>
      </c>
      <c r="FC195">
        <v>12.0088</v>
      </c>
      <c r="FD195">
        <v>4.9756</v>
      </c>
      <c r="FE195">
        <v>3.293</v>
      </c>
      <c r="FF195">
        <v>9999</v>
      </c>
      <c r="FG195">
        <v>9999</v>
      </c>
      <c r="FH195">
        <v>9999</v>
      </c>
      <c r="FI195">
        <v>556.7</v>
      </c>
      <c r="FJ195">
        <v>1.8631</v>
      </c>
      <c r="FK195">
        <v>1.86792</v>
      </c>
      <c r="FL195">
        <v>1.86768</v>
      </c>
      <c r="FM195">
        <v>1.8689</v>
      </c>
      <c r="FN195">
        <v>1.86966</v>
      </c>
      <c r="FO195">
        <v>1.86569</v>
      </c>
      <c r="FP195">
        <v>1.86676</v>
      </c>
      <c r="FQ195">
        <v>1.86813</v>
      </c>
      <c r="FR195">
        <v>5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13.906</v>
      </c>
      <c r="GF195">
        <v>0.2133</v>
      </c>
      <c r="GG195">
        <v>5.35645936475052</v>
      </c>
      <c r="GH195">
        <v>0.00956702611335773</v>
      </c>
      <c r="GI195">
        <v>-9.19467254998099e-07</v>
      </c>
      <c r="GJ195">
        <v>-2.13729184259075e-11</v>
      </c>
      <c r="GK195">
        <v>0.213310654532375</v>
      </c>
      <c r="GL195">
        <v>0</v>
      </c>
      <c r="GM195">
        <v>0</v>
      </c>
      <c r="GN195">
        <v>0</v>
      </c>
      <c r="GO195">
        <v>-4</v>
      </c>
      <c r="GP195">
        <v>1866</v>
      </c>
      <c r="GQ195">
        <v>1</v>
      </c>
      <c r="GR195">
        <v>18</v>
      </c>
      <c r="GS195">
        <v>18792.5</v>
      </c>
      <c r="GT195">
        <v>30168.4</v>
      </c>
      <c r="GU195">
        <v>2.75269</v>
      </c>
      <c r="GV195">
        <v>2.60986</v>
      </c>
      <c r="GW195">
        <v>2.24854</v>
      </c>
      <c r="GX195">
        <v>2.73682</v>
      </c>
      <c r="GY195">
        <v>1.99585</v>
      </c>
      <c r="GZ195">
        <v>2.3584</v>
      </c>
      <c r="HA195">
        <v>36.6943</v>
      </c>
      <c r="HB195">
        <v>15.5242</v>
      </c>
      <c r="HC195">
        <v>18</v>
      </c>
      <c r="HD195">
        <v>495.484</v>
      </c>
      <c r="HE195">
        <v>638.79</v>
      </c>
      <c r="HF195">
        <v>18.7194</v>
      </c>
      <c r="HG195">
        <v>25.9254</v>
      </c>
      <c r="HH195">
        <v>30.0005</v>
      </c>
      <c r="HI195">
        <v>25.7645</v>
      </c>
      <c r="HJ195">
        <v>25.6869</v>
      </c>
      <c r="HK195">
        <v>55.0881</v>
      </c>
      <c r="HL195">
        <v>48.778</v>
      </c>
      <c r="HM195">
        <v>0</v>
      </c>
      <c r="HN195">
        <v>18.7206</v>
      </c>
      <c r="HO195">
        <v>1071.93</v>
      </c>
      <c r="HP195">
        <v>17.0804</v>
      </c>
      <c r="HQ195">
        <v>102.81</v>
      </c>
      <c r="HR195">
        <v>103.956</v>
      </c>
    </row>
    <row r="196" spans="1:226">
      <c r="A196">
        <v>180</v>
      </c>
      <c r="B196">
        <v>1657209322.6</v>
      </c>
      <c r="C196">
        <v>2717.59999990463</v>
      </c>
      <c r="D196" t="s">
        <v>720</v>
      </c>
      <c r="E196" t="s">
        <v>721</v>
      </c>
      <c r="F196">
        <v>5</v>
      </c>
      <c r="G196" t="s">
        <v>596</v>
      </c>
      <c r="H196" t="s">
        <v>354</v>
      </c>
      <c r="I196">
        <v>1657209314.77857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1080.42641921391</v>
      </c>
      <c r="AK196">
        <v>1038.35412121212</v>
      </c>
      <c r="AL196">
        <v>3.40373509337274</v>
      </c>
      <c r="AM196">
        <v>66.3523711436261</v>
      </c>
      <c r="AN196">
        <f>(AP196 - AO196 + BO196*1E3/(8.314*(BQ196+273.15)) * AR196/BN196 * AQ196) * BN196/(100*BB196) * 1000/(1000 - AP196)</f>
        <v>0</v>
      </c>
      <c r="AO196">
        <v>17.0626987187157</v>
      </c>
      <c r="AP196">
        <v>20.8645509090909</v>
      </c>
      <c r="AQ196">
        <v>-0.000227368351575397</v>
      </c>
      <c r="AR196">
        <v>77.3788879290229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6</v>
      </c>
      <c r="BC196">
        <v>0.5</v>
      </c>
      <c r="BD196" t="s">
        <v>355</v>
      </c>
      <c r="BE196">
        <v>2</v>
      </c>
      <c r="BF196" t="b">
        <v>1</v>
      </c>
      <c r="BG196">
        <v>1657209314.77857</v>
      </c>
      <c r="BH196">
        <v>992.094071428572</v>
      </c>
      <c r="BI196">
        <v>1045.24535714286</v>
      </c>
      <c r="BJ196">
        <v>20.8633464285714</v>
      </c>
      <c r="BK196">
        <v>17.0606357142857</v>
      </c>
      <c r="BL196">
        <v>978.278142857143</v>
      </c>
      <c r="BM196">
        <v>20.6500321428571</v>
      </c>
      <c r="BN196">
        <v>499.9885</v>
      </c>
      <c r="BO196">
        <v>74.5687642857143</v>
      </c>
      <c r="BP196">
        <v>0.0420313321428571</v>
      </c>
      <c r="BQ196">
        <v>24.6292464285714</v>
      </c>
      <c r="BR196">
        <v>25.0058785714286</v>
      </c>
      <c r="BS196">
        <v>999.9</v>
      </c>
      <c r="BT196">
        <v>0</v>
      </c>
      <c r="BU196">
        <v>0</v>
      </c>
      <c r="BV196">
        <v>9988.03571428571</v>
      </c>
      <c r="BW196">
        <v>0</v>
      </c>
      <c r="BX196">
        <v>1647.60214285714</v>
      </c>
      <c r="BY196">
        <v>-53.1515678571429</v>
      </c>
      <c r="BZ196">
        <v>1013.23292857143</v>
      </c>
      <c r="CA196">
        <v>1063.3875</v>
      </c>
      <c r="CB196">
        <v>3.80270392857143</v>
      </c>
      <c r="CC196">
        <v>1045.24535714286</v>
      </c>
      <c r="CD196">
        <v>17.0606357142857</v>
      </c>
      <c r="CE196">
        <v>1.55575428571429</v>
      </c>
      <c r="CF196">
        <v>1.27219035714286</v>
      </c>
      <c r="CG196">
        <v>13.5274035714286</v>
      </c>
      <c r="CH196">
        <v>10.4742642857143</v>
      </c>
      <c r="CI196">
        <v>2000.00142857143</v>
      </c>
      <c r="CJ196">
        <v>0.9799945</v>
      </c>
      <c r="CK196">
        <v>0.0200053</v>
      </c>
      <c r="CL196">
        <v>0</v>
      </c>
      <c r="CM196">
        <v>2.22386785714286</v>
      </c>
      <c r="CN196">
        <v>0</v>
      </c>
      <c r="CO196">
        <v>9117.90607142857</v>
      </c>
      <c r="CP196">
        <v>17300.1321428571</v>
      </c>
      <c r="CQ196">
        <v>38.687</v>
      </c>
      <c r="CR196">
        <v>40</v>
      </c>
      <c r="CS196">
        <v>38.562</v>
      </c>
      <c r="CT196">
        <v>38.25</v>
      </c>
      <c r="CU196">
        <v>38.0665</v>
      </c>
      <c r="CV196">
        <v>1959.99107142857</v>
      </c>
      <c r="CW196">
        <v>40.0103571428571</v>
      </c>
      <c r="CX196">
        <v>0</v>
      </c>
      <c r="CY196">
        <v>1657209301.8</v>
      </c>
      <c r="CZ196">
        <v>0</v>
      </c>
      <c r="DA196">
        <v>0</v>
      </c>
      <c r="DB196" t="s">
        <v>356</v>
      </c>
      <c r="DC196">
        <v>1656081770.5</v>
      </c>
      <c r="DD196">
        <v>1655399214.6</v>
      </c>
      <c r="DE196">
        <v>0</v>
      </c>
      <c r="DF196">
        <v>0.134</v>
      </c>
      <c r="DG196">
        <v>-0.06</v>
      </c>
      <c r="DH196">
        <v>9.331</v>
      </c>
      <c r="DI196">
        <v>0.511</v>
      </c>
      <c r="DJ196">
        <v>421</v>
      </c>
      <c r="DK196">
        <v>25</v>
      </c>
      <c r="DL196">
        <v>1.93</v>
      </c>
      <c r="DM196">
        <v>0.15</v>
      </c>
      <c r="DN196">
        <v>-53.1324341463415</v>
      </c>
      <c r="DO196">
        <v>-1.09282578397209</v>
      </c>
      <c r="DP196">
        <v>0.539440045996097</v>
      </c>
      <c r="DQ196">
        <v>0</v>
      </c>
      <c r="DR196">
        <v>3.81785682926829</v>
      </c>
      <c r="DS196">
        <v>-0.185708989547039</v>
      </c>
      <c r="DT196">
        <v>0.0262017845639702</v>
      </c>
      <c r="DU196">
        <v>0</v>
      </c>
      <c r="DV196">
        <v>0</v>
      </c>
      <c r="DW196">
        <v>2</v>
      </c>
      <c r="DX196" t="s">
        <v>365</v>
      </c>
      <c r="DY196">
        <v>2.97459</v>
      </c>
      <c r="DZ196">
        <v>2.69591</v>
      </c>
      <c r="EA196">
        <v>0.140136</v>
      </c>
      <c r="EB196">
        <v>0.145995</v>
      </c>
      <c r="EC196">
        <v>0.0783229</v>
      </c>
      <c r="ED196">
        <v>0.068324</v>
      </c>
      <c r="EE196">
        <v>33661.8</v>
      </c>
      <c r="EF196">
        <v>36695.3</v>
      </c>
      <c r="EG196">
        <v>35473.1</v>
      </c>
      <c r="EH196">
        <v>38966.1</v>
      </c>
      <c r="EI196">
        <v>46335.6</v>
      </c>
      <c r="EJ196">
        <v>52374.4</v>
      </c>
      <c r="EK196">
        <v>55403.3</v>
      </c>
      <c r="EL196">
        <v>62424.1</v>
      </c>
      <c r="EM196">
        <v>1.9896</v>
      </c>
      <c r="EN196">
        <v>2.196</v>
      </c>
      <c r="EO196">
        <v>0.0452995</v>
      </c>
      <c r="EP196">
        <v>0</v>
      </c>
      <c r="EQ196">
        <v>24.2623</v>
      </c>
      <c r="ER196">
        <v>999.9</v>
      </c>
      <c r="ES196">
        <v>51.691</v>
      </c>
      <c r="ET196">
        <v>32.75</v>
      </c>
      <c r="EU196">
        <v>34.5294</v>
      </c>
      <c r="EV196">
        <v>54.0472</v>
      </c>
      <c r="EW196">
        <v>36.859</v>
      </c>
      <c r="EX196">
        <v>2</v>
      </c>
      <c r="EY196">
        <v>-0.097561</v>
      </c>
      <c r="EZ196">
        <v>3.08495</v>
      </c>
      <c r="FA196">
        <v>20.1192</v>
      </c>
      <c r="FB196">
        <v>5.20052</v>
      </c>
      <c r="FC196">
        <v>12.0076</v>
      </c>
      <c r="FD196">
        <v>4.976</v>
      </c>
      <c r="FE196">
        <v>3.2932</v>
      </c>
      <c r="FF196">
        <v>9999</v>
      </c>
      <c r="FG196">
        <v>9999</v>
      </c>
      <c r="FH196">
        <v>9999</v>
      </c>
      <c r="FI196">
        <v>556.7</v>
      </c>
      <c r="FJ196">
        <v>1.8631</v>
      </c>
      <c r="FK196">
        <v>1.86783</v>
      </c>
      <c r="FL196">
        <v>1.86768</v>
      </c>
      <c r="FM196">
        <v>1.86884</v>
      </c>
      <c r="FN196">
        <v>1.86966</v>
      </c>
      <c r="FO196">
        <v>1.86569</v>
      </c>
      <c r="FP196">
        <v>1.86676</v>
      </c>
      <c r="FQ196">
        <v>1.86813</v>
      </c>
      <c r="FR196">
        <v>5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14.01</v>
      </c>
      <c r="GF196">
        <v>0.2133</v>
      </c>
      <c r="GG196">
        <v>5.35645936475052</v>
      </c>
      <c r="GH196">
        <v>0.00956702611335773</v>
      </c>
      <c r="GI196">
        <v>-9.19467254998099e-07</v>
      </c>
      <c r="GJ196">
        <v>-2.13729184259075e-11</v>
      </c>
      <c r="GK196">
        <v>0.213310654532375</v>
      </c>
      <c r="GL196">
        <v>0</v>
      </c>
      <c r="GM196">
        <v>0</v>
      </c>
      <c r="GN196">
        <v>0</v>
      </c>
      <c r="GO196">
        <v>-4</v>
      </c>
      <c r="GP196">
        <v>1866</v>
      </c>
      <c r="GQ196">
        <v>1</v>
      </c>
      <c r="GR196">
        <v>18</v>
      </c>
      <c r="GS196">
        <v>18792.5</v>
      </c>
      <c r="GT196">
        <v>30168.5</v>
      </c>
      <c r="GU196">
        <v>2.78198</v>
      </c>
      <c r="GV196">
        <v>2.60986</v>
      </c>
      <c r="GW196">
        <v>2.24854</v>
      </c>
      <c r="GX196">
        <v>2.73682</v>
      </c>
      <c r="GY196">
        <v>1.99585</v>
      </c>
      <c r="GZ196">
        <v>2.33276</v>
      </c>
      <c r="HA196">
        <v>36.718</v>
      </c>
      <c r="HB196">
        <v>15.5155</v>
      </c>
      <c r="HC196">
        <v>18</v>
      </c>
      <c r="HD196">
        <v>495.543</v>
      </c>
      <c r="HE196">
        <v>638.697</v>
      </c>
      <c r="HF196">
        <v>18.7145</v>
      </c>
      <c r="HG196">
        <v>25.9319</v>
      </c>
      <c r="HH196">
        <v>30.0009</v>
      </c>
      <c r="HI196">
        <v>25.7705</v>
      </c>
      <c r="HJ196">
        <v>25.6929</v>
      </c>
      <c r="HK196">
        <v>55.6686</v>
      </c>
      <c r="HL196">
        <v>48.778</v>
      </c>
      <c r="HM196">
        <v>0</v>
      </c>
      <c r="HN196">
        <v>18.7141</v>
      </c>
      <c r="HO196">
        <v>1092.08</v>
      </c>
      <c r="HP196">
        <v>17.0874</v>
      </c>
      <c r="HQ196">
        <v>102.809</v>
      </c>
      <c r="HR196">
        <v>103.954</v>
      </c>
    </row>
    <row r="197" spans="1:226">
      <c r="A197">
        <v>181</v>
      </c>
      <c r="B197">
        <v>1657209328.1</v>
      </c>
      <c r="C197">
        <v>2723.09999990463</v>
      </c>
      <c r="D197" t="s">
        <v>722</v>
      </c>
      <c r="E197" t="s">
        <v>723</v>
      </c>
      <c r="F197">
        <v>5</v>
      </c>
      <c r="G197" t="s">
        <v>596</v>
      </c>
      <c r="H197" t="s">
        <v>354</v>
      </c>
      <c r="I197">
        <v>1657209320.35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1099.65221746146</v>
      </c>
      <c r="AK197">
        <v>1057.05575757576</v>
      </c>
      <c r="AL197">
        <v>3.4354899637399</v>
      </c>
      <c r="AM197">
        <v>66.3523711436261</v>
      </c>
      <c r="AN197">
        <f>(AP197 - AO197 + BO197*1E3/(8.314*(BQ197+273.15)) * AR197/BN197 * AQ197) * BN197/(100*BB197) * 1000/(1000 - AP197)</f>
        <v>0</v>
      </c>
      <c r="AO197">
        <v>17.0643640731819</v>
      </c>
      <c r="AP197">
        <v>20.8476139393939</v>
      </c>
      <c r="AQ197">
        <v>-0.000284631590125445</v>
      </c>
      <c r="AR197">
        <v>77.3788879290229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6</v>
      </c>
      <c r="BC197">
        <v>0.5</v>
      </c>
      <c r="BD197" t="s">
        <v>355</v>
      </c>
      <c r="BE197">
        <v>2</v>
      </c>
      <c r="BF197" t="b">
        <v>1</v>
      </c>
      <c r="BG197">
        <v>1657209320.35</v>
      </c>
      <c r="BH197">
        <v>1010.73857142857</v>
      </c>
      <c r="BI197">
        <v>1064.20392857143</v>
      </c>
      <c r="BJ197">
        <v>20.8625571428571</v>
      </c>
      <c r="BK197">
        <v>17.06245</v>
      </c>
      <c r="BL197">
        <v>996.780357142857</v>
      </c>
      <c r="BM197">
        <v>20.6492428571429</v>
      </c>
      <c r="BN197">
        <v>499.968107142857</v>
      </c>
      <c r="BO197">
        <v>74.5689714285714</v>
      </c>
      <c r="BP197">
        <v>0.0420632</v>
      </c>
      <c r="BQ197">
        <v>24.6276142857143</v>
      </c>
      <c r="BR197">
        <v>25.002925</v>
      </c>
      <c r="BS197">
        <v>999.9</v>
      </c>
      <c r="BT197">
        <v>0</v>
      </c>
      <c r="BU197">
        <v>0</v>
      </c>
      <c r="BV197">
        <v>9987.32142857143</v>
      </c>
      <c r="BW197">
        <v>0</v>
      </c>
      <c r="BX197">
        <v>1648.28464285714</v>
      </c>
      <c r="BY197">
        <v>-53.4657535714286</v>
      </c>
      <c r="BZ197">
        <v>1032.27428571429</v>
      </c>
      <c r="CA197">
        <v>1082.67714285714</v>
      </c>
      <c r="CB197">
        <v>3.80010607142857</v>
      </c>
      <c r="CC197">
        <v>1064.20392857143</v>
      </c>
      <c r="CD197">
        <v>17.06245</v>
      </c>
      <c r="CE197">
        <v>1.55569964285714</v>
      </c>
      <c r="CF197">
        <v>1.27232892857143</v>
      </c>
      <c r="CG197">
        <v>13.5268714285714</v>
      </c>
      <c r="CH197">
        <v>10.4758964285714</v>
      </c>
      <c r="CI197">
        <v>2000.02035714286</v>
      </c>
      <c r="CJ197">
        <v>0.979994392857143</v>
      </c>
      <c r="CK197">
        <v>0.0200054142857143</v>
      </c>
      <c r="CL197">
        <v>0</v>
      </c>
      <c r="CM197">
        <v>2.23463214285714</v>
      </c>
      <c r="CN197">
        <v>0</v>
      </c>
      <c r="CO197">
        <v>9108.98214285714</v>
      </c>
      <c r="CP197">
        <v>17300.2928571429</v>
      </c>
      <c r="CQ197">
        <v>38.687</v>
      </c>
      <c r="CR197">
        <v>40</v>
      </c>
      <c r="CS197">
        <v>38.562</v>
      </c>
      <c r="CT197">
        <v>38.25</v>
      </c>
      <c r="CU197">
        <v>38.062</v>
      </c>
      <c r="CV197">
        <v>1960.00964285714</v>
      </c>
      <c r="CW197">
        <v>40.0107142857143</v>
      </c>
      <c r="CX197">
        <v>0</v>
      </c>
      <c r="CY197">
        <v>1657209307.2</v>
      </c>
      <c r="CZ197">
        <v>0</v>
      </c>
      <c r="DA197">
        <v>0</v>
      </c>
      <c r="DB197" t="s">
        <v>356</v>
      </c>
      <c r="DC197">
        <v>1656081770.5</v>
      </c>
      <c r="DD197">
        <v>1655399214.6</v>
      </c>
      <c r="DE197">
        <v>0</v>
      </c>
      <c r="DF197">
        <v>0.134</v>
      </c>
      <c r="DG197">
        <v>-0.06</v>
      </c>
      <c r="DH197">
        <v>9.331</v>
      </c>
      <c r="DI197">
        <v>0.511</v>
      </c>
      <c r="DJ197">
        <v>421</v>
      </c>
      <c r="DK197">
        <v>25</v>
      </c>
      <c r="DL197">
        <v>1.93</v>
      </c>
      <c r="DM197">
        <v>0.15</v>
      </c>
      <c r="DN197">
        <v>-53.2942463414634</v>
      </c>
      <c r="DO197">
        <v>-2.0001010452962</v>
      </c>
      <c r="DP197">
        <v>0.564170817454344</v>
      </c>
      <c r="DQ197">
        <v>0</v>
      </c>
      <c r="DR197">
        <v>3.80072609756098</v>
      </c>
      <c r="DS197">
        <v>-0.0270493379790934</v>
      </c>
      <c r="DT197">
        <v>0.00681071389762923</v>
      </c>
      <c r="DU197">
        <v>1</v>
      </c>
      <c r="DV197">
        <v>1</v>
      </c>
      <c r="DW197">
        <v>2</v>
      </c>
      <c r="DX197" t="s">
        <v>357</v>
      </c>
      <c r="DY197">
        <v>2.97366</v>
      </c>
      <c r="DZ197">
        <v>2.69636</v>
      </c>
      <c r="EA197">
        <v>0.141784</v>
      </c>
      <c r="EB197">
        <v>0.147537</v>
      </c>
      <c r="EC197">
        <v>0.0782931</v>
      </c>
      <c r="ED197">
        <v>0.0683094</v>
      </c>
      <c r="EE197">
        <v>33597.1</v>
      </c>
      <c r="EF197">
        <v>36628.4</v>
      </c>
      <c r="EG197">
        <v>35472.9</v>
      </c>
      <c r="EH197">
        <v>38965.4</v>
      </c>
      <c r="EI197">
        <v>46337.4</v>
      </c>
      <c r="EJ197">
        <v>52374.4</v>
      </c>
      <c r="EK197">
        <v>55403.6</v>
      </c>
      <c r="EL197">
        <v>62422.9</v>
      </c>
      <c r="EM197">
        <v>1.9902</v>
      </c>
      <c r="EN197">
        <v>2.1962</v>
      </c>
      <c r="EO197">
        <v>0.0447035</v>
      </c>
      <c r="EP197">
        <v>0</v>
      </c>
      <c r="EQ197">
        <v>24.2664</v>
      </c>
      <c r="ER197">
        <v>999.9</v>
      </c>
      <c r="ES197">
        <v>51.642</v>
      </c>
      <c r="ET197">
        <v>32.76</v>
      </c>
      <c r="EU197">
        <v>34.5202</v>
      </c>
      <c r="EV197">
        <v>54.1672</v>
      </c>
      <c r="EW197">
        <v>36.903</v>
      </c>
      <c r="EX197">
        <v>2</v>
      </c>
      <c r="EY197">
        <v>-0.0973171</v>
      </c>
      <c r="EZ197">
        <v>3.05858</v>
      </c>
      <c r="FA197">
        <v>20.1194</v>
      </c>
      <c r="FB197">
        <v>5.20052</v>
      </c>
      <c r="FC197">
        <v>12.0088</v>
      </c>
      <c r="FD197">
        <v>4.976</v>
      </c>
      <c r="FE197">
        <v>3.2932</v>
      </c>
      <c r="FF197">
        <v>9999</v>
      </c>
      <c r="FG197">
        <v>9999</v>
      </c>
      <c r="FH197">
        <v>9999</v>
      </c>
      <c r="FI197">
        <v>556.7</v>
      </c>
      <c r="FJ197">
        <v>1.8631</v>
      </c>
      <c r="FK197">
        <v>1.86795</v>
      </c>
      <c r="FL197">
        <v>1.86768</v>
      </c>
      <c r="FM197">
        <v>1.86887</v>
      </c>
      <c r="FN197">
        <v>1.86966</v>
      </c>
      <c r="FO197">
        <v>1.86569</v>
      </c>
      <c r="FP197">
        <v>1.86676</v>
      </c>
      <c r="FQ197">
        <v>1.86813</v>
      </c>
      <c r="FR197">
        <v>5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14.15</v>
      </c>
      <c r="GF197">
        <v>0.2133</v>
      </c>
      <c r="GG197">
        <v>5.35645936475052</v>
      </c>
      <c r="GH197">
        <v>0.00956702611335773</v>
      </c>
      <c r="GI197">
        <v>-9.19467254998099e-07</v>
      </c>
      <c r="GJ197">
        <v>-2.13729184259075e-11</v>
      </c>
      <c r="GK197">
        <v>0.213310654532375</v>
      </c>
      <c r="GL197">
        <v>0</v>
      </c>
      <c r="GM197">
        <v>0</v>
      </c>
      <c r="GN197">
        <v>0</v>
      </c>
      <c r="GO197">
        <v>-4</v>
      </c>
      <c r="GP197">
        <v>1866</v>
      </c>
      <c r="GQ197">
        <v>1</v>
      </c>
      <c r="GR197">
        <v>18</v>
      </c>
      <c r="GS197">
        <v>18792.6</v>
      </c>
      <c r="GT197">
        <v>30168.6</v>
      </c>
      <c r="GU197">
        <v>2.81982</v>
      </c>
      <c r="GV197">
        <v>2.61475</v>
      </c>
      <c r="GW197">
        <v>2.24854</v>
      </c>
      <c r="GX197">
        <v>2.73804</v>
      </c>
      <c r="GY197">
        <v>1.99585</v>
      </c>
      <c r="GZ197">
        <v>2.3291</v>
      </c>
      <c r="HA197">
        <v>36.718</v>
      </c>
      <c r="HB197">
        <v>15.5155</v>
      </c>
      <c r="HC197">
        <v>18</v>
      </c>
      <c r="HD197">
        <v>496.013</v>
      </c>
      <c r="HE197">
        <v>638.944</v>
      </c>
      <c r="HF197">
        <v>18.7103</v>
      </c>
      <c r="HG197">
        <v>25.9407</v>
      </c>
      <c r="HH197">
        <v>30.0006</v>
      </c>
      <c r="HI197">
        <v>25.7792</v>
      </c>
      <c r="HJ197">
        <v>25.6998</v>
      </c>
      <c r="HK197">
        <v>56.4345</v>
      </c>
      <c r="HL197">
        <v>48.778</v>
      </c>
      <c r="HM197">
        <v>0</v>
      </c>
      <c r="HN197">
        <v>18.7132</v>
      </c>
      <c r="HO197">
        <v>1105.56</v>
      </c>
      <c r="HP197">
        <v>17.1062</v>
      </c>
      <c r="HQ197">
        <v>102.809</v>
      </c>
      <c r="HR197">
        <v>103.953</v>
      </c>
    </row>
    <row r="198" spans="1:226">
      <c r="A198">
        <v>182</v>
      </c>
      <c r="B198">
        <v>1657209333.1</v>
      </c>
      <c r="C198">
        <v>2728.09999990463</v>
      </c>
      <c r="D198" t="s">
        <v>724</v>
      </c>
      <c r="E198" t="s">
        <v>725</v>
      </c>
      <c r="F198">
        <v>5</v>
      </c>
      <c r="G198" t="s">
        <v>596</v>
      </c>
      <c r="H198" t="s">
        <v>354</v>
      </c>
      <c r="I198">
        <v>1657209325.61852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1116.2814635197</v>
      </c>
      <c r="AK198">
        <v>1073.97763636364</v>
      </c>
      <c r="AL198">
        <v>3.34736355860794</v>
      </c>
      <c r="AM198">
        <v>66.3523711436261</v>
      </c>
      <c r="AN198">
        <f>(AP198 - AO198 + BO198*1E3/(8.314*(BQ198+273.15)) * AR198/BN198 * AQ198) * BN198/(100*BB198) * 1000/(1000 - AP198)</f>
        <v>0</v>
      </c>
      <c r="AO198">
        <v>17.0660884700351</v>
      </c>
      <c r="AP198">
        <v>20.8335848484848</v>
      </c>
      <c r="AQ198">
        <v>-0.00123220424054295</v>
      </c>
      <c r="AR198">
        <v>77.3788879290229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6</v>
      </c>
      <c r="BC198">
        <v>0.5</v>
      </c>
      <c r="BD198" t="s">
        <v>355</v>
      </c>
      <c r="BE198">
        <v>2</v>
      </c>
      <c r="BF198" t="b">
        <v>1</v>
      </c>
      <c r="BG198">
        <v>1657209325.61852</v>
      </c>
      <c r="BH198">
        <v>1028.39666666667</v>
      </c>
      <c r="BI198">
        <v>1081.84518518519</v>
      </c>
      <c r="BJ198">
        <v>20.8529925925926</v>
      </c>
      <c r="BK198">
        <v>17.0645703703704</v>
      </c>
      <c r="BL198">
        <v>1014.30455555556</v>
      </c>
      <c r="BM198">
        <v>20.6396814814815</v>
      </c>
      <c r="BN198">
        <v>499.974444444444</v>
      </c>
      <c r="BO198">
        <v>74.5692074074074</v>
      </c>
      <c r="BP198">
        <v>0.0419628518518519</v>
      </c>
      <c r="BQ198">
        <v>24.6246666666667</v>
      </c>
      <c r="BR198">
        <v>25.0049481481481</v>
      </c>
      <c r="BS198">
        <v>999.9</v>
      </c>
      <c r="BT198">
        <v>0</v>
      </c>
      <c r="BU198">
        <v>0</v>
      </c>
      <c r="BV198">
        <v>9997.59259259259</v>
      </c>
      <c r="BW198">
        <v>0</v>
      </c>
      <c r="BX198">
        <v>1648.65222222222</v>
      </c>
      <c r="BY198">
        <v>-53.450237037037</v>
      </c>
      <c r="BZ198">
        <v>1050.29851851852</v>
      </c>
      <c r="CA198">
        <v>1100.62851851852</v>
      </c>
      <c r="CB198">
        <v>3.78842592592593</v>
      </c>
      <c r="CC198">
        <v>1081.84518518519</v>
      </c>
      <c r="CD198">
        <v>17.0645703703704</v>
      </c>
      <c r="CE198">
        <v>1.55499148148148</v>
      </c>
      <c r="CF198">
        <v>1.27249185185185</v>
      </c>
      <c r="CG198">
        <v>13.5198814814815</v>
      </c>
      <c r="CH198">
        <v>10.4778148148148</v>
      </c>
      <c r="CI198">
        <v>2000.05777777778</v>
      </c>
      <c r="CJ198">
        <v>0.979994333333333</v>
      </c>
      <c r="CK198">
        <v>0.0200054777777778</v>
      </c>
      <c r="CL198">
        <v>0</v>
      </c>
      <c r="CM198">
        <v>2.26058148148148</v>
      </c>
      <c r="CN198">
        <v>0</v>
      </c>
      <c r="CO198">
        <v>9102.30296296296</v>
      </c>
      <c r="CP198">
        <v>17300.6296296296</v>
      </c>
      <c r="CQ198">
        <v>38.687</v>
      </c>
      <c r="CR198">
        <v>40</v>
      </c>
      <c r="CS198">
        <v>38.562</v>
      </c>
      <c r="CT198">
        <v>38.25</v>
      </c>
      <c r="CU198">
        <v>38.062</v>
      </c>
      <c r="CV198">
        <v>1960.04592592593</v>
      </c>
      <c r="CW198">
        <v>40.0118518518519</v>
      </c>
      <c r="CX198">
        <v>0</v>
      </c>
      <c r="CY198">
        <v>1657209312</v>
      </c>
      <c r="CZ198">
        <v>0</v>
      </c>
      <c r="DA198">
        <v>0</v>
      </c>
      <c r="DB198" t="s">
        <v>356</v>
      </c>
      <c r="DC198">
        <v>1656081770.5</v>
      </c>
      <c r="DD198">
        <v>1655399214.6</v>
      </c>
      <c r="DE198">
        <v>0</v>
      </c>
      <c r="DF198">
        <v>0.134</v>
      </c>
      <c r="DG198">
        <v>-0.06</v>
      </c>
      <c r="DH198">
        <v>9.331</v>
      </c>
      <c r="DI198">
        <v>0.511</v>
      </c>
      <c r="DJ198">
        <v>421</v>
      </c>
      <c r="DK198">
        <v>25</v>
      </c>
      <c r="DL198">
        <v>1.93</v>
      </c>
      <c r="DM198">
        <v>0.15</v>
      </c>
      <c r="DN198">
        <v>-53.4148756097561</v>
      </c>
      <c r="DO198">
        <v>-1.34999581881545</v>
      </c>
      <c r="DP198">
        <v>0.522579159498062</v>
      </c>
      <c r="DQ198">
        <v>0</v>
      </c>
      <c r="DR198">
        <v>3.79585219512195</v>
      </c>
      <c r="DS198">
        <v>-0.108776027874557</v>
      </c>
      <c r="DT198">
        <v>0.0117938866992236</v>
      </c>
      <c r="DU198">
        <v>0</v>
      </c>
      <c r="DV198">
        <v>0</v>
      </c>
      <c r="DW198">
        <v>2</v>
      </c>
      <c r="DX198" t="s">
        <v>365</v>
      </c>
      <c r="DY198">
        <v>2.97466</v>
      </c>
      <c r="DZ198">
        <v>2.69606</v>
      </c>
      <c r="EA198">
        <v>0.143248</v>
      </c>
      <c r="EB198">
        <v>0.149011</v>
      </c>
      <c r="EC198">
        <v>0.0782488</v>
      </c>
      <c r="ED198">
        <v>0.0683318</v>
      </c>
      <c r="EE198">
        <v>33539.4</v>
      </c>
      <c r="EF198">
        <v>36564.6</v>
      </c>
      <c r="EG198">
        <v>35472.5</v>
      </c>
      <c r="EH198">
        <v>38964.9</v>
      </c>
      <c r="EI198">
        <v>46338.3</v>
      </c>
      <c r="EJ198">
        <v>52372.4</v>
      </c>
      <c r="EK198">
        <v>55401.9</v>
      </c>
      <c r="EL198">
        <v>62422</v>
      </c>
      <c r="EM198">
        <v>1.9892</v>
      </c>
      <c r="EN198">
        <v>2.196</v>
      </c>
      <c r="EO198">
        <v>0.0463426</v>
      </c>
      <c r="EP198">
        <v>0</v>
      </c>
      <c r="EQ198">
        <v>24.2685</v>
      </c>
      <c r="ER198">
        <v>999.9</v>
      </c>
      <c r="ES198">
        <v>51.593</v>
      </c>
      <c r="ET198">
        <v>32.78</v>
      </c>
      <c r="EU198">
        <v>34.5233</v>
      </c>
      <c r="EV198">
        <v>53.9072</v>
      </c>
      <c r="EW198">
        <v>36.891</v>
      </c>
      <c r="EX198">
        <v>2</v>
      </c>
      <c r="EY198">
        <v>-0.0969309</v>
      </c>
      <c r="EZ198">
        <v>3.06275</v>
      </c>
      <c r="FA198">
        <v>20.1185</v>
      </c>
      <c r="FB198">
        <v>5.19932</v>
      </c>
      <c r="FC198">
        <v>12.0088</v>
      </c>
      <c r="FD198">
        <v>4.9752</v>
      </c>
      <c r="FE198">
        <v>3.2928</v>
      </c>
      <c r="FF198">
        <v>9999</v>
      </c>
      <c r="FG198">
        <v>9999</v>
      </c>
      <c r="FH198">
        <v>9999</v>
      </c>
      <c r="FI198">
        <v>556.7</v>
      </c>
      <c r="FJ198">
        <v>1.8631</v>
      </c>
      <c r="FK198">
        <v>1.86786</v>
      </c>
      <c r="FL198">
        <v>1.86768</v>
      </c>
      <c r="FM198">
        <v>1.86877</v>
      </c>
      <c r="FN198">
        <v>1.86966</v>
      </c>
      <c r="FO198">
        <v>1.86569</v>
      </c>
      <c r="FP198">
        <v>1.86676</v>
      </c>
      <c r="FQ198">
        <v>1.86813</v>
      </c>
      <c r="FR198">
        <v>5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14.28</v>
      </c>
      <c r="GF198">
        <v>0.2133</v>
      </c>
      <c r="GG198">
        <v>5.35645936475052</v>
      </c>
      <c r="GH198">
        <v>0.00956702611335773</v>
      </c>
      <c r="GI198">
        <v>-9.19467254998099e-07</v>
      </c>
      <c r="GJ198">
        <v>-2.13729184259075e-11</v>
      </c>
      <c r="GK198">
        <v>0.213310654532375</v>
      </c>
      <c r="GL198">
        <v>0</v>
      </c>
      <c r="GM198">
        <v>0</v>
      </c>
      <c r="GN198">
        <v>0</v>
      </c>
      <c r="GO198">
        <v>-4</v>
      </c>
      <c r="GP198">
        <v>1866</v>
      </c>
      <c r="GQ198">
        <v>1</v>
      </c>
      <c r="GR198">
        <v>18</v>
      </c>
      <c r="GS198">
        <v>18792.7</v>
      </c>
      <c r="GT198">
        <v>30168.6</v>
      </c>
      <c r="GU198">
        <v>2.85034</v>
      </c>
      <c r="GV198">
        <v>2.61108</v>
      </c>
      <c r="GW198">
        <v>2.24854</v>
      </c>
      <c r="GX198">
        <v>2.73804</v>
      </c>
      <c r="GY198">
        <v>1.99585</v>
      </c>
      <c r="GZ198">
        <v>2.34375</v>
      </c>
      <c r="HA198">
        <v>36.7417</v>
      </c>
      <c r="HB198">
        <v>15.5155</v>
      </c>
      <c r="HC198">
        <v>18</v>
      </c>
      <c r="HD198">
        <v>495.421</v>
      </c>
      <c r="HE198">
        <v>638.861</v>
      </c>
      <c r="HF198">
        <v>18.7076</v>
      </c>
      <c r="HG198">
        <v>25.9472</v>
      </c>
      <c r="HH198">
        <v>30.0005</v>
      </c>
      <c r="HI198">
        <v>25.7857</v>
      </c>
      <c r="HJ198">
        <v>25.7062</v>
      </c>
      <c r="HK198">
        <v>57.0445</v>
      </c>
      <c r="HL198">
        <v>48.778</v>
      </c>
      <c r="HM198">
        <v>0</v>
      </c>
      <c r="HN198">
        <v>18.7085</v>
      </c>
      <c r="HO198">
        <v>1125.79</v>
      </c>
      <c r="HP198">
        <v>17.1289</v>
      </c>
      <c r="HQ198">
        <v>102.807</v>
      </c>
      <c r="HR198">
        <v>103.951</v>
      </c>
    </row>
    <row r="199" spans="1:226">
      <c r="A199">
        <v>183</v>
      </c>
      <c r="B199">
        <v>1657209338.1</v>
      </c>
      <c r="C199">
        <v>2733.09999990463</v>
      </c>
      <c r="D199" t="s">
        <v>726</v>
      </c>
      <c r="E199" t="s">
        <v>727</v>
      </c>
      <c r="F199">
        <v>5</v>
      </c>
      <c r="G199" t="s">
        <v>596</v>
      </c>
      <c r="H199" t="s">
        <v>354</v>
      </c>
      <c r="I199">
        <v>1657209330.33214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1133.24544717432</v>
      </c>
      <c r="AK199">
        <v>1090.76496969697</v>
      </c>
      <c r="AL199">
        <v>3.35005348502915</v>
      </c>
      <c r="AM199">
        <v>66.3523711436261</v>
      </c>
      <c r="AN199">
        <f>(AP199 - AO199 + BO199*1E3/(8.314*(BQ199+273.15)) * AR199/BN199 * AQ199) * BN199/(100*BB199) * 1000/(1000 - AP199)</f>
        <v>0</v>
      </c>
      <c r="AO199">
        <v>17.0666328222987</v>
      </c>
      <c r="AP199">
        <v>20.8155193939394</v>
      </c>
      <c r="AQ199">
        <v>5.65119307483972e-05</v>
      </c>
      <c r="AR199">
        <v>77.3788879290229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6</v>
      </c>
      <c r="BC199">
        <v>0.5</v>
      </c>
      <c r="BD199" t="s">
        <v>355</v>
      </c>
      <c r="BE199">
        <v>2</v>
      </c>
      <c r="BF199" t="b">
        <v>1</v>
      </c>
      <c r="BG199">
        <v>1657209330.33214</v>
      </c>
      <c r="BH199">
        <v>1044.05678571429</v>
      </c>
      <c r="BI199">
        <v>1097.75642857143</v>
      </c>
      <c r="BJ199">
        <v>20.8403464285714</v>
      </c>
      <c r="BK199">
        <v>17.0660571428571</v>
      </c>
      <c r="BL199">
        <v>1029.84642857143</v>
      </c>
      <c r="BM199">
        <v>20.6270357142857</v>
      </c>
      <c r="BN199">
        <v>499.991071428571</v>
      </c>
      <c r="BO199">
        <v>74.5696607142857</v>
      </c>
      <c r="BP199">
        <v>0.0419974321428571</v>
      </c>
      <c r="BQ199">
        <v>24.6241285714286</v>
      </c>
      <c r="BR199">
        <v>25.0056821428571</v>
      </c>
      <c r="BS199">
        <v>999.9</v>
      </c>
      <c r="BT199">
        <v>0</v>
      </c>
      <c r="BU199">
        <v>0</v>
      </c>
      <c r="BV199">
        <v>9998.03571428571</v>
      </c>
      <c r="BW199">
        <v>0</v>
      </c>
      <c r="BX199">
        <v>1649.06571428571</v>
      </c>
      <c r="BY199">
        <v>-53.7001892857143</v>
      </c>
      <c r="BZ199">
        <v>1066.27821428571</v>
      </c>
      <c r="CA199">
        <v>1116.81678571429</v>
      </c>
      <c r="CB199">
        <v>3.774285</v>
      </c>
      <c r="CC199">
        <v>1097.75642857143</v>
      </c>
      <c r="CD199">
        <v>17.0660571428571</v>
      </c>
      <c r="CE199">
        <v>1.55405785714286</v>
      </c>
      <c r="CF199">
        <v>1.27261071428571</v>
      </c>
      <c r="CG199">
        <v>13.5106535714286</v>
      </c>
      <c r="CH199">
        <v>10.4792214285714</v>
      </c>
      <c r="CI199">
        <v>2000.04071428571</v>
      </c>
      <c r="CJ199">
        <v>0.979994178571429</v>
      </c>
      <c r="CK199">
        <v>0.0200056428571429</v>
      </c>
      <c r="CL199">
        <v>0</v>
      </c>
      <c r="CM199">
        <v>2.29436428571429</v>
      </c>
      <c r="CN199">
        <v>0</v>
      </c>
      <c r="CO199">
        <v>9093.69821428571</v>
      </c>
      <c r="CP199">
        <v>17300.4785714286</v>
      </c>
      <c r="CQ199">
        <v>38.6825714285714</v>
      </c>
      <c r="CR199">
        <v>40</v>
      </c>
      <c r="CS199">
        <v>38.562</v>
      </c>
      <c r="CT199">
        <v>38.25</v>
      </c>
      <c r="CU199">
        <v>38.062</v>
      </c>
      <c r="CV199">
        <v>1960.02892857143</v>
      </c>
      <c r="CW199">
        <v>40.0117857142857</v>
      </c>
      <c r="CX199">
        <v>0</v>
      </c>
      <c r="CY199">
        <v>1657209316.8</v>
      </c>
      <c r="CZ199">
        <v>0</v>
      </c>
      <c r="DA199">
        <v>0</v>
      </c>
      <c r="DB199" t="s">
        <v>356</v>
      </c>
      <c r="DC199">
        <v>1656081770.5</v>
      </c>
      <c r="DD199">
        <v>1655399214.6</v>
      </c>
      <c r="DE199">
        <v>0</v>
      </c>
      <c r="DF199">
        <v>0.134</v>
      </c>
      <c r="DG199">
        <v>-0.06</v>
      </c>
      <c r="DH199">
        <v>9.331</v>
      </c>
      <c r="DI199">
        <v>0.511</v>
      </c>
      <c r="DJ199">
        <v>421</v>
      </c>
      <c r="DK199">
        <v>25</v>
      </c>
      <c r="DL199">
        <v>1.93</v>
      </c>
      <c r="DM199">
        <v>0.15</v>
      </c>
      <c r="DN199">
        <v>-53.5482804878049</v>
      </c>
      <c r="DO199">
        <v>-1.80125226480838</v>
      </c>
      <c r="DP199">
        <v>0.499348911312552</v>
      </c>
      <c r="DQ199">
        <v>0</v>
      </c>
      <c r="DR199">
        <v>3.78200024390244</v>
      </c>
      <c r="DS199">
        <v>-0.180325087108013</v>
      </c>
      <c r="DT199">
        <v>0.0180780312018658</v>
      </c>
      <c r="DU199">
        <v>0</v>
      </c>
      <c r="DV199">
        <v>0</v>
      </c>
      <c r="DW199">
        <v>2</v>
      </c>
      <c r="DX199" t="s">
        <v>365</v>
      </c>
      <c r="DY199">
        <v>2.97434</v>
      </c>
      <c r="DZ199">
        <v>2.69617</v>
      </c>
      <c r="EA199">
        <v>0.144695</v>
      </c>
      <c r="EB199">
        <v>0.150401</v>
      </c>
      <c r="EC199">
        <v>0.0782062</v>
      </c>
      <c r="ED199">
        <v>0.0683312</v>
      </c>
      <c r="EE199">
        <v>33482.5</v>
      </c>
      <c r="EF199">
        <v>36503.9</v>
      </c>
      <c r="EG199">
        <v>35472.2</v>
      </c>
      <c r="EH199">
        <v>38963.8</v>
      </c>
      <c r="EI199">
        <v>46341.3</v>
      </c>
      <c r="EJ199">
        <v>52371.6</v>
      </c>
      <c r="EK199">
        <v>55402.9</v>
      </c>
      <c r="EL199">
        <v>62421</v>
      </c>
      <c r="EM199">
        <v>1.9902</v>
      </c>
      <c r="EN199">
        <v>2.1954</v>
      </c>
      <c r="EO199">
        <v>0.0445545</v>
      </c>
      <c r="EP199">
        <v>0</v>
      </c>
      <c r="EQ199">
        <v>24.2705</v>
      </c>
      <c r="ER199">
        <v>999.9</v>
      </c>
      <c r="ES199">
        <v>51.569</v>
      </c>
      <c r="ET199">
        <v>32.791</v>
      </c>
      <c r="EU199">
        <v>34.5322</v>
      </c>
      <c r="EV199">
        <v>53.7072</v>
      </c>
      <c r="EW199">
        <v>36.899</v>
      </c>
      <c r="EX199">
        <v>2</v>
      </c>
      <c r="EY199">
        <v>-0.0960569</v>
      </c>
      <c r="EZ199">
        <v>3.08815</v>
      </c>
      <c r="FA199">
        <v>20.1188</v>
      </c>
      <c r="FB199">
        <v>5.20291</v>
      </c>
      <c r="FC199">
        <v>12.0088</v>
      </c>
      <c r="FD199">
        <v>4.976</v>
      </c>
      <c r="FE199">
        <v>3.2932</v>
      </c>
      <c r="FF199">
        <v>9999</v>
      </c>
      <c r="FG199">
        <v>9999</v>
      </c>
      <c r="FH199">
        <v>9999</v>
      </c>
      <c r="FI199">
        <v>556.8</v>
      </c>
      <c r="FJ199">
        <v>1.8631</v>
      </c>
      <c r="FK199">
        <v>1.86786</v>
      </c>
      <c r="FL199">
        <v>1.86768</v>
      </c>
      <c r="FM199">
        <v>1.86874</v>
      </c>
      <c r="FN199">
        <v>1.86966</v>
      </c>
      <c r="FO199">
        <v>1.86569</v>
      </c>
      <c r="FP199">
        <v>1.86676</v>
      </c>
      <c r="FQ199">
        <v>1.86813</v>
      </c>
      <c r="FR199">
        <v>5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14.4</v>
      </c>
      <c r="GF199">
        <v>0.2133</v>
      </c>
      <c r="GG199">
        <v>5.35645936475052</v>
      </c>
      <c r="GH199">
        <v>0.00956702611335773</v>
      </c>
      <c r="GI199">
        <v>-9.19467254998099e-07</v>
      </c>
      <c r="GJ199">
        <v>-2.13729184259075e-11</v>
      </c>
      <c r="GK199">
        <v>0.213310654532375</v>
      </c>
      <c r="GL199">
        <v>0</v>
      </c>
      <c r="GM199">
        <v>0</v>
      </c>
      <c r="GN199">
        <v>0</v>
      </c>
      <c r="GO199">
        <v>-4</v>
      </c>
      <c r="GP199">
        <v>1866</v>
      </c>
      <c r="GQ199">
        <v>1</v>
      </c>
      <c r="GR199">
        <v>18</v>
      </c>
      <c r="GS199">
        <v>18792.8</v>
      </c>
      <c r="GT199">
        <v>30168.7</v>
      </c>
      <c r="GU199">
        <v>2.88574</v>
      </c>
      <c r="GV199">
        <v>2.61353</v>
      </c>
      <c r="GW199">
        <v>2.24854</v>
      </c>
      <c r="GX199">
        <v>2.73682</v>
      </c>
      <c r="GY199">
        <v>1.99585</v>
      </c>
      <c r="GZ199">
        <v>2.31323</v>
      </c>
      <c r="HA199">
        <v>36.7654</v>
      </c>
      <c r="HB199">
        <v>15.5067</v>
      </c>
      <c r="HC199">
        <v>18</v>
      </c>
      <c r="HD199">
        <v>496.133</v>
      </c>
      <c r="HE199">
        <v>638.46</v>
      </c>
      <c r="HF199">
        <v>18.7027</v>
      </c>
      <c r="HG199">
        <v>25.956</v>
      </c>
      <c r="HH199">
        <v>30.0009</v>
      </c>
      <c r="HI199">
        <v>25.7922</v>
      </c>
      <c r="HJ199">
        <v>25.7127</v>
      </c>
      <c r="HK199">
        <v>57.7347</v>
      </c>
      <c r="HL199">
        <v>48.778</v>
      </c>
      <c r="HM199">
        <v>0</v>
      </c>
      <c r="HN199">
        <v>18.7</v>
      </c>
      <c r="HO199">
        <v>1139.27</v>
      </c>
      <c r="HP199">
        <v>17.1567</v>
      </c>
      <c r="HQ199">
        <v>102.807</v>
      </c>
      <c r="HR199">
        <v>103.949</v>
      </c>
    </row>
    <row r="200" spans="1:226">
      <c r="A200">
        <v>184</v>
      </c>
      <c r="B200">
        <v>1657209343.1</v>
      </c>
      <c r="C200">
        <v>2738.09999990463</v>
      </c>
      <c r="D200" t="s">
        <v>728</v>
      </c>
      <c r="E200" t="s">
        <v>729</v>
      </c>
      <c r="F200">
        <v>5</v>
      </c>
      <c r="G200" t="s">
        <v>596</v>
      </c>
      <c r="H200" t="s">
        <v>354</v>
      </c>
      <c r="I200">
        <v>1657209335.6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1149.84875834495</v>
      </c>
      <c r="AK200">
        <v>1107.78412121212</v>
      </c>
      <c r="AL200">
        <v>3.30728734234003</v>
      </c>
      <c r="AM200">
        <v>66.3523711436261</v>
      </c>
      <c r="AN200">
        <f>(AP200 - AO200 + BO200*1E3/(8.314*(BQ200+273.15)) * AR200/BN200 * AQ200) * BN200/(100*BB200) * 1000/(1000 - AP200)</f>
        <v>0</v>
      </c>
      <c r="AO200">
        <v>17.0706502413761</v>
      </c>
      <c r="AP200">
        <v>20.8003309090909</v>
      </c>
      <c r="AQ200">
        <v>-0.00127484731126538</v>
      </c>
      <c r="AR200">
        <v>77.3788879290229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6</v>
      </c>
      <c r="BC200">
        <v>0.5</v>
      </c>
      <c r="BD200" t="s">
        <v>355</v>
      </c>
      <c r="BE200">
        <v>2</v>
      </c>
      <c r="BF200" t="b">
        <v>1</v>
      </c>
      <c r="BG200">
        <v>1657209335.6</v>
      </c>
      <c r="BH200">
        <v>1061.61259259259</v>
      </c>
      <c r="BI200">
        <v>1115.17037037037</v>
      </c>
      <c r="BJ200">
        <v>20.8241259259259</v>
      </c>
      <c r="BK200">
        <v>17.0689185185185</v>
      </c>
      <c r="BL200">
        <v>1047.26962962963</v>
      </c>
      <c r="BM200">
        <v>20.6108185185185</v>
      </c>
      <c r="BN200">
        <v>499.992740740741</v>
      </c>
      <c r="BO200">
        <v>74.5696703703704</v>
      </c>
      <c r="BP200">
        <v>0.0420959592592593</v>
      </c>
      <c r="BQ200">
        <v>24.623362962963</v>
      </c>
      <c r="BR200">
        <v>25.0103074074074</v>
      </c>
      <c r="BS200">
        <v>999.9</v>
      </c>
      <c r="BT200">
        <v>0</v>
      </c>
      <c r="BU200">
        <v>0</v>
      </c>
      <c r="BV200">
        <v>9995.37037037037</v>
      </c>
      <c r="BW200">
        <v>0</v>
      </c>
      <c r="BX200">
        <v>1649.61148148148</v>
      </c>
      <c r="BY200">
        <v>-53.5586666666667</v>
      </c>
      <c r="BZ200">
        <v>1084.18925925926</v>
      </c>
      <c r="CA200">
        <v>1134.5362962963</v>
      </c>
      <c r="CB200">
        <v>3.75519962962963</v>
      </c>
      <c r="CC200">
        <v>1115.17037037037</v>
      </c>
      <c r="CD200">
        <v>17.0689185185185</v>
      </c>
      <c r="CE200">
        <v>1.55284851851852</v>
      </c>
      <c r="CF200">
        <v>1.27282444444444</v>
      </c>
      <c r="CG200">
        <v>13.4986962962963</v>
      </c>
      <c r="CH200">
        <v>10.481737037037</v>
      </c>
      <c r="CI200">
        <v>2000.02</v>
      </c>
      <c r="CJ200">
        <v>0.979994</v>
      </c>
      <c r="CK200">
        <v>0.0200058333333333</v>
      </c>
      <c r="CL200">
        <v>0</v>
      </c>
      <c r="CM200">
        <v>2.30709259259259</v>
      </c>
      <c r="CN200">
        <v>0</v>
      </c>
      <c r="CO200">
        <v>9084.54814814815</v>
      </c>
      <c r="CP200">
        <v>17300.3</v>
      </c>
      <c r="CQ200">
        <v>38.6709259259259</v>
      </c>
      <c r="CR200">
        <v>40</v>
      </c>
      <c r="CS200">
        <v>38.562</v>
      </c>
      <c r="CT200">
        <v>38.25</v>
      </c>
      <c r="CU200">
        <v>38.062</v>
      </c>
      <c r="CV200">
        <v>1960.00814814815</v>
      </c>
      <c r="CW200">
        <v>40.0118518518519</v>
      </c>
      <c r="CX200">
        <v>0</v>
      </c>
      <c r="CY200">
        <v>1657209322.2</v>
      </c>
      <c r="CZ200">
        <v>0</v>
      </c>
      <c r="DA200">
        <v>0</v>
      </c>
      <c r="DB200" t="s">
        <v>356</v>
      </c>
      <c r="DC200">
        <v>1656081770.5</v>
      </c>
      <c r="DD200">
        <v>1655399214.6</v>
      </c>
      <c r="DE200">
        <v>0</v>
      </c>
      <c r="DF200">
        <v>0.134</v>
      </c>
      <c r="DG200">
        <v>-0.06</v>
      </c>
      <c r="DH200">
        <v>9.331</v>
      </c>
      <c r="DI200">
        <v>0.511</v>
      </c>
      <c r="DJ200">
        <v>421</v>
      </c>
      <c r="DK200">
        <v>25</v>
      </c>
      <c r="DL200">
        <v>1.93</v>
      </c>
      <c r="DM200">
        <v>0.15</v>
      </c>
      <c r="DN200">
        <v>-53.5768219512195</v>
      </c>
      <c r="DO200">
        <v>0.141574912891798</v>
      </c>
      <c r="DP200">
        <v>0.451267517064067</v>
      </c>
      <c r="DQ200">
        <v>0</v>
      </c>
      <c r="DR200">
        <v>3.76924268292683</v>
      </c>
      <c r="DS200">
        <v>-0.204637212543551</v>
      </c>
      <c r="DT200">
        <v>0.0204349744459537</v>
      </c>
      <c r="DU200">
        <v>0</v>
      </c>
      <c r="DV200">
        <v>0</v>
      </c>
      <c r="DW200">
        <v>2</v>
      </c>
      <c r="DX200" t="s">
        <v>365</v>
      </c>
      <c r="DY200">
        <v>2.97389</v>
      </c>
      <c r="DZ200">
        <v>2.69565</v>
      </c>
      <c r="EA200">
        <v>0.146109</v>
      </c>
      <c r="EB200">
        <v>0.151801</v>
      </c>
      <c r="EC200">
        <v>0.0781462</v>
      </c>
      <c r="ED200">
        <v>0.0683377</v>
      </c>
      <c r="EE200">
        <v>33426.2</v>
      </c>
      <c r="EF200">
        <v>36443.2</v>
      </c>
      <c r="EG200">
        <v>35471.3</v>
      </c>
      <c r="EH200">
        <v>38963.3</v>
      </c>
      <c r="EI200">
        <v>46343.1</v>
      </c>
      <c r="EJ200">
        <v>52370.3</v>
      </c>
      <c r="EK200">
        <v>55401.3</v>
      </c>
      <c r="EL200">
        <v>62419.9</v>
      </c>
      <c r="EM200">
        <v>1.99</v>
      </c>
      <c r="EN200">
        <v>2.1958</v>
      </c>
      <c r="EO200">
        <v>0.0450015</v>
      </c>
      <c r="EP200">
        <v>0</v>
      </c>
      <c r="EQ200">
        <v>24.2717</v>
      </c>
      <c r="ER200">
        <v>999.9</v>
      </c>
      <c r="ES200">
        <v>51.52</v>
      </c>
      <c r="ET200">
        <v>32.801</v>
      </c>
      <c r="EU200">
        <v>34.5182</v>
      </c>
      <c r="EV200">
        <v>54.0172</v>
      </c>
      <c r="EW200">
        <v>36.9151</v>
      </c>
      <c r="EX200">
        <v>2</v>
      </c>
      <c r="EY200">
        <v>-0.0953455</v>
      </c>
      <c r="EZ200">
        <v>3.09734</v>
      </c>
      <c r="FA200">
        <v>20.1182</v>
      </c>
      <c r="FB200">
        <v>5.19932</v>
      </c>
      <c r="FC200">
        <v>12.0052</v>
      </c>
      <c r="FD200">
        <v>4.9748</v>
      </c>
      <c r="FE200">
        <v>3.293</v>
      </c>
      <c r="FF200">
        <v>9999</v>
      </c>
      <c r="FG200">
        <v>9999</v>
      </c>
      <c r="FH200">
        <v>9999</v>
      </c>
      <c r="FI200">
        <v>556.8</v>
      </c>
      <c r="FJ200">
        <v>1.8631</v>
      </c>
      <c r="FK200">
        <v>1.86792</v>
      </c>
      <c r="FL200">
        <v>1.86768</v>
      </c>
      <c r="FM200">
        <v>1.86884</v>
      </c>
      <c r="FN200">
        <v>1.86966</v>
      </c>
      <c r="FO200">
        <v>1.86569</v>
      </c>
      <c r="FP200">
        <v>1.86676</v>
      </c>
      <c r="FQ200">
        <v>1.86813</v>
      </c>
      <c r="FR200">
        <v>5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14.53</v>
      </c>
      <c r="GF200">
        <v>0.2133</v>
      </c>
      <c r="GG200">
        <v>5.35645936475052</v>
      </c>
      <c r="GH200">
        <v>0.00956702611335773</v>
      </c>
      <c r="GI200">
        <v>-9.19467254998099e-07</v>
      </c>
      <c r="GJ200">
        <v>-2.13729184259075e-11</v>
      </c>
      <c r="GK200">
        <v>0.213310654532375</v>
      </c>
      <c r="GL200">
        <v>0</v>
      </c>
      <c r="GM200">
        <v>0</v>
      </c>
      <c r="GN200">
        <v>0</v>
      </c>
      <c r="GO200">
        <v>-4</v>
      </c>
      <c r="GP200">
        <v>1866</v>
      </c>
      <c r="GQ200">
        <v>1</v>
      </c>
      <c r="GR200">
        <v>18</v>
      </c>
      <c r="GS200">
        <v>18792.9</v>
      </c>
      <c r="GT200">
        <v>30168.8</v>
      </c>
      <c r="GU200">
        <v>2.91626</v>
      </c>
      <c r="GV200">
        <v>2.61108</v>
      </c>
      <c r="GW200">
        <v>2.24854</v>
      </c>
      <c r="GX200">
        <v>2.73804</v>
      </c>
      <c r="GY200">
        <v>1.99585</v>
      </c>
      <c r="GZ200">
        <v>2.30591</v>
      </c>
      <c r="HA200">
        <v>36.7654</v>
      </c>
      <c r="HB200">
        <v>15.5067</v>
      </c>
      <c r="HC200">
        <v>18</v>
      </c>
      <c r="HD200">
        <v>496.061</v>
      </c>
      <c r="HE200">
        <v>638.882</v>
      </c>
      <c r="HF200">
        <v>18.6943</v>
      </c>
      <c r="HG200">
        <v>25.9626</v>
      </c>
      <c r="HH200">
        <v>30.0007</v>
      </c>
      <c r="HI200">
        <v>25.7991</v>
      </c>
      <c r="HJ200">
        <v>25.7213</v>
      </c>
      <c r="HK200">
        <v>58.3516</v>
      </c>
      <c r="HL200">
        <v>48.4892</v>
      </c>
      <c r="HM200">
        <v>0</v>
      </c>
      <c r="HN200">
        <v>18.6928</v>
      </c>
      <c r="HO200">
        <v>1159.48</v>
      </c>
      <c r="HP200">
        <v>17.1942</v>
      </c>
      <c r="HQ200">
        <v>102.805</v>
      </c>
      <c r="HR200">
        <v>103.947</v>
      </c>
    </row>
    <row r="201" spans="1:226">
      <c r="A201">
        <v>185</v>
      </c>
      <c r="B201">
        <v>1657209348.1</v>
      </c>
      <c r="C201">
        <v>2743.09999990463</v>
      </c>
      <c r="D201" t="s">
        <v>730</v>
      </c>
      <c r="E201" t="s">
        <v>731</v>
      </c>
      <c r="F201">
        <v>5</v>
      </c>
      <c r="G201" t="s">
        <v>596</v>
      </c>
      <c r="H201" t="s">
        <v>354</v>
      </c>
      <c r="I201">
        <v>1657209340.31429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1166.96030212747</v>
      </c>
      <c r="AK201">
        <v>1124.75818181818</v>
      </c>
      <c r="AL201">
        <v>3.37805569289561</v>
      </c>
      <c r="AM201">
        <v>66.3523711436261</v>
      </c>
      <c r="AN201">
        <f>(AP201 - AO201 + BO201*1E3/(8.314*(BQ201+273.15)) * AR201/BN201 * AQ201) * BN201/(100*BB201) * 1000/(1000 - AP201)</f>
        <v>0</v>
      </c>
      <c r="AO201">
        <v>17.1309058985093</v>
      </c>
      <c r="AP201">
        <v>20.8150412121212</v>
      </c>
      <c r="AQ201">
        <v>-0.00313104771081109</v>
      </c>
      <c r="AR201">
        <v>77.3788879290229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6</v>
      </c>
      <c r="BC201">
        <v>0.5</v>
      </c>
      <c r="BD201" t="s">
        <v>355</v>
      </c>
      <c r="BE201">
        <v>2</v>
      </c>
      <c r="BF201" t="b">
        <v>1</v>
      </c>
      <c r="BG201">
        <v>1657209340.31429</v>
      </c>
      <c r="BH201">
        <v>1077.23214285714</v>
      </c>
      <c r="BI201">
        <v>1130.84821428571</v>
      </c>
      <c r="BJ201">
        <v>20.8113571428571</v>
      </c>
      <c r="BK201">
        <v>17.1080964285714</v>
      </c>
      <c r="BL201">
        <v>1062.7725</v>
      </c>
      <c r="BM201">
        <v>20.5980428571429</v>
      </c>
      <c r="BN201">
        <v>499.988678571429</v>
      </c>
      <c r="BO201">
        <v>74.5693</v>
      </c>
      <c r="BP201">
        <v>0.0422316285714286</v>
      </c>
      <c r="BQ201">
        <v>24.6239607142857</v>
      </c>
      <c r="BR201">
        <v>25.0114357142857</v>
      </c>
      <c r="BS201">
        <v>999.9</v>
      </c>
      <c r="BT201">
        <v>0</v>
      </c>
      <c r="BU201">
        <v>0</v>
      </c>
      <c r="BV201">
        <v>9991.42857142857</v>
      </c>
      <c r="BW201">
        <v>0</v>
      </c>
      <c r="BX201">
        <v>1650.07928571429</v>
      </c>
      <c r="BY201">
        <v>-53.616425</v>
      </c>
      <c r="BZ201">
        <v>1100.12678571429</v>
      </c>
      <c r="CA201">
        <v>1150.5325</v>
      </c>
      <c r="CB201">
        <v>3.70324678571429</v>
      </c>
      <c r="CC201">
        <v>1130.84821428571</v>
      </c>
      <c r="CD201">
        <v>17.1080964285714</v>
      </c>
      <c r="CE201">
        <v>1.55188857142857</v>
      </c>
      <c r="CF201">
        <v>1.27573964285714</v>
      </c>
      <c r="CG201">
        <v>13.4891928571429</v>
      </c>
      <c r="CH201">
        <v>10.5159464285714</v>
      </c>
      <c r="CI201">
        <v>1999.99464285714</v>
      </c>
      <c r="CJ201">
        <v>0.979994178571429</v>
      </c>
      <c r="CK201">
        <v>0.0200056428571429</v>
      </c>
      <c r="CL201">
        <v>0</v>
      </c>
      <c r="CM201">
        <v>2.31631785714286</v>
      </c>
      <c r="CN201">
        <v>0</v>
      </c>
      <c r="CO201">
        <v>9079.37357142857</v>
      </c>
      <c r="CP201">
        <v>17300.0821428571</v>
      </c>
      <c r="CQ201">
        <v>38.6670714285714</v>
      </c>
      <c r="CR201">
        <v>40</v>
      </c>
      <c r="CS201">
        <v>38.562</v>
      </c>
      <c r="CT201">
        <v>38.25</v>
      </c>
      <c r="CU201">
        <v>38.062</v>
      </c>
      <c r="CV201">
        <v>1959.98392857143</v>
      </c>
      <c r="CW201">
        <v>40.0107142857143</v>
      </c>
      <c r="CX201">
        <v>0</v>
      </c>
      <c r="CY201">
        <v>1657209327</v>
      </c>
      <c r="CZ201">
        <v>0</v>
      </c>
      <c r="DA201">
        <v>0</v>
      </c>
      <c r="DB201" t="s">
        <v>356</v>
      </c>
      <c r="DC201">
        <v>1656081770.5</v>
      </c>
      <c r="DD201">
        <v>1655399214.6</v>
      </c>
      <c r="DE201">
        <v>0</v>
      </c>
      <c r="DF201">
        <v>0.134</v>
      </c>
      <c r="DG201">
        <v>-0.06</v>
      </c>
      <c r="DH201">
        <v>9.331</v>
      </c>
      <c r="DI201">
        <v>0.511</v>
      </c>
      <c r="DJ201">
        <v>421</v>
      </c>
      <c r="DK201">
        <v>25</v>
      </c>
      <c r="DL201">
        <v>1.93</v>
      </c>
      <c r="DM201">
        <v>0.15</v>
      </c>
      <c r="DN201">
        <v>-53.5762975609756</v>
      </c>
      <c r="DO201">
        <v>0.27396585365838</v>
      </c>
      <c r="DP201">
        <v>0.41308231653988</v>
      </c>
      <c r="DQ201">
        <v>0</v>
      </c>
      <c r="DR201">
        <v>3.73400780487805</v>
      </c>
      <c r="DS201">
        <v>-0.488971149825795</v>
      </c>
      <c r="DT201">
        <v>0.0588398778626261</v>
      </c>
      <c r="DU201">
        <v>0</v>
      </c>
      <c r="DV201">
        <v>0</v>
      </c>
      <c r="DW201">
        <v>2</v>
      </c>
      <c r="DX201" t="s">
        <v>365</v>
      </c>
      <c r="DY201">
        <v>2.97341</v>
      </c>
      <c r="DZ201">
        <v>2.69607</v>
      </c>
      <c r="EA201">
        <v>0.147515</v>
      </c>
      <c r="EB201">
        <v>0.153161</v>
      </c>
      <c r="EC201">
        <v>0.0781985</v>
      </c>
      <c r="ED201">
        <v>0.0687865</v>
      </c>
      <c r="EE201">
        <v>33371</v>
      </c>
      <c r="EF201">
        <v>36384.4</v>
      </c>
      <c r="EG201">
        <v>35471.1</v>
      </c>
      <c r="EH201">
        <v>38962.9</v>
      </c>
      <c r="EI201">
        <v>46340.3</v>
      </c>
      <c r="EJ201">
        <v>52344.5</v>
      </c>
      <c r="EK201">
        <v>55401.1</v>
      </c>
      <c r="EL201">
        <v>62419.3</v>
      </c>
      <c r="EM201">
        <v>1.9894</v>
      </c>
      <c r="EN201">
        <v>2.1956</v>
      </c>
      <c r="EO201">
        <v>0.0458956</v>
      </c>
      <c r="EP201">
        <v>0</v>
      </c>
      <c r="EQ201">
        <v>24.2726</v>
      </c>
      <c r="ER201">
        <v>999.9</v>
      </c>
      <c r="ES201">
        <v>51.496</v>
      </c>
      <c r="ET201">
        <v>32.821</v>
      </c>
      <c r="EU201">
        <v>34.54</v>
      </c>
      <c r="EV201">
        <v>54.0272</v>
      </c>
      <c r="EW201">
        <v>36.879</v>
      </c>
      <c r="EX201">
        <v>2</v>
      </c>
      <c r="EY201">
        <v>-0.0945528</v>
      </c>
      <c r="EZ201">
        <v>3.13519</v>
      </c>
      <c r="FA201">
        <v>20.118</v>
      </c>
      <c r="FB201">
        <v>5.20172</v>
      </c>
      <c r="FC201">
        <v>12.0099</v>
      </c>
      <c r="FD201">
        <v>4.9756</v>
      </c>
      <c r="FE201">
        <v>3.2932</v>
      </c>
      <c r="FF201">
        <v>9999</v>
      </c>
      <c r="FG201">
        <v>9999</v>
      </c>
      <c r="FH201">
        <v>9999</v>
      </c>
      <c r="FI201">
        <v>556.8</v>
      </c>
      <c r="FJ201">
        <v>1.8631</v>
      </c>
      <c r="FK201">
        <v>1.86786</v>
      </c>
      <c r="FL201">
        <v>1.86768</v>
      </c>
      <c r="FM201">
        <v>1.8688</v>
      </c>
      <c r="FN201">
        <v>1.86966</v>
      </c>
      <c r="FO201">
        <v>1.86569</v>
      </c>
      <c r="FP201">
        <v>1.86676</v>
      </c>
      <c r="FQ201">
        <v>1.86813</v>
      </c>
      <c r="FR201">
        <v>5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14.65</v>
      </c>
      <c r="GF201">
        <v>0.2133</v>
      </c>
      <c r="GG201">
        <v>5.35645936475052</v>
      </c>
      <c r="GH201">
        <v>0.00956702611335773</v>
      </c>
      <c r="GI201">
        <v>-9.19467254998099e-07</v>
      </c>
      <c r="GJ201">
        <v>-2.13729184259075e-11</v>
      </c>
      <c r="GK201">
        <v>0.213310654532375</v>
      </c>
      <c r="GL201">
        <v>0</v>
      </c>
      <c r="GM201">
        <v>0</v>
      </c>
      <c r="GN201">
        <v>0</v>
      </c>
      <c r="GO201">
        <v>-4</v>
      </c>
      <c r="GP201">
        <v>1866</v>
      </c>
      <c r="GQ201">
        <v>1</v>
      </c>
      <c r="GR201">
        <v>18</v>
      </c>
      <c r="GS201">
        <v>18793</v>
      </c>
      <c r="GT201">
        <v>30168.9</v>
      </c>
      <c r="GU201">
        <v>2.95044</v>
      </c>
      <c r="GV201">
        <v>2.60986</v>
      </c>
      <c r="GW201">
        <v>2.24854</v>
      </c>
      <c r="GX201">
        <v>2.73682</v>
      </c>
      <c r="GY201">
        <v>1.99585</v>
      </c>
      <c r="GZ201">
        <v>2.33765</v>
      </c>
      <c r="HA201">
        <v>36.7892</v>
      </c>
      <c r="HB201">
        <v>15.5155</v>
      </c>
      <c r="HC201">
        <v>18</v>
      </c>
      <c r="HD201">
        <v>495.75</v>
      </c>
      <c r="HE201">
        <v>638.799</v>
      </c>
      <c r="HF201">
        <v>18.6819</v>
      </c>
      <c r="HG201">
        <v>25.9713</v>
      </c>
      <c r="HH201">
        <v>30.0009</v>
      </c>
      <c r="HI201">
        <v>25.8074</v>
      </c>
      <c r="HJ201">
        <v>25.7278</v>
      </c>
      <c r="HK201">
        <v>59.0424</v>
      </c>
      <c r="HL201">
        <v>48.4892</v>
      </c>
      <c r="HM201">
        <v>0</v>
      </c>
      <c r="HN201">
        <v>18.6776</v>
      </c>
      <c r="HO201">
        <v>1172.96</v>
      </c>
      <c r="HP201">
        <v>17.2084</v>
      </c>
      <c r="HQ201">
        <v>102.804</v>
      </c>
      <c r="HR201">
        <v>103.946</v>
      </c>
    </row>
    <row r="202" spans="1:226">
      <c r="A202">
        <v>186</v>
      </c>
      <c r="B202">
        <v>1657209353.1</v>
      </c>
      <c r="C202">
        <v>2748.09999990463</v>
      </c>
      <c r="D202" t="s">
        <v>732</v>
      </c>
      <c r="E202" t="s">
        <v>733</v>
      </c>
      <c r="F202">
        <v>5</v>
      </c>
      <c r="G202" t="s">
        <v>596</v>
      </c>
      <c r="H202" t="s">
        <v>354</v>
      </c>
      <c r="I202">
        <v>1657209345.6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1183.94166820402</v>
      </c>
      <c r="AK202">
        <v>1141.60563636364</v>
      </c>
      <c r="AL202">
        <v>3.34393752817819</v>
      </c>
      <c r="AM202">
        <v>66.3523711436261</v>
      </c>
      <c r="AN202">
        <f>(AP202 - AO202 + BO202*1E3/(8.314*(BQ202+273.15)) * AR202/BN202 * AQ202) * BN202/(100*BB202) * 1000/(1000 - AP202)</f>
        <v>0</v>
      </c>
      <c r="AO202">
        <v>17.2310877375468</v>
      </c>
      <c r="AP202">
        <v>20.8351733333333</v>
      </c>
      <c r="AQ202">
        <v>0.00878993872785398</v>
      </c>
      <c r="AR202">
        <v>77.3788879290229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6</v>
      </c>
      <c r="BC202">
        <v>0.5</v>
      </c>
      <c r="BD202" t="s">
        <v>355</v>
      </c>
      <c r="BE202">
        <v>2</v>
      </c>
      <c r="BF202" t="b">
        <v>1</v>
      </c>
      <c r="BG202">
        <v>1657209345.6</v>
      </c>
      <c r="BH202">
        <v>1094.76740740741</v>
      </c>
      <c r="BI202">
        <v>1148.31333333333</v>
      </c>
      <c r="BJ202">
        <v>20.8122222222222</v>
      </c>
      <c r="BK202">
        <v>17.1651962962963</v>
      </c>
      <c r="BL202">
        <v>1080.17740740741</v>
      </c>
      <c r="BM202">
        <v>20.5989074074074</v>
      </c>
      <c r="BN202">
        <v>500.005111111111</v>
      </c>
      <c r="BO202">
        <v>74.569462962963</v>
      </c>
      <c r="BP202">
        <v>0.0422329444444444</v>
      </c>
      <c r="BQ202">
        <v>24.6227259259259</v>
      </c>
      <c r="BR202">
        <v>25.0144814814815</v>
      </c>
      <c r="BS202">
        <v>999.9</v>
      </c>
      <c r="BT202">
        <v>0</v>
      </c>
      <c r="BU202">
        <v>0</v>
      </c>
      <c r="BV202">
        <v>9993.33333333333</v>
      </c>
      <c r="BW202">
        <v>0</v>
      </c>
      <c r="BX202">
        <v>1650.63481481481</v>
      </c>
      <c r="BY202">
        <v>-53.545862962963</v>
      </c>
      <c r="BZ202">
        <v>1118.03666666667</v>
      </c>
      <c r="CA202">
        <v>1168.36962962963</v>
      </c>
      <c r="CB202">
        <v>3.64702296296296</v>
      </c>
      <c r="CC202">
        <v>1148.31333333333</v>
      </c>
      <c r="CD202">
        <v>17.1651962962963</v>
      </c>
      <c r="CE202">
        <v>1.55195592592593</v>
      </c>
      <c r="CF202">
        <v>1.28</v>
      </c>
      <c r="CG202">
        <v>13.4898666666667</v>
      </c>
      <c r="CH202">
        <v>10.5659111111111</v>
      </c>
      <c r="CI202">
        <v>2000.00111111111</v>
      </c>
      <c r="CJ202">
        <v>0.979994333333333</v>
      </c>
      <c r="CK202">
        <v>0.0200054777777778</v>
      </c>
      <c r="CL202">
        <v>0</v>
      </c>
      <c r="CM202">
        <v>2.25167407407407</v>
      </c>
      <c r="CN202">
        <v>0</v>
      </c>
      <c r="CO202">
        <v>9074.62</v>
      </c>
      <c r="CP202">
        <v>17300.1481481481</v>
      </c>
      <c r="CQ202">
        <v>38.6663333333333</v>
      </c>
      <c r="CR202">
        <v>40</v>
      </c>
      <c r="CS202">
        <v>38.562</v>
      </c>
      <c r="CT202">
        <v>38.25</v>
      </c>
      <c r="CU202">
        <v>38.062</v>
      </c>
      <c r="CV202">
        <v>1959.99037037037</v>
      </c>
      <c r="CW202">
        <v>40.0107407407407</v>
      </c>
      <c r="CX202">
        <v>0</v>
      </c>
      <c r="CY202">
        <v>1657209332.4</v>
      </c>
      <c r="CZ202">
        <v>0</v>
      </c>
      <c r="DA202">
        <v>0</v>
      </c>
      <c r="DB202" t="s">
        <v>356</v>
      </c>
      <c r="DC202">
        <v>1656081770.5</v>
      </c>
      <c r="DD202">
        <v>1655399214.6</v>
      </c>
      <c r="DE202">
        <v>0</v>
      </c>
      <c r="DF202">
        <v>0.134</v>
      </c>
      <c r="DG202">
        <v>-0.06</v>
      </c>
      <c r="DH202">
        <v>9.331</v>
      </c>
      <c r="DI202">
        <v>0.511</v>
      </c>
      <c r="DJ202">
        <v>421</v>
      </c>
      <c r="DK202">
        <v>25</v>
      </c>
      <c r="DL202">
        <v>1.93</v>
      </c>
      <c r="DM202">
        <v>0.15</v>
      </c>
      <c r="DN202">
        <v>-53.6409682926829</v>
      </c>
      <c r="DO202">
        <v>0.235469686411121</v>
      </c>
      <c r="DP202">
        <v>0.356715666944174</v>
      </c>
      <c r="DQ202">
        <v>0</v>
      </c>
      <c r="DR202">
        <v>3.6797356097561</v>
      </c>
      <c r="DS202">
        <v>-0.702529547038324</v>
      </c>
      <c r="DT202">
        <v>0.0762773356374308</v>
      </c>
      <c r="DU202">
        <v>0</v>
      </c>
      <c r="DV202">
        <v>0</v>
      </c>
      <c r="DW202">
        <v>2</v>
      </c>
      <c r="DX202" t="s">
        <v>365</v>
      </c>
      <c r="DY202">
        <v>2.97398</v>
      </c>
      <c r="DZ202">
        <v>2.69602</v>
      </c>
      <c r="EA202">
        <v>0.148933</v>
      </c>
      <c r="EB202">
        <v>0.154567</v>
      </c>
      <c r="EC202">
        <v>0.0782545</v>
      </c>
      <c r="ED202">
        <v>0.0688085</v>
      </c>
      <c r="EE202">
        <v>33314.9</v>
      </c>
      <c r="EF202">
        <v>36323.3</v>
      </c>
      <c r="EG202">
        <v>35470.5</v>
      </c>
      <c r="EH202">
        <v>38962.2</v>
      </c>
      <c r="EI202">
        <v>46336.4</v>
      </c>
      <c r="EJ202">
        <v>52341.9</v>
      </c>
      <c r="EK202">
        <v>55399.8</v>
      </c>
      <c r="EL202">
        <v>62417.6</v>
      </c>
      <c r="EM202">
        <v>1.9886</v>
      </c>
      <c r="EN202">
        <v>2.1956</v>
      </c>
      <c r="EO202">
        <v>0.0457764</v>
      </c>
      <c r="EP202">
        <v>0</v>
      </c>
      <c r="EQ202">
        <v>24.2746</v>
      </c>
      <c r="ER202">
        <v>999.9</v>
      </c>
      <c r="ES202">
        <v>51.471</v>
      </c>
      <c r="ET202">
        <v>32.851</v>
      </c>
      <c r="EU202">
        <v>34.5805</v>
      </c>
      <c r="EV202">
        <v>53.6472</v>
      </c>
      <c r="EW202">
        <v>36.855</v>
      </c>
      <c r="EX202">
        <v>2</v>
      </c>
      <c r="EY202">
        <v>-0.0935976</v>
      </c>
      <c r="EZ202">
        <v>3.18283</v>
      </c>
      <c r="FA202">
        <v>20.1173</v>
      </c>
      <c r="FB202">
        <v>5.20291</v>
      </c>
      <c r="FC202">
        <v>12.0088</v>
      </c>
      <c r="FD202">
        <v>4.976</v>
      </c>
      <c r="FE202">
        <v>3.2934</v>
      </c>
      <c r="FF202">
        <v>9999</v>
      </c>
      <c r="FG202">
        <v>9999</v>
      </c>
      <c r="FH202">
        <v>9999</v>
      </c>
      <c r="FI202">
        <v>556.8</v>
      </c>
      <c r="FJ202">
        <v>1.8631</v>
      </c>
      <c r="FK202">
        <v>1.86792</v>
      </c>
      <c r="FL202">
        <v>1.86768</v>
      </c>
      <c r="FM202">
        <v>1.86887</v>
      </c>
      <c r="FN202">
        <v>1.86966</v>
      </c>
      <c r="FO202">
        <v>1.86569</v>
      </c>
      <c r="FP202">
        <v>1.86676</v>
      </c>
      <c r="FQ202">
        <v>1.86813</v>
      </c>
      <c r="FR202">
        <v>5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14.77</v>
      </c>
      <c r="GF202">
        <v>0.2133</v>
      </c>
      <c r="GG202">
        <v>5.35645936475052</v>
      </c>
      <c r="GH202">
        <v>0.00956702611335773</v>
      </c>
      <c r="GI202">
        <v>-9.19467254998099e-07</v>
      </c>
      <c r="GJ202">
        <v>-2.13729184259075e-11</v>
      </c>
      <c r="GK202">
        <v>0.213310654532375</v>
      </c>
      <c r="GL202">
        <v>0</v>
      </c>
      <c r="GM202">
        <v>0</v>
      </c>
      <c r="GN202">
        <v>0</v>
      </c>
      <c r="GO202">
        <v>-4</v>
      </c>
      <c r="GP202">
        <v>1866</v>
      </c>
      <c r="GQ202">
        <v>1</v>
      </c>
      <c r="GR202">
        <v>18</v>
      </c>
      <c r="GS202">
        <v>18793</v>
      </c>
      <c r="GT202">
        <v>30169</v>
      </c>
      <c r="GU202">
        <v>2.98218</v>
      </c>
      <c r="GV202">
        <v>2.60986</v>
      </c>
      <c r="GW202">
        <v>2.24854</v>
      </c>
      <c r="GX202">
        <v>2.73682</v>
      </c>
      <c r="GY202">
        <v>1.99585</v>
      </c>
      <c r="GZ202">
        <v>2.33643</v>
      </c>
      <c r="HA202">
        <v>36.7892</v>
      </c>
      <c r="HB202">
        <v>15.5067</v>
      </c>
      <c r="HC202">
        <v>18</v>
      </c>
      <c r="HD202">
        <v>495.288</v>
      </c>
      <c r="HE202">
        <v>638.902</v>
      </c>
      <c r="HF202">
        <v>18.6644</v>
      </c>
      <c r="HG202">
        <v>25.9779</v>
      </c>
      <c r="HH202">
        <v>30.0011</v>
      </c>
      <c r="HI202">
        <v>25.8139</v>
      </c>
      <c r="HJ202">
        <v>25.7363</v>
      </c>
      <c r="HK202">
        <v>59.6659</v>
      </c>
      <c r="HL202">
        <v>48.4892</v>
      </c>
      <c r="HM202">
        <v>0</v>
      </c>
      <c r="HN202">
        <v>18.6579</v>
      </c>
      <c r="HO202">
        <v>1193.09</v>
      </c>
      <c r="HP202">
        <v>17.2096</v>
      </c>
      <c r="HQ202">
        <v>102.802</v>
      </c>
      <c r="HR202">
        <v>103.944</v>
      </c>
    </row>
    <row r="203" spans="1:226">
      <c r="A203">
        <v>187</v>
      </c>
      <c r="B203">
        <v>1657209358.1</v>
      </c>
      <c r="C203">
        <v>2753.09999990463</v>
      </c>
      <c r="D203" t="s">
        <v>734</v>
      </c>
      <c r="E203" t="s">
        <v>735</v>
      </c>
      <c r="F203">
        <v>5</v>
      </c>
      <c r="G203" t="s">
        <v>596</v>
      </c>
      <c r="H203" t="s">
        <v>354</v>
      </c>
      <c r="I203">
        <v>1657209350.31429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1201.5437227075</v>
      </c>
      <c r="AK203">
        <v>1158.76012121212</v>
      </c>
      <c r="AL203">
        <v>3.4354700001512</v>
      </c>
      <c r="AM203">
        <v>66.3523711436261</v>
      </c>
      <c r="AN203">
        <f>(AP203 - AO203 + BO203*1E3/(8.314*(BQ203+273.15)) * AR203/BN203 * AQ203) * BN203/(100*BB203) * 1000/(1000 - AP203)</f>
        <v>0</v>
      </c>
      <c r="AO203">
        <v>17.2404970811497</v>
      </c>
      <c r="AP203">
        <v>20.83594</v>
      </c>
      <c r="AQ203">
        <v>0.00139828572198102</v>
      </c>
      <c r="AR203">
        <v>77.3788879290229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6</v>
      </c>
      <c r="BC203">
        <v>0.5</v>
      </c>
      <c r="BD203" t="s">
        <v>355</v>
      </c>
      <c r="BE203">
        <v>2</v>
      </c>
      <c r="BF203" t="b">
        <v>1</v>
      </c>
      <c r="BG203">
        <v>1657209350.31429</v>
      </c>
      <c r="BH203">
        <v>1110.35464285714</v>
      </c>
      <c r="BI203">
        <v>1164.17714285714</v>
      </c>
      <c r="BJ203">
        <v>20.821625</v>
      </c>
      <c r="BK203">
        <v>17.21715</v>
      </c>
      <c r="BL203">
        <v>1095.65035714286</v>
      </c>
      <c r="BM203">
        <v>20.6083142857143</v>
      </c>
      <c r="BN203">
        <v>500.018214285714</v>
      </c>
      <c r="BO203">
        <v>74.5693857142857</v>
      </c>
      <c r="BP203">
        <v>0.0421524464285714</v>
      </c>
      <c r="BQ203">
        <v>24.6221178571429</v>
      </c>
      <c r="BR203">
        <v>25.0157464285714</v>
      </c>
      <c r="BS203">
        <v>999.9</v>
      </c>
      <c r="BT203">
        <v>0</v>
      </c>
      <c r="BU203">
        <v>0</v>
      </c>
      <c r="BV203">
        <v>10002.5</v>
      </c>
      <c r="BW203">
        <v>0</v>
      </c>
      <c r="BX203">
        <v>1651.16571428571</v>
      </c>
      <c r="BY203">
        <v>-53.8217535714286</v>
      </c>
      <c r="BZ203">
        <v>1133.96714285714</v>
      </c>
      <c r="CA203">
        <v>1184.57321428571</v>
      </c>
      <c r="CB203">
        <v>3.60447678571429</v>
      </c>
      <c r="CC203">
        <v>1164.17714285714</v>
      </c>
      <c r="CD203">
        <v>17.21715</v>
      </c>
      <c r="CE203">
        <v>1.55265607142857</v>
      </c>
      <c r="CF203">
        <v>1.28387214285714</v>
      </c>
      <c r="CG203">
        <v>13.4967857142857</v>
      </c>
      <c r="CH203">
        <v>10.6113214285714</v>
      </c>
      <c r="CI203">
        <v>2000.01214285714</v>
      </c>
      <c r="CJ203">
        <v>0.9799945</v>
      </c>
      <c r="CK203">
        <v>0.0200053</v>
      </c>
      <c r="CL203">
        <v>0</v>
      </c>
      <c r="CM203">
        <v>2.256675</v>
      </c>
      <c r="CN203">
        <v>0</v>
      </c>
      <c r="CO203">
        <v>9069.69392857143</v>
      </c>
      <c r="CP203">
        <v>17300.2357142857</v>
      </c>
      <c r="CQ203">
        <v>38.6759285714286</v>
      </c>
      <c r="CR203">
        <v>40</v>
      </c>
      <c r="CS203">
        <v>38.562</v>
      </c>
      <c r="CT203">
        <v>38.25</v>
      </c>
      <c r="CU203">
        <v>38.062</v>
      </c>
      <c r="CV203">
        <v>1960.00107142857</v>
      </c>
      <c r="CW203">
        <v>40.0110714285714</v>
      </c>
      <c r="CX203">
        <v>0</v>
      </c>
      <c r="CY203">
        <v>1657209337.2</v>
      </c>
      <c r="CZ203">
        <v>0</v>
      </c>
      <c r="DA203">
        <v>0</v>
      </c>
      <c r="DB203" t="s">
        <v>356</v>
      </c>
      <c r="DC203">
        <v>1656081770.5</v>
      </c>
      <c r="DD203">
        <v>1655399214.6</v>
      </c>
      <c r="DE203">
        <v>0</v>
      </c>
      <c r="DF203">
        <v>0.134</v>
      </c>
      <c r="DG203">
        <v>-0.06</v>
      </c>
      <c r="DH203">
        <v>9.331</v>
      </c>
      <c r="DI203">
        <v>0.511</v>
      </c>
      <c r="DJ203">
        <v>421</v>
      </c>
      <c r="DK203">
        <v>25</v>
      </c>
      <c r="DL203">
        <v>1.93</v>
      </c>
      <c r="DM203">
        <v>0.15</v>
      </c>
      <c r="DN203">
        <v>-53.7324414634146</v>
      </c>
      <c r="DO203">
        <v>-1.78367456445991</v>
      </c>
      <c r="DP203">
        <v>0.40407141241316</v>
      </c>
      <c r="DQ203">
        <v>0</v>
      </c>
      <c r="DR203">
        <v>3.64772585365854</v>
      </c>
      <c r="DS203">
        <v>-0.597292055749123</v>
      </c>
      <c r="DT203">
        <v>0.0695876322406262</v>
      </c>
      <c r="DU203">
        <v>0</v>
      </c>
      <c r="DV203">
        <v>0</v>
      </c>
      <c r="DW203">
        <v>2</v>
      </c>
      <c r="DX203" t="s">
        <v>365</v>
      </c>
      <c r="DY203">
        <v>2.97423</v>
      </c>
      <c r="DZ203">
        <v>2.69616</v>
      </c>
      <c r="EA203">
        <v>0.150354</v>
      </c>
      <c r="EB203">
        <v>0.155923</v>
      </c>
      <c r="EC203">
        <v>0.0782451</v>
      </c>
      <c r="ED203">
        <v>0.0688411</v>
      </c>
      <c r="EE203">
        <v>33259</v>
      </c>
      <c r="EF203">
        <v>36264.7</v>
      </c>
      <c r="EG203">
        <v>35470.2</v>
      </c>
      <c r="EH203">
        <v>38961.8</v>
      </c>
      <c r="EI203">
        <v>46336.5</v>
      </c>
      <c r="EJ203">
        <v>52340.2</v>
      </c>
      <c r="EK203">
        <v>55399.4</v>
      </c>
      <c r="EL203">
        <v>62417.8</v>
      </c>
      <c r="EM203">
        <v>1.989</v>
      </c>
      <c r="EN203">
        <v>2.1958</v>
      </c>
      <c r="EO203">
        <v>0.0442564</v>
      </c>
      <c r="EP203">
        <v>0</v>
      </c>
      <c r="EQ203">
        <v>24.2766</v>
      </c>
      <c r="ER203">
        <v>999.9</v>
      </c>
      <c r="ES203">
        <v>51.422</v>
      </c>
      <c r="ET203">
        <v>32.851</v>
      </c>
      <c r="EU203">
        <v>34.5466</v>
      </c>
      <c r="EV203">
        <v>53.9872</v>
      </c>
      <c r="EW203">
        <v>36.8349</v>
      </c>
      <c r="EX203">
        <v>2</v>
      </c>
      <c r="EY203">
        <v>-0.0932724</v>
      </c>
      <c r="EZ203">
        <v>3.20155</v>
      </c>
      <c r="FA203">
        <v>20.1171</v>
      </c>
      <c r="FB203">
        <v>5.20172</v>
      </c>
      <c r="FC203">
        <v>12.0064</v>
      </c>
      <c r="FD203">
        <v>4.9752</v>
      </c>
      <c r="FE203">
        <v>3.2934</v>
      </c>
      <c r="FF203">
        <v>9999</v>
      </c>
      <c r="FG203">
        <v>9999</v>
      </c>
      <c r="FH203">
        <v>9999</v>
      </c>
      <c r="FI203">
        <v>556.8</v>
      </c>
      <c r="FJ203">
        <v>1.8631</v>
      </c>
      <c r="FK203">
        <v>1.86786</v>
      </c>
      <c r="FL203">
        <v>1.86768</v>
      </c>
      <c r="FM203">
        <v>1.86884</v>
      </c>
      <c r="FN203">
        <v>1.86966</v>
      </c>
      <c r="FO203">
        <v>1.86569</v>
      </c>
      <c r="FP203">
        <v>1.86676</v>
      </c>
      <c r="FQ203">
        <v>1.86813</v>
      </c>
      <c r="FR203">
        <v>5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14.9</v>
      </c>
      <c r="GF203">
        <v>0.2133</v>
      </c>
      <c r="GG203">
        <v>5.35645936475052</v>
      </c>
      <c r="GH203">
        <v>0.00956702611335773</v>
      </c>
      <c r="GI203">
        <v>-9.19467254998099e-07</v>
      </c>
      <c r="GJ203">
        <v>-2.13729184259075e-11</v>
      </c>
      <c r="GK203">
        <v>0.213310654532375</v>
      </c>
      <c r="GL203">
        <v>0</v>
      </c>
      <c r="GM203">
        <v>0</v>
      </c>
      <c r="GN203">
        <v>0</v>
      </c>
      <c r="GO203">
        <v>-4</v>
      </c>
      <c r="GP203">
        <v>1866</v>
      </c>
      <c r="GQ203">
        <v>1</v>
      </c>
      <c r="GR203">
        <v>18</v>
      </c>
      <c r="GS203">
        <v>18793.1</v>
      </c>
      <c r="GT203">
        <v>30169.1</v>
      </c>
      <c r="GU203">
        <v>3.01636</v>
      </c>
      <c r="GV203">
        <v>2.6123</v>
      </c>
      <c r="GW203">
        <v>2.24854</v>
      </c>
      <c r="GX203">
        <v>2.73682</v>
      </c>
      <c r="GY203">
        <v>1.99585</v>
      </c>
      <c r="GZ203">
        <v>2.29614</v>
      </c>
      <c r="HA203">
        <v>36.8129</v>
      </c>
      <c r="HB203">
        <v>15.498</v>
      </c>
      <c r="HC203">
        <v>18</v>
      </c>
      <c r="HD203">
        <v>495.608</v>
      </c>
      <c r="HE203">
        <v>639.139</v>
      </c>
      <c r="HF203">
        <v>18.643</v>
      </c>
      <c r="HG203">
        <v>25.9866</v>
      </c>
      <c r="HH203">
        <v>30.0008</v>
      </c>
      <c r="HI203">
        <v>25.8208</v>
      </c>
      <c r="HJ203">
        <v>25.7428</v>
      </c>
      <c r="HK203">
        <v>60.3556</v>
      </c>
      <c r="HL203">
        <v>48.4892</v>
      </c>
      <c r="HM203">
        <v>0</v>
      </c>
      <c r="HN203">
        <v>18.639</v>
      </c>
      <c r="HO203">
        <v>1206.57</v>
      </c>
      <c r="HP203">
        <v>17.2243</v>
      </c>
      <c r="HQ203">
        <v>102.801</v>
      </c>
      <c r="HR203">
        <v>103.944</v>
      </c>
    </row>
    <row r="204" spans="1:226">
      <c r="A204">
        <v>188</v>
      </c>
      <c r="B204">
        <v>1657209363.1</v>
      </c>
      <c r="C204">
        <v>2758.09999990463</v>
      </c>
      <c r="D204" t="s">
        <v>736</v>
      </c>
      <c r="E204" t="s">
        <v>737</v>
      </c>
      <c r="F204">
        <v>5</v>
      </c>
      <c r="G204" t="s">
        <v>596</v>
      </c>
      <c r="H204" t="s">
        <v>354</v>
      </c>
      <c r="I204">
        <v>1657209355.6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1218.56770127031</v>
      </c>
      <c r="AK204">
        <v>1175.86109090909</v>
      </c>
      <c r="AL204">
        <v>3.47019767715132</v>
      </c>
      <c r="AM204">
        <v>66.3523711436261</v>
      </c>
      <c r="AN204">
        <f>(AP204 - AO204 + BO204*1E3/(8.314*(BQ204+273.15)) * AR204/BN204 * AQ204) * BN204/(100*BB204) * 1000/(1000 - AP204)</f>
        <v>0</v>
      </c>
      <c r="AO204">
        <v>17.2444120882193</v>
      </c>
      <c r="AP204">
        <v>20.8221424242424</v>
      </c>
      <c r="AQ204">
        <v>-0.000284745784188268</v>
      </c>
      <c r="AR204">
        <v>77.3788879290229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6</v>
      </c>
      <c r="BC204">
        <v>0.5</v>
      </c>
      <c r="BD204" t="s">
        <v>355</v>
      </c>
      <c r="BE204">
        <v>2</v>
      </c>
      <c r="BF204" t="b">
        <v>1</v>
      </c>
      <c r="BG204">
        <v>1657209355.6</v>
      </c>
      <c r="BH204">
        <v>1127.90925925926</v>
      </c>
      <c r="BI204">
        <v>1181.92074074074</v>
      </c>
      <c r="BJ204">
        <v>20.8320444444444</v>
      </c>
      <c r="BK204">
        <v>17.2417</v>
      </c>
      <c r="BL204">
        <v>1113.07444444444</v>
      </c>
      <c r="BM204">
        <v>20.6187333333333</v>
      </c>
      <c r="BN204">
        <v>499.98662962963</v>
      </c>
      <c r="BO204">
        <v>74.5698925925926</v>
      </c>
      <c r="BP204">
        <v>0.0420372111111111</v>
      </c>
      <c r="BQ204">
        <v>24.6213740740741</v>
      </c>
      <c r="BR204">
        <v>25.0096777777778</v>
      </c>
      <c r="BS204">
        <v>999.9</v>
      </c>
      <c r="BT204">
        <v>0</v>
      </c>
      <c r="BU204">
        <v>0</v>
      </c>
      <c r="BV204">
        <v>10001.1111111111</v>
      </c>
      <c r="BW204">
        <v>0</v>
      </c>
      <c r="BX204">
        <v>1651.86666666667</v>
      </c>
      <c r="BY204">
        <v>-54.0107333333333</v>
      </c>
      <c r="BZ204">
        <v>1151.90703703704</v>
      </c>
      <c r="CA204">
        <v>1202.65703703704</v>
      </c>
      <c r="CB204">
        <v>3.59035222222222</v>
      </c>
      <c r="CC204">
        <v>1181.92074074074</v>
      </c>
      <c r="CD204">
        <v>17.2417</v>
      </c>
      <c r="CE204">
        <v>1.5534437037037</v>
      </c>
      <c r="CF204">
        <v>1.28571185185185</v>
      </c>
      <c r="CG204">
        <v>13.5045814814815</v>
      </c>
      <c r="CH204">
        <v>10.6328592592593</v>
      </c>
      <c r="CI204">
        <v>2000.01</v>
      </c>
      <c r="CJ204">
        <v>0.979994555555556</v>
      </c>
      <c r="CK204">
        <v>0.0200052407407407</v>
      </c>
      <c r="CL204">
        <v>0</v>
      </c>
      <c r="CM204">
        <v>2.24566666666667</v>
      </c>
      <c r="CN204">
        <v>0</v>
      </c>
      <c r="CO204">
        <v>9061.71222222222</v>
      </c>
      <c r="CP204">
        <v>17300.2037037037</v>
      </c>
      <c r="CQ204">
        <v>38.6824074074074</v>
      </c>
      <c r="CR204">
        <v>40</v>
      </c>
      <c r="CS204">
        <v>38.562</v>
      </c>
      <c r="CT204">
        <v>38.25</v>
      </c>
      <c r="CU204">
        <v>38.062</v>
      </c>
      <c r="CV204">
        <v>1959.99851851852</v>
      </c>
      <c r="CW204">
        <v>40.0114814814815</v>
      </c>
      <c r="CX204">
        <v>0</v>
      </c>
      <c r="CY204">
        <v>1657209342</v>
      </c>
      <c r="CZ204">
        <v>0</v>
      </c>
      <c r="DA204">
        <v>0</v>
      </c>
      <c r="DB204" t="s">
        <v>356</v>
      </c>
      <c r="DC204">
        <v>1656081770.5</v>
      </c>
      <c r="DD204">
        <v>1655399214.6</v>
      </c>
      <c r="DE204">
        <v>0</v>
      </c>
      <c r="DF204">
        <v>0.134</v>
      </c>
      <c r="DG204">
        <v>-0.06</v>
      </c>
      <c r="DH204">
        <v>9.331</v>
      </c>
      <c r="DI204">
        <v>0.511</v>
      </c>
      <c r="DJ204">
        <v>421</v>
      </c>
      <c r="DK204">
        <v>25</v>
      </c>
      <c r="DL204">
        <v>1.93</v>
      </c>
      <c r="DM204">
        <v>0.15</v>
      </c>
      <c r="DN204">
        <v>-53.905112195122</v>
      </c>
      <c r="DO204">
        <v>-2.24881463414631</v>
      </c>
      <c r="DP204">
        <v>0.355401660917597</v>
      </c>
      <c r="DQ204">
        <v>0</v>
      </c>
      <c r="DR204">
        <v>3.60121926829268</v>
      </c>
      <c r="DS204">
        <v>-0.208617491289199</v>
      </c>
      <c r="DT204">
        <v>0.0366055801683924</v>
      </c>
      <c r="DU204">
        <v>0</v>
      </c>
      <c r="DV204">
        <v>0</v>
      </c>
      <c r="DW204">
        <v>2</v>
      </c>
      <c r="DX204" t="s">
        <v>365</v>
      </c>
      <c r="DY204">
        <v>2.97367</v>
      </c>
      <c r="DZ204">
        <v>2.6964</v>
      </c>
      <c r="EA204">
        <v>0.151749</v>
      </c>
      <c r="EB204">
        <v>0.157315</v>
      </c>
      <c r="EC204">
        <v>0.0782066</v>
      </c>
      <c r="ED204">
        <v>0.0688467</v>
      </c>
      <c r="EE204">
        <v>33204.6</v>
      </c>
      <c r="EF204">
        <v>36204.1</v>
      </c>
      <c r="EG204">
        <v>35470.4</v>
      </c>
      <c r="EH204">
        <v>38961</v>
      </c>
      <c r="EI204">
        <v>46338.8</v>
      </c>
      <c r="EJ204">
        <v>52338.9</v>
      </c>
      <c r="EK204">
        <v>55399.7</v>
      </c>
      <c r="EL204">
        <v>62416.6</v>
      </c>
      <c r="EM204">
        <v>1.9882</v>
      </c>
      <c r="EN204">
        <v>2.1954</v>
      </c>
      <c r="EO204">
        <v>0.0432134</v>
      </c>
      <c r="EP204">
        <v>0</v>
      </c>
      <c r="EQ204">
        <v>24.2807</v>
      </c>
      <c r="ER204">
        <v>999.9</v>
      </c>
      <c r="ES204">
        <v>51.398</v>
      </c>
      <c r="ET204">
        <v>32.851</v>
      </c>
      <c r="EU204">
        <v>34.5323</v>
      </c>
      <c r="EV204">
        <v>54.0872</v>
      </c>
      <c r="EW204">
        <v>36.891</v>
      </c>
      <c r="EX204">
        <v>2</v>
      </c>
      <c r="EY204">
        <v>-0.0927642</v>
      </c>
      <c r="EZ204">
        <v>3.17098</v>
      </c>
      <c r="FA204">
        <v>20.1178</v>
      </c>
      <c r="FB204">
        <v>5.20172</v>
      </c>
      <c r="FC204">
        <v>12.0088</v>
      </c>
      <c r="FD204">
        <v>4.976</v>
      </c>
      <c r="FE204">
        <v>3.2934</v>
      </c>
      <c r="FF204">
        <v>9999</v>
      </c>
      <c r="FG204">
        <v>9999</v>
      </c>
      <c r="FH204">
        <v>9999</v>
      </c>
      <c r="FI204">
        <v>556.8</v>
      </c>
      <c r="FJ204">
        <v>1.8631</v>
      </c>
      <c r="FK204">
        <v>1.86789</v>
      </c>
      <c r="FL204">
        <v>1.86768</v>
      </c>
      <c r="FM204">
        <v>1.86884</v>
      </c>
      <c r="FN204">
        <v>1.86966</v>
      </c>
      <c r="FO204">
        <v>1.86569</v>
      </c>
      <c r="FP204">
        <v>1.86676</v>
      </c>
      <c r="FQ204">
        <v>1.86813</v>
      </c>
      <c r="FR204">
        <v>5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15.02</v>
      </c>
      <c r="GF204">
        <v>0.2133</v>
      </c>
      <c r="GG204">
        <v>5.35645936475052</v>
      </c>
      <c r="GH204">
        <v>0.00956702611335773</v>
      </c>
      <c r="GI204">
        <v>-9.19467254998099e-07</v>
      </c>
      <c r="GJ204">
        <v>-2.13729184259075e-11</v>
      </c>
      <c r="GK204">
        <v>0.213310654532375</v>
      </c>
      <c r="GL204">
        <v>0</v>
      </c>
      <c r="GM204">
        <v>0</v>
      </c>
      <c r="GN204">
        <v>0</v>
      </c>
      <c r="GO204">
        <v>-4</v>
      </c>
      <c r="GP204">
        <v>1866</v>
      </c>
      <c r="GQ204">
        <v>1</v>
      </c>
      <c r="GR204">
        <v>18</v>
      </c>
      <c r="GS204">
        <v>18793.2</v>
      </c>
      <c r="GT204">
        <v>30169.1</v>
      </c>
      <c r="GU204">
        <v>3.04688</v>
      </c>
      <c r="GV204">
        <v>2.60986</v>
      </c>
      <c r="GW204">
        <v>2.24854</v>
      </c>
      <c r="GX204">
        <v>2.7356</v>
      </c>
      <c r="GY204">
        <v>1.99585</v>
      </c>
      <c r="GZ204">
        <v>2.33398</v>
      </c>
      <c r="HA204">
        <v>36.8129</v>
      </c>
      <c r="HB204">
        <v>15.5067</v>
      </c>
      <c r="HC204">
        <v>18</v>
      </c>
      <c r="HD204">
        <v>495.167</v>
      </c>
      <c r="HE204">
        <v>638.923</v>
      </c>
      <c r="HF204">
        <v>18.6298</v>
      </c>
      <c r="HG204">
        <v>25.9933</v>
      </c>
      <c r="HH204">
        <v>30.0005</v>
      </c>
      <c r="HI204">
        <v>25.829</v>
      </c>
      <c r="HJ204">
        <v>25.7514</v>
      </c>
      <c r="HK204">
        <v>60.9762</v>
      </c>
      <c r="HL204">
        <v>48.4892</v>
      </c>
      <c r="HM204">
        <v>0</v>
      </c>
      <c r="HN204">
        <v>18.6324</v>
      </c>
      <c r="HO204">
        <v>1227.04</v>
      </c>
      <c r="HP204">
        <v>17.2489</v>
      </c>
      <c r="HQ204">
        <v>102.802</v>
      </c>
      <c r="HR204">
        <v>103.942</v>
      </c>
    </row>
    <row r="205" spans="1:226">
      <c r="A205">
        <v>189</v>
      </c>
      <c r="B205">
        <v>1657209368.1</v>
      </c>
      <c r="C205">
        <v>2763.09999990463</v>
      </c>
      <c r="D205" t="s">
        <v>738</v>
      </c>
      <c r="E205" t="s">
        <v>739</v>
      </c>
      <c r="F205">
        <v>5</v>
      </c>
      <c r="G205" t="s">
        <v>596</v>
      </c>
      <c r="H205" t="s">
        <v>354</v>
      </c>
      <c r="I205">
        <v>1657209360.31429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1235.59553492371</v>
      </c>
      <c r="AK205">
        <v>1192.87412121212</v>
      </c>
      <c r="AL205">
        <v>3.39925895174255</v>
      </c>
      <c r="AM205">
        <v>66.3523711436261</v>
      </c>
      <c r="AN205">
        <f>(AP205 - AO205 + BO205*1E3/(8.314*(BQ205+273.15)) * AR205/BN205 * AQ205) * BN205/(100*BB205) * 1000/(1000 - AP205)</f>
        <v>0</v>
      </c>
      <c r="AO205">
        <v>17.2512705703857</v>
      </c>
      <c r="AP205">
        <v>20.8026090909091</v>
      </c>
      <c r="AQ205">
        <v>-0.000220234714157411</v>
      </c>
      <c r="AR205">
        <v>77.3788879290229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6</v>
      </c>
      <c r="BC205">
        <v>0.5</v>
      </c>
      <c r="BD205" t="s">
        <v>355</v>
      </c>
      <c r="BE205">
        <v>2</v>
      </c>
      <c r="BF205" t="b">
        <v>1</v>
      </c>
      <c r="BG205">
        <v>1657209360.31429</v>
      </c>
      <c r="BH205">
        <v>1143.65464285714</v>
      </c>
      <c r="BI205">
        <v>1197.92285714286</v>
      </c>
      <c r="BJ205">
        <v>20.8262</v>
      </c>
      <c r="BK205">
        <v>17.2473</v>
      </c>
      <c r="BL205">
        <v>1128.70428571429</v>
      </c>
      <c r="BM205">
        <v>20.6128857142857</v>
      </c>
      <c r="BN205">
        <v>500.007285714286</v>
      </c>
      <c r="BO205">
        <v>74.569575</v>
      </c>
      <c r="BP205">
        <v>0.0418281678571429</v>
      </c>
      <c r="BQ205">
        <v>24.6227428571429</v>
      </c>
      <c r="BR205">
        <v>25.0064178571429</v>
      </c>
      <c r="BS205">
        <v>999.9</v>
      </c>
      <c r="BT205">
        <v>0</v>
      </c>
      <c r="BU205">
        <v>0</v>
      </c>
      <c r="BV205">
        <v>10014.1071428571</v>
      </c>
      <c r="BW205">
        <v>0</v>
      </c>
      <c r="BX205">
        <v>1651.98857142857</v>
      </c>
      <c r="BY205">
        <v>-54.2672428571428</v>
      </c>
      <c r="BZ205">
        <v>1167.98071428571</v>
      </c>
      <c r="CA205">
        <v>1218.94642857143</v>
      </c>
      <c r="CB205">
        <v>3.57890892857143</v>
      </c>
      <c r="CC205">
        <v>1197.92285714286</v>
      </c>
      <c r="CD205">
        <v>17.2473</v>
      </c>
      <c r="CE205">
        <v>1.55300107142857</v>
      </c>
      <c r="CF205">
        <v>1.28612392857143</v>
      </c>
      <c r="CG205">
        <v>13.5001964285714</v>
      </c>
      <c r="CH205">
        <v>10.6376678571429</v>
      </c>
      <c r="CI205">
        <v>2000.00071428571</v>
      </c>
      <c r="CJ205">
        <v>0.979994714285714</v>
      </c>
      <c r="CK205">
        <v>0.0200050714285714</v>
      </c>
      <c r="CL205">
        <v>0</v>
      </c>
      <c r="CM205">
        <v>2.26143928571429</v>
      </c>
      <c r="CN205">
        <v>0</v>
      </c>
      <c r="CO205">
        <v>9046.83535714286</v>
      </c>
      <c r="CP205">
        <v>17300.1178571429</v>
      </c>
      <c r="CQ205">
        <v>38.687</v>
      </c>
      <c r="CR205">
        <v>40.0066428571429</v>
      </c>
      <c r="CS205">
        <v>38.562</v>
      </c>
      <c r="CT205">
        <v>38.2566428571429</v>
      </c>
      <c r="CU205">
        <v>38.062</v>
      </c>
      <c r="CV205">
        <v>1959.98928571429</v>
      </c>
      <c r="CW205">
        <v>40.0114285714286</v>
      </c>
      <c r="CX205">
        <v>0</v>
      </c>
      <c r="CY205">
        <v>1657209346.8</v>
      </c>
      <c r="CZ205">
        <v>0</v>
      </c>
      <c r="DA205">
        <v>0</v>
      </c>
      <c r="DB205" t="s">
        <v>356</v>
      </c>
      <c r="DC205">
        <v>1656081770.5</v>
      </c>
      <c r="DD205">
        <v>1655399214.6</v>
      </c>
      <c r="DE205">
        <v>0</v>
      </c>
      <c r="DF205">
        <v>0.134</v>
      </c>
      <c r="DG205">
        <v>-0.06</v>
      </c>
      <c r="DH205">
        <v>9.331</v>
      </c>
      <c r="DI205">
        <v>0.511</v>
      </c>
      <c r="DJ205">
        <v>421</v>
      </c>
      <c r="DK205">
        <v>25</v>
      </c>
      <c r="DL205">
        <v>1.93</v>
      </c>
      <c r="DM205">
        <v>0.15</v>
      </c>
      <c r="DN205">
        <v>-54.0394097560975</v>
      </c>
      <c r="DO205">
        <v>-2.63848432055738</v>
      </c>
      <c r="DP205">
        <v>0.396626164103126</v>
      </c>
      <c r="DQ205">
        <v>0</v>
      </c>
      <c r="DR205">
        <v>3.5843012195122</v>
      </c>
      <c r="DS205">
        <v>-0.0995496167247327</v>
      </c>
      <c r="DT205">
        <v>0.013101973449404</v>
      </c>
      <c r="DU205">
        <v>1</v>
      </c>
      <c r="DV205">
        <v>1</v>
      </c>
      <c r="DW205">
        <v>2</v>
      </c>
      <c r="DX205" t="s">
        <v>357</v>
      </c>
      <c r="DY205">
        <v>2.97398</v>
      </c>
      <c r="DZ205">
        <v>2.69595</v>
      </c>
      <c r="EA205">
        <v>0.153129</v>
      </c>
      <c r="EB205">
        <v>0.158731</v>
      </c>
      <c r="EC205">
        <v>0.0781475</v>
      </c>
      <c r="ED205">
        <v>0.0688426</v>
      </c>
      <c r="EE205">
        <v>33148.9</v>
      </c>
      <c r="EF205">
        <v>36142.6</v>
      </c>
      <c r="EG205">
        <v>35468.6</v>
      </c>
      <c r="EH205">
        <v>38960.3</v>
      </c>
      <c r="EI205">
        <v>46340.4</v>
      </c>
      <c r="EJ205">
        <v>52338.1</v>
      </c>
      <c r="EK205">
        <v>55398</v>
      </c>
      <c r="EL205">
        <v>62415.3</v>
      </c>
      <c r="EM205">
        <v>1.9886</v>
      </c>
      <c r="EN205">
        <v>2.1946</v>
      </c>
      <c r="EO205">
        <v>0.0452995</v>
      </c>
      <c r="EP205">
        <v>0</v>
      </c>
      <c r="EQ205">
        <v>24.2827</v>
      </c>
      <c r="ER205">
        <v>999.9</v>
      </c>
      <c r="ES205">
        <v>51.373</v>
      </c>
      <c r="ET205">
        <v>32.871</v>
      </c>
      <c r="EU205">
        <v>34.5517</v>
      </c>
      <c r="EV205">
        <v>53.9472</v>
      </c>
      <c r="EW205">
        <v>36.8069</v>
      </c>
      <c r="EX205">
        <v>2</v>
      </c>
      <c r="EY205">
        <v>-0.0950203</v>
      </c>
      <c r="EZ205">
        <v>2.04649</v>
      </c>
      <c r="FA205">
        <v>20.1347</v>
      </c>
      <c r="FB205">
        <v>5.20052</v>
      </c>
      <c r="FC205">
        <v>12.0052</v>
      </c>
      <c r="FD205">
        <v>4.9752</v>
      </c>
      <c r="FE205">
        <v>3.293</v>
      </c>
      <c r="FF205">
        <v>9999</v>
      </c>
      <c r="FG205">
        <v>9999</v>
      </c>
      <c r="FH205">
        <v>9999</v>
      </c>
      <c r="FI205">
        <v>556.8</v>
      </c>
      <c r="FJ205">
        <v>1.8631</v>
      </c>
      <c r="FK205">
        <v>1.86795</v>
      </c>
      <c r="FL205">
        <v>1.86768</v>
      </c>
      <c r="FM205">
        <v>1.86887</v>
      </c>
      <c r="FN205">
        <v>1.86966</v>
      </c>
      <c r="FO205">
        <v>1.86569</v>
      </c>
      <c r="FP205">
        <v>1.86676</v>
      </c>
      <c r="FQ205">
        <v>1.86813</v>
      </c>
      <c r="FR205">
        <v>5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15.15</v>
      </c>
      <c r="GF205">
        <v>0.2133</v>
      </c>
      <c r="GG205">
        <v>5.35645936475052</v>
      </c>
      <c r="GH205">
        <v>0.00956702611335773</v>
      </c>
      <c r="GI205">
        <v>-9.19467254998099e-07</v>
      </c>
      <c r="GJ205">
        <v>-2.13729184259075e-11</v>
      </c>
      <c r="GK205">
        <v>0.213310654532375</v>
      </c>
      <c r="GL205">
        <v>0</v>
      </c>
      <c r="GM205">
        <v>0</v>
      </c>
      <c r="GN205">
        <v>0</v>
      </c>
      <c r="GO205">
        <v>-4</v>
      </c>
      <c r="GP205">
        <v>1866</v>
      </c>
      <c r="GQ205">
        <v>1</v>
      </c>
      <c r="GR205">
        <v>18</v>
      </c>
      <c r="GS205">
        <v>18793.3</v>
      </c>
      <c r="GT205">
        <v>30169.2</v>
      </c>
      <c r="GU205">
        <v>3.08228</v>
      </c>
      <c r="GV205">
        <v>2.6062</v>
      </c>
      <c r="GW205">
        <v>2.24854</v>
      </c>
      <c r="GX205">
        <v>2.73682</v>
      </c>
      <c r="GY205">
        <v>1.99585</v>
      </c>
      <c r="GZ205">
        <v>2.33276</v>
      </c>
      <c r="HA205">
        <v>36.8366</v>
      </c>
      <c r="HB205">
        <v>15.5242</v>
      </c>
      <c r="HC205">
        <v>18</v>
      </c>
      <c r="HD205">
        <v>495.486</v>
      </c>
      <c r="HE205">
        <v>638.361</v>
      </c>
      <c r="HF205">
        <v>18.7477</v>
      </c>
      <c r="HG205">
        <v>26.002</v>
      </c>
      <c r="HH205">
        <v>29.9984</v>
      </c>
      <c r="HI205">
        <v>25.836</v>
      </c>
      <c r="HJ205">
        <v>25.7579</v>
      </c>
      <c r="HK205">
        <v>61.6687</v>
      </c>
      <c r="HL205">
        <v>48.4892</v>
      </c>
      <c r="HM205">
        <v>0</v>
      </c>
      <c r="HN205">
        <v>18.8789</v>
      </c>
      <c r="HO205">
        <v>1240.46</v>
      </c>
      <c r="HP205">
        <v>17.2843</v>
      </c>
      <c r="HQ205">
        <v>102.798</v>
      </c>
      <c r="HR205">
        <v>103.94</v>
      </c>
    </row>
    <row r="206" spans="1:226">
      <c r="A206">
        <v>190</v>
      </c>
      <c r="B206">
        <v>1657209373.1</v>
      </c>
      <c r="C206">
        <v>2768.09999990463</v>
      </c>
      <c r="D206" t="s">
        <v>740</v>
      </c>
      <c r="E206" t="s">
        <v>741</v>
      </c>
      <c r="F206">
        <v>5</v>
      </c>
      <c r="G206" t="s">
        <v>596</v>
      </c>
      <c r="H206" t="s">
        <v>354</v>
      </c>
      <c r="I206">
        <v>1657209365.6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1253.00030867736</v>
      </c>
      <c r="AK206">
        <v>1210.03145454545</v>
      </c>
      <c r="AL206">
        <v>3.36463606820235</v>
      </c>
      <c r="AM206">
        <v>66.3523711436261</v>
      </c>
      <c r="AN206">
        <f>(AP206 - AO206 + BO206*1E3/(8.314*(BQ206+273.15)) * AR206/BN206 * AQ206) * BN206/(100*BB206) * 1000/(1000 - AP206)</f>
        <v>0</v>
      </c>
      <c r="AO206">
        <v>17.2546924219206</v>
      </c>
      <c r="AP206">
        <v>20.7948563636364</v>
      </c>
      <c r="AQ206">
        <v>0.000795103276297158</v>
      </c>
      <c r="AR206">
        <v>77.3788879290229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6</v>
      </c>
      <c r="BC206">
        <v>0.5</v>
      </c>
      <c r="BD206" t="s">
        <v>355</v>
      </c>
      <c r="BE206">
        <v>2</v>
      </c>
      <c r="BF206" t="b">
        <v>1</v>
      </c>
      <c r="BG206">
        <v>1657209365.6</v>
      </c>
      <c r="BH206">
        <v>1161.41407407407</v>
      </c>
      <c r="BI206">
        <v>1215.7562962963</v>
      </c>
      <c r="BJ206">
        <v>20.8130037037037</v>
      </c>
      <c r="BK206">
        <v>17.251237037037</v>
      </c>
      <c r="BL206">
        <v>1146.33296296296</v>
      </c>
      <c r="BM206">
        <v>20.5996925925926</v>
      </c>
      <c r="BN206">
        <v>500.002592592593</v>
      </c>
      <c r="BO206">
        <v>74.5693814814815</v>
      </c>
      <c r="BP206">
        <v>0.0416938074074074</v>
      </c>
      <c r="BQ206">
        <v>24.6240666666667</v>
      </c>
      <c r="BR206">
        <v>25.0032962962963</v>
      </c>
      <c r="BS206">
        <v>999.9</v>
      </c>
      <c r="BT206">
        <v>0</v>
      </c>
      <c r="BU206">
        <v>0</v>
      </c>
      <c r="BV206">
        <v>10016.2962962963</v>
      </c>
      <c r="BW206">
        <v>0</v>
      </c>
      <c r="BX206">
        <v>1652.21185185185</v>
      </c>
      <c r="BY206">
        <v>-54.3414074074074</v>
      </c>
      <c r="BZ206">
        <v>1186.10148148148</v>
      </c>
      <c r="CA206">
        <v>1237.09703703704</v>
      </c>
      <c r="CB206">
        <v>3.56177111111111</v>
      </c>
      <c r="CC206">
        <v>1215.7562962963</v>
      </c>
      <c r="CD206">
        <v>17.251237037037</v>
      </c>
      <c r="CE206">
        <v>1.55201333333333</v>
      </c>
      <c r="CF206">
        <v>1.28641555555556</v>
      </c>
      <c r="CG206">
        <v>13.490437037037</v>
      </c>
      <c r="CH206">
        <v>10.641062962963</v>
      </c>
      <c r="CI206">
        <v>1999.9862962963</v>
      </c>
      <c r="CJ206">
        <v>0.979995</v>
      </c>
      <c r="CK206">
        <v>0.0200047666666667</v>
      </c>
      <c r="CL206">
        <v>0</v>
      </c>
      <c r="CM206">
        <v>2.26604444444444</v>
      </c>
      <c r="CN206">
        <v>0</v>
      </c>
      <c r="CO206">
        <v>9029.65111111111</v>
      </c>
      <c r="CP206">
        <v>17300.0111111111</v>
      </c>
      <c r="CQ206">
        <v>38.687</v>
      </c>
      <c r="CR206">
        <v>40.0252592592593</v>
      </c>
      <c r="CS206">
        <v>38.562</v>
      </c>
      <c r="CT206">
        <v>38.2775555555556</v>
      </c>
      <c r="CU206">
        <v>38.062</v>
      </c>
      <c r="CV206">
        <v>1959.97592592593</v>
      </c>
      <c r="CW206">
        <v>40.0103703703704</v>
      </c>
      <c r="CX206">
        <v>0</v>
      </c>
      <c r="CY206">
        <v>1657209352.2</v>
      </c>
      <c r="CZ206">
        <v>0</v>
      </c>
      <c r="DA206">
        <v>0</v>
      </c>
      <c r="DB206" t="s">
        <v>356</v>
      </c>
      <c r="DC206">
        <v>1656081770.5</v>
      </c>
      <c r="DD206">
        <v>1655399214.6</v>
      </c>
      <c r="DE206">
        <v>0</v>
      </c>
      <c r="DF206">
        <v>0.134</v>
      </c>
      <c r="DG206">
        <v>-0.06</v>
      </c>
      <c r="DH206">
        <v>9.331</v>
      </c>
      <c r="DI206">
        <v>0.511</v>
      </c>
      <c r="DJ206">
        <v>421</v>
      </c>
      <c r="DK206">
        <v>25</v>
      </c>
      <c r="DL206">
        <v>1.93</v>
      </c>
      <c r="DM206">
        <v>0.15</v>
      </c>
      <c r="DN206">
        <v>-54.2598341463415</v>
      </c>
      <c r="DO206">
        <v>-1.33483693379789</v>
      </c>
      <c r="DP206">
        <v>0.402026090410327</v>
      </c>
      <c r="DQ206">
        <v>0</v>
      </c>
      <c r="DR206">
        <v>3.57382365853659</v>
      </c>
      <c r="DS206">
        <v>-0.191773588850181</v>
      </c>
      <c r="DT206">
        <v>0.0194819141589844</v>
      </c>
      <c r="DU206">
        <v>0</v>
      </c>
      <c r="DV206">
        <v>0</v>
      </c>
      <c r="DW206">
        <v>2</v>
      </c>
      <c r="DX206" t="s">
        <v>365</v>
      </c>
      <c r="DY206">
        <v>2.97377</v>
      </c>
      <c r="DZ206">
        <v>2.69594</v>
      </c>
      <c r="EA206">
        <v>0.154531</v>
      </c>
      <c r="EB206">
        <v>0.159999</v>
      </c>
      <c r="EC206">
        <v>0.0781403</v>
      </c>
      <c r="ED206">
        <v>0.0688518</v>
      </c>
      <c r="EE206">
        <v>33094.8</v>
      </c>
      <c r="EF206">
        <v>36087.8</v>
      </c>
      <c r="EG206">
        <v>35469.5</v>
      </c>
      <c r="EH206">
        <v>38959.9</v>
      </c>
      <c r="EI206">
        <v>46341.5</v>
      </c>
      <c r="EJ206">
        <v>52337.6</v>
      </c>
      <c r="EK206">
        <v>55398.8</v>
      </c>
      <c r="EL206">
        <v>62415.3</v>
      </c>
      <c r="EM206">
        <v>1.9884</v>
      </c>
      <c r="EN206">
        <v>2.195</v>
      </c>
      <c r="EO206">
        <v>0.0448525</v>
      </c>
      <c r="EP206">
        <v>0</v>
      </c>
      <c r="EQ206">
        <v>24.2848</v>
      </c>
      <c r="ER206">
        <v>999.9</v>
      </c>
      <c r="ES206">
        <v>51.349</v>
      </c>
      <c r="ET206">
        <v>32.871</v>
      </c>
      <c r="EU206">
        <v>34.5387</v>
      </c>
      <c r="EV206">
        <v>54.1072</v>
      </c>
      <c r="EW206">
        <v>36.8029</v>
      </c>
      <c r="EX206">
        <v>2</v>
      </c>
      <c r="EY206">
        <v>-0.0940244</v>
      </c>
      <c r="EZ206">
        <v>2.67059</v>
      </c>
      <c r="FA206">
        <v>20.1269</v>
      </c>
      <c r="FB206">
        <v>5.20411</v>
      </c>
      <c r="FC206">
        <v>12.0076</v>
      </c>
      <c r="FD206">
        <v>4.9756</v>
      </c>
      <c r="FE206">
        <v>3.2936</v>
      </c>
      <c r="FF206">
        <v>9999</v>
      </c>
      <c r="FG206">
        <v>9999</v>
      </c>
      <c r="FH206">
        <v>9999</v>
      </c>
      <c r="FI206">
        <v>556.8</v>
      </c>
      <c r="FJ206">
        <v>1.8631</v>
      </c>
      <c r="FK206">
        <v>1.86786</v>
      </c>
      <c r="FL206">
        <v>1.86768</v>
      </c>
      <c r="FM206">
        <v>1.86884</v>
      </c>
      <c r="FN206">
        <v>1.86966</v>
      </c>
      <c r="FO206">
        <v>1.86569</v>
      </c>
      <c r="FP206">
        <v>1.86676</v>
      </c>
      <c r="FQ206">
        <v>1.86813</v>
      </c>
      <c r="FR206">
        <v>5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15.27</v>
      </c>
      <c r="GF206">
        <v>0.2133</v>
      </c>
      <c r="GG206">
        <v>5.35645936475052</v>
      </c>
      <c r="GH206">
        <v>0.00956702611335773</v>
      </c>
      <c r="GI206">
        <v>-9.19467254998099e-07</v>
      </c>
      <c r="GJ206">
        <v>-2.13729184259075e-11</v>
      </c>
      <c r="GK206">
        <v>0.213310654532375</v>
      </c>
      <c r="GL206">
        <v>0</v>
      </c>
      <c r="GM206">
        <v>0</v>
      </c>
      <c r="GN206">
        <v>0</v>
      </c>
      <c r="GO206">
        <v>-4</v>
      </c>
      <c r="GP206">
        <v>1866</v>
      </c>
      <c r="GQ206">
        <v>1</v>
      </c>
      <c r="GR206">
        <v>18</v>
      </c>
      <c r="GS206">
        <v>18793.4</v>
      </c>
      <c r="GT206">
        <v>30169.3</v>
      </c>
      <c r="GU206">
        <v>3.11157</v>
      </c>
      <c r="GV206">
        <v>2.60742</v>
      </c>
      <c r="GW206">
        <v>2.24854</v>
      </c>
      <c r="GX206">
        <v>2.7356</v>
      </c>
      <c r="GY206">
        <v>1.99585</v>
      </c>
      <c r="GZ206">
        <v>2.34375</v>
      </c>
      <c r="HA206">
        <v>36.8366</v>
      </c>
      <c r="HB206">
        <v>15.5155</v>
      </c>
      <c r="HC206">
        <v>18</v>
      </c>
      <c r="HD206">
        <v>495.415</v>
      </c>
      <c r="HE206">
        <v>638.758</v>
      </c>
      <c r="HF206">
        <v>18.8863</v>
      </c>
      <c r="HG206">
        <v>26.0107</v>
      </c>
      <c r="HH206">
        <v>30.0003</v>
      </c>
      <c r="HI206">
        <v>25.8425</v>
      </c>
      <c r="HJ206">
        <v>25.7644</v>
      </c>
      <c r="HK206">
        <v>62.2615</v>
      </c>
      <c r="HL206">
        <v>48.4892</v>
      </c>
      <c r="HM206">
        <v>0</v>
      </c>
      <c r="HN206">
        <v>18.8633</v>
      </c>
      <c r="HO206">
        <v>1253.98</v>
      </c>
      <c r="HP206">
        <v>17.3148</v>
      </c>
      <c r="HQ206">
        <v>102.8</v>
      </c>
      <c r="HR206">
        <v>103.939</v>
      </c>
    </row>
    <row r="207" spans="1:226">
      <c r="A207">
        <v>191</v>
      </c>
      <c r="B207">
        <v>1657209378.1</v>
      </c>
      <c r="C207">
        <v>2773.09999990463</v>
      </c>
      <c r="D207" t="s">
        <v>742</v>
      </c>
      <c r="E207" t="s">
        <v>743</v>
      </c>
      <c r="F207">
        <v>5</v>
      </c>
      <c r="G207" t="s">
        <v>596</v>
      </c>
      <c r="H207" t="s">
        <v>354</v>
      </c>
      <c r="I207">
        <v>1657209370.31429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1268.60759914316</v>
      </c>
      <c r="AK207">
        <v>1226.59872727273</v>
      </c>
      <c r="AL207">
        <v>3.19350479648541</v>
      </c>
      <c r="AM207">
        <v>66.3523711436261</v>
      </c>
      <c r="AN207">
        <f>(AP207 - AO207 + BO207*1E3/(8.314*(BQ207+273.15)) * AR207/BN207 * AQ207) * BN207/(100*BB207) * 1000/(1000 - AP207)</f>
        <v>0</v>
      </c>
      <c r="AO207">
        <v>17.2550811906382</v>
      </c>
      <c r="AP207">
        <v>20.7780478787879</v>
      </c>
      <c r="AQ207">
        <v>-0.00517401582745704</v>
      </c>
      <c r="AR207">
        <v>77.3788879290229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6</v>
      </c>
      <c r="BC207">
        <v>0.5</v>
      </c>
      <c r="BD207" t="s">
        <v>355</v>
      </c>
      <c r="BE207">
        <v>2</v>
      </c>
      <c r="BF207" t="b">
        <v>1</v>
      </c>
      <c r="BG207">
        <v>1657209370.31429</v>
      </c>
      <c r="BH207">
        <v>1177.22892857143</v>
      </c>
      <c r="BI207">
        <v>1231.30107142857</v>
      </c>
      <c r="BJ207">
        <v>20.7995785714286</v>
      </c>
      <c r="BK207">
        <v>17.2544357142857</v>
      </c>
      <c r="BL207">
        <v>1162.03107142857</v>
      </c>
      <c r="BM207">
        <v>20.5862714285714</v>
      </c>
      <c r="BN207">
        <v>500.005321428571</v>
      </c>
      <c r="BO207">
        <v>74.5692464285714</v>
      </c>
      <c r="BP207">
        <v>0.0418888464285714</v>
      </c>
      <c r="BQ207">
        <v>24.6286607142857</v>
      </c>
      <c r="BR207">
        <v>25.0183285714286</v>
      </c>
      <c r="BS207">
        <v>999.9</v>
      </c>
      <c r="BT207">
        <v>0</v>
      </c>
      <c r="BU207">
        <v>0</v>
      </c>
      <c r="BV207">
        <v>10006.0714285714</v>
      </c>
      <c r="BW207">
        <v>0</v>
      </c>
      <c r="BX207">
        <v>1652.44107142857</v>
      </c>
      <c r="BY207">
        <v>-54.0718107142857</v>
      </c>
      <c r="BZ207">
        <v>1202.23571428571</v>
      </c>
      <c r="CA207">
        <v>1252.91928571429</v>
      </c>
      <c r="CB207">
        <v>3.54514357142857</v>
      </c>
      <c r="CC207">
        <v>1231.30107142857</v>
      </c>
      <c r="CD207">
        <v>17.2544357142857</v>
      </c>
      <c r="CE207">
        <v>1.55100892857143</v>
      </c>
      <c r="CF207">
        <v>1.28665142857143</v>
      </c>
      <c r="CG207">
        <v>13.4805071428571</v>
      </c>
      <c r="CH207">
        <v>10.6438142857143</v>
      </c>
      <c r="CI207">
        <v>1999.97392857143</v>
      </c>
      <c r="CJ207">
        <v>0.979994714285714</v>
      </c>
      <c r="CK207">
        <v>0.0200050714285714</v>
      </c>
      <c r="CL207">
        <v>0</v>
      </c>
      <c r="CM207">
        <v>2.27576071428571</v>
      </c>
      <c r="CN207">
        <v>0</v>
      </c>
      <c r="CO207">
        <v>9014.43535714286</v>
      </c>
      <c r="CP207">
        <v>17299.9071428571</v>
      </c>
      <c r="CQ207">
        <v>38.687</v>
      </c>
      <c r="CR207">
        <v>40.0442857142857</v>
      </c>
      <c r="CS207">
        <v>38.562</v>
      </c>
      <c r="CT207">
        <v>38.2965</v>
      </c>
      <c r="CU207">
        <v>38.06875</v>
      </c>
      <c r="CV207">
        <v>1959.96285714286</v>
      </c>
      <c r="CW207">
        <v>40.0110714285714</v>
      </c>
      <c r="CX207">
        <v>0</v>
      </c>
      <c r="CY207">
        <v>1657209357</v>
      </c>
      <c r="CZ207">
        <v>0</v>
      </c>
      <c r="DA207">
        <v>0</v>
      </c>
      <c r="DB207" t="s">
        <v>356</v>
      </c>
      <c r="DC207">
        <v>1656081770.5</v>
      </c>
      <c r="DD207">
        <v>1655399214.6</v>
      </c>
      <c r="DE207">
        <v>0</v>
      </c>
      <c r="DF207">
        <v>0.134</v>
      </c>
      <c r="DG207">
        <v>-0.06</v>
      </c>
      <c r="DH207">
        <v>9.331</v>
      </c>
      <c r="DI207">
        <v>0.511</v>
      </c>
      <c r="DJ207">
        <v>421</v>
      </c>
      <c r="DK207">
        <v>25</v>
      </c>
      <c r="DL207">
        <v>1.93</v>
      </c>
      <c r="DM207">
        <v>0.15</v>
      </c>
      <c r="DN207">
        <v>-54.1534146341463</v>
      </c>
      <c r="DO207">
        <v>1.7549811846689</v>
      </c>
      <c r="DP207">
        <v>0.628665197476009</v>
      </c>
      <c r="DQ207">
        <v>0</v>
      </c>
      <c r="DR207">
        <v>3.55848585365854</v>
      </c>
      <c r="DS207">
        <v>-0.200776933797895</v>
      </c>
      <c r="DT207">
        <v>0.020171466321008</v>
      </c>
      <c r="DU207">
        <v>0</v>
      </c>
      <c r="DV207">
        <v>0</v>
      </c>
      <c r="DW207">
        <v>2</v>
      </c>
      <c r="DX207" t="s">
        <v>365</v>
      </c>
      <c r="DY207">
        <v>2.97389</v>
      </c>
      <c r="DZ207">
        <v>2.69643</v>
      </c>
      <c r="EA207">
        <v>0.155831</v>
      </c>
      <c r="EB207">
        <v>0.161301</v>
      </c>
      <c r="EC207">
        <v>0.0780803</v>
      </c>
      <c r="ED207">
        <v>0.0688611</v>
      </c>
      <c r="EE207">
        <v>33043.2</v>
      </c>
      <c r="EF207">
        <v>36031.4</v>
      </c>
      <c r="EG207">
        <v>35468.7</v>
      </c>
      <c r="EH207">
        <v>38959.3</v>
      </c>
      <c r="EI207">
        <v>46344.3</v>
      </c>
      <c r="EJ207">
        <v>52336.4</v>
      </c>
      <c r="EK207">
        <v>55398.5</v>
      </c>
      <c r="EL207">
        <v>62414.4</v>
      </c>
      <c r="EM207">
        <v>1.9878</v>
      </c>
      <c r="EN207">
        <v>2.1946</v>
      </c>
      <c r="EO207">
        <v>0.0454485</v>
      </c>
      <c r="EP207">
        <v>0</v>
      </c>
      <c r="EQ207">
        <v>24.2869</v>
      </c>
      <c r="ER207">
        <v>999.9</v>
      </c>
      <c r="ES207">
        <v>51.3</v>
      </c>
      <c r="ET207">
        <v>32.901</v>
      </c>
      <c r="EU207">
        <v>34.5603</v>
      </c>
      <c r="EV207">
        <v>53.6672</v>
      </c>
      <c r="EW207">
        <v>36.9191</v>
      </c>
      <c r="EX207">
        <v>2</v>
      </c>
      <c r="EY207">
        <v>-0.0921341</v>
      </c>
      <c r="EZ207">
        <v>2.95115</v>
      </c>
      <c r="FA207">
        <v>20.122</v>
      </c>
      <c r="FB207">
        <v>5.20172</v>
      </c>
      <c r="FC207">
        <v>12.0052</v>
      </c>
      <c r="FD207">
        <v>4.976</v>
      </c>
      <c r="FE207">
        <v>3.2934</v>
      </c>
      <c r="FF207">
        <v>9999</v>
      </c>
      <c r="FG207">
        <v>9999</v>
      </c>
      <c r="FH207">
        <v>9999</v>
      </c>
      <c r="FI207">
        <v>556.8</v>
      </c>
      <c r="FJ207">
        <v>1.8631</v>
      </c>
      <c r="FK207">
        <v>1.86786</v>
      </c>
      <c r="FL207">
        <v>1.86768</v>
      </c>
      <c r="FM207">
        <v>1.86887</v>
      </c>
      <c r="FN207">
        <v>1.86966</v>
      </c>
      <c r="FO207">
        <v>1.86569</v>
      </c>
      <c r="FP207">
        <v>1.86676</v>
      </c>
      <c r="FQ207">
        <v>1.86813</v>
      </c>
      <c r="FR207">
        <v>5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15.38</v>
      </c>
      <c r="GF207">
        <v>0.2133</v>
      </c>
      <c r="GG207">
        <v>5.35645936475052</v>
      </c>
      <c r="GH207">
        <v>0.00956702611335773</v>
      </c>
      <c r="GI207">
        <v>-9.19467254998099e-07</v>
      </c>
      <c r="GJ207">
        <v>-2.13729184259075e-11</v>
      </c>
      <c r="GK207">
        <v>0.213310654532375</v>
      </c>
      <c r="GL207">
        <v>0</v>
      </c>
      <c r="GM207">
        <v>0</v>
      </c>
      <c r="GN207">
        <v>0</v>
      </c>
      <c r="GO207">
        <v>-4</v>
      </c>
      <c r="GP207">
        <v>1866</v>
      </c>
      <c r="GQ207">
        <v>1</v>
      </c>
      <c r="GR207">
        <v>18</v>
      </c>
      <c r="GS207">
        <v>18793.5</v>
      </c>
      <c r="GT207">
        <v>30169.4</v>
      </c>
      <c r="GU207">
        <v>3.14331</v>
      </c>
      <c r="GV207">
        <v>2.61108</v>
      </c>
      <c r="GW207">
        <v>2.24854</v>
      </c>
      <c r="GX207">
        <v>2.7356</v>
      </c>
      <c r="GY207">
        <v>1.99585</v>
      </c>
      <c r="GZ207">
        <v>2.33032</v>
      </c>
      <c r="HA207">
        <v>36.8604</v>
      </c>
      <c r="HB207">
        <v>15.5067</v>
      </c>
      <c r="HC207">
        <v>18</v>
      </c>
      <c r="HD207">
        <v>495.084</v>
      </c>
      <c r="HE207">
        <v>638.516</v>
      </c>
      <c r="HF207">
        <v>18.8831</v>
      </c>
      <c r="HG207">
        <v>26.0173</v>
      </c>
      <c r="HH207">
        <v>30.0013</v>
      </c>
      <c r="HI207">
        <v>25.849</v>
      </c>
      <c r="HJ207">
        <v>25.7708</v>
      </c>
      <c r="HK207">
        <v>62.9096</v>
      </c>
      <c r="HL207">
        <v>48.4892</v>
      </c>
      <c r="HM207">
        <v>0</v>
      </c>
      <c r="HN207">
        <v>18.8406</v>
      </c>
      <c r="HO207">
        <v>1274.3</v>
      </c>
      <c r="HP207">
        <v>17.3604</v>
      </c>
      <c r="HQ207">
        <v>102.798</v>
      </c>
      <c r="HR207">
        <v>103.938</v>
      </c>
    </row>
    <row r="208" spans="1:226">
      <c r="A208">
        <v>192</v>
      </c>
      <c r="B208">
        <v>1657209383.1</v>
      </c>
      <c r="C208">
        <v>2778.09999990463</v>
      </c>
      <c r="D208" t="s">
        <v>744</v>
      </c>
      <c r="E208" t="s">
        <v>745</v>
      </c>
      <c r="F208">
        <v>5</v>
      </c>
      <c r="G208" t="s">
        <v>596</v>
      </c>
      <c r="H208" t="s">
        <v>354</v>
      </c>
      <c r="I208">
        <v>1657209375.6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1285.97661381323</v>
      </c>
      <c r="AK208">
        <v>1243.09939393939</v>
      </c>
      <c r="AL208">
        <v>3.32052138624537</v>
      </c>
      <c r="AM208">
        <v>66.3523711436261</v>
      </c>
      <c r="AN208">
        <f>(AP208 - AO208 + BO208*1E3/(8.314*(BQ208+273.15)) * AR208/BN208 * AQ208) * BN208/(100*BB208) * 1000/(1000 - AP208)</f>
        <v>0</v>
      </c>
      <c r="AO208">
        <v>17.2584406381053</v>
      </c>
      <c r="AP208">
        <v>20.7478472727273</v>
      </c>
      <c r="AQ208">
        <v>-0.00302851035575131</v>
      </c>
      <c r="AR208">
        <v>77.3788879290229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6</v>
      </c>
      <c r="BC208">
        <v>0.5</v>
      </c>
      <c r="BD208" t="s">
        <v>355</v>
      </c>
      <c r="BE208">
        <v>2</v>
      </c>
      <c r="BF208" t="b">
        <v>1</v>
      </c>
      <c r="BG208">
        <v>1657209375.6</v>
      </c>
      <c r="BH208">
        <v>1194.65333333333</v>
      </c>
      <c r="BI208">
        <v>1248.67740740741</v>
      </c>
      <c r="BJ208">
        <v>20.7814740740741</v>
      </c>
      <c r="BK208">
        <v>17.2587481481481</v>
      </c>
      <c r="BL208">
        <v>1179.32851851852</v>
      </c>
      <c r="BM208">
        <v>20.5681666666667</v>
      </c>
      <c r="BN208">
        <v>499.990222222222</v>
      </c>
      <c r="BO208">
        <v>74.5697222222222</v>
      </c>
      <c r="BP208">
        <v>0.0421778740740741</v>
      </c>
      <c r="BQ208">
        <v>24.6338740740741</v>
      </c>
      <c r="BR208">
        <v>25.0323925925926</v>
      </c>
      <c r="BS208">
        <v>999.9</v>
      </c>
      <c r="BT208">
        <v>0</v>
      </c>
      <c r="BU208">
        <v>0</v>
      </c>
      <c r="BV208">
        <v>9991.2962962963</v>
      </c>
      <c r="BW208">
        <v>0</v>
      </c>
      <c r="BX208">
        <v>1653.15851851852</v>
      </c>
      <c r="BY208">
        <v>-54.0243074074074</v>
      </c>
      <c r="BZ208">
        <v>1220.00666666667</v>
      </c>
      <c r="CA208">
        <v>1270.6062962963</v>
      </c>
      <c r="CB208">
        <v>3.52272666666667</v>
      </c>
      <c r="CC208">
        <v>1248.67740740741</v>
      </c>
      <c r="CD208">
        <v>17.2587481481481</v>
      </c>
      <c r="CE208">
        <v>1.54966888888889</v>
      </c>
      <c r="CF208">
        <v>1.28698074074074</v>
      </c>
      <c r="CG208">
        <v>13.467237037037</v>
      </c>
      <c r="CH208">
        <v>10.6476555555556</v>
      </c>
      <c r="CI208">
        <v>1999.96259259259</v>
      </c>
      <c r="CJ208">
        <v>0.979994555555556</v>
      </c>
      <c r="CK208">
        <v>0.0200052407407407</v>
      </c>
      <c r="CL208">
        <v>0</v>
      </c>
      <c r="CM208">
        <v>2.25082962962963</v>
      </c>
      <c r="CN208">
        <v>0</v>
      </c>
      <c r="CO208">
        <v>9005.98148148148</v>
      </c>
      <c r="CP208">
        <v>17299.8148148148</v>
      </c>
      <c r="CQ208">
        <v>38.687</v>
      </c>
      <c r="CR208">
        <v>40.0551111111111</v>
      </c>
      <c r="CS208">
        <v>38.562</v>
      </c>
      <c r="CT208">
        <v>38.312</v>
      </c>
      <c r="CU208">
        <v>38.083</v>
      </c>
      <c r="CV208">
        <v>1959.95185185185</v>
      </c>
      <c r="CW208">
        <v>40.0107407407407</v>
      </c>
      <c r="CX208">
        <v>0</v>
      </c>
      <c r="CY208">
        <v>1657209361.8</v>
      </c>
      <c r="CZ208">
        <v>0</v>
      </c>
      <c r="DA208">
        <v>0</v>
      </c>
      <c r="DB208" t="s">
        <v>356</v>
      </c>
      <c r="DC208">
        <v>1656081770.5</v>
      </c>
      <c r="DD208">
        <v>1655399214.6</v>
      </c>
      <c r="DE208">
        <v>0</v>
      </c>
      <c r="DF208">
        <v>0.134</v>
      </c>
      <c r="DG208">
        <v>-0.06</v>
      </c>
      <c r="DH208">
        <v>9.331</v>
      </c>
      <c r="DI208">
        <v>0.511</v>
      </c>
      <c r="DJ208">
        <v>421</v>
      </c>
      <c r="DK208">
        <v>25</v>
      </c>
      <c r="DL208">
        <v>1.93</v>
      </c>
      <c r="DM208">
        <v>0.15</v>
      </c>
      <c r="DN208">
        <v>-54.1425487804878</v>
      </c>
      <c r="DO208">
        <v>1.96420348432066</v>
      </c>
      <c r="DP208">
        <v>0.653030620849288</v>
      </c>
      <c r="DQ208">
        <v>0</v>
      </c>
      <c r="DR208">
        <v>3.53914951219512</v>
      </c>
      <c r="DS208">
        <v>-0.226677491289201</v>
      </c>
      <c r="DT208">
        <v>0.0229492845896485</v>
      </c>
      <c r="DU208">
        <v>0</v>
      </c>
      <c r="DV208">
        <v>0</v>
      </c>
      <c r="DW208">
        <v>2</v>
      </c>
      <c r="DX208" t="s">
        <v>365</v>
      </c>
      <c r="DY208">
        <v>2.97364</v>
      </c>
      <c r="DZ208">
        <v>2.69644</v>
      </c>
      <c r="EA208">
        <v>0.157157</v>
      </c>
      <c r="EB208">
        <v>0.162613</v>
      </c>
      <c r="EC208">
        <v>0.0779949</v>
      </c>
      <c r="ED208">
        <v>0.0690402</v>
      </c>
      <c r="EE208">
        <v>32990.8</v>
      </c>
      <c r="EF208">
        <v>35974.9</v>
      </c>
      <c r="EG208">
        <v>35468.1</v>
      </c>
      <c r="EH208">
        <v>38959.3</v>
      </c>
      <c r="EI208">
        <v>46347.7</v>
      </c>
      <c r="EJ208">
        <v>52326.4</v>
      </c>
      <c r="EK208">
        <v>55397.4</v>
      </c>
      <c r="EL208">
        <v>62414.5</v>
      </c>
      <c r="EM208">
        <v>1.9878</v>
      </c>
      <c r="EN208">
        <v>2.195</v>
      </c>
      <c r="EO208">
        <v>0.0455976</v>
      </c>
      <c r="EP208">
        <v>0</v>
      </c>
      <c r="EQ208">
        <v>24.2901</v>
      </c>
      <c r="ER208">
        <v>999.9</v>
      </c>
      <c r="ES208">
        <v>51.276</v>
      </c>
      <c r="ET208">
        <v>32.921</v>
      </c>
      <c r="EU208">
        <v>34.5865</v>
      </c>
      <c r="EV208">
        <v>53.5872</v>
      </c>
      <c r="EW208">
        <v>36.9231</v>
      </c>
      <c r="EX208">
        <v>2</v>
      </c>
      <c r="EY208">
        <v>-0.0908537</v>
      </c>
      <c r="EZ208">
        <v>3.17625</v>
      </c>
      <c r="FA208">
        <v>20.1174</v>
      </c>
      <c r="FB208">
        <v>5.20172</v>
      </c>
      <c r="FC208">
        <v>12.0076</v>
      </c>
      <c r="FD208">
        <v>4.9756</v>
      </c>
      <c r="FE208">
        <v>3.293</v>
      </c>
      <c r="FF208">
        <v>9999</v>
      </c>
      <c r="FG208">
        <v>9999</v>
      </c>
      <c r="FH208">
        <v>9999</v>
      </c>
      <c r="FI208">
        <v>556.8</v>
      </c>
      <c r="FJ208">
        <v>1.8631</v>
      </c>
      <c r="FK208">
        <v>1.86789</v>
      </c>
      <c r="FL208">
        <v>1.86768</v>
      </c>
      <c r="FM208">
        <v>1.86884</v>
      </c>
      <c r="FN208">
        <v>1.86966</v>
      </c>
      <c r="FO208">
        <v>1.86569</v>
      </c>
      <c r="FP208">
        <v>1.86676</v>
      </c>
      <c r="FQ208">
        <v>1.86813</v>
      </c>
      <c r="FR208">
        <v>5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15.5</v>
      </c>
      <c r="GF208">
        <v>0.2133</v>
      </c>
      <c r="GG208">
        <v>5.35645936475052</v>
      </c>
      <c r="GH208">
        <v>0.00956702611335773</v>
      </c>
      <c r="GI208">
        <v>-9.19467254998099e-07</v>
      </c>
      <c r="GJ208">
        <v>-2.13729184259075e-11</v>
      </c>
      <c r="GK208">
        <v>0.213310654532375</v>
      </c>
      <c r="GL208">
        <v>0</v>
      </c>
      <c r="GM208">
        <v>0</v>
      </c>
      <c r="GN208">
        <v>0</v>
      </c>
      <c r="GO208">
        <v>-4</v>
      </c>
      <c r="GP208">
        <v>1866</v>
      </c>
      <c r="GQ208">
        <v>1</v>
      </c>
      <c r="GR208">
        <v>18</v>
      </c>
      <c r="GS208">
        <v>18793.5</v>
      </c>
      <c r="GT208">
        <v>30169.5</v>
      </c>
      <c r="GU208">
        <v>3.17627</v>
      </c>
      <c r="GV208">
        <v>2.60742</v>
      </c>
      <c r="GW208">
        <v>2.24854</v>
      </c>
      <c r="GX208">
        <v>2.73682</v>
      </c>
      <c r="GY208">
        <v>1.99585</v>
      </c>
      <c r="GZ208">
        <v>2.34253</v>
      </c>
      <c r="HA208">
        <v>36.8604</v>
      </c>
      <c r="HB208">
        <v>15.5067</v>
      </c>
      <c r="HC208">
        <v>18</v>
      </c>
      <c r="HD208">
        <v>495.163</v>
      </c>
      <c r="HE208">
        <v>638.912</v>
      </c>
      <c r="HF208">
        <v>18.8381</v>
      </c>
      <c r="HG208">
        <v>26.0239</v>
      </c>
      <c r="HH208">
        <v>30.0013</v>
      </c>
      <c r="HI208">
        <v>25.8573</v>
      </c>
      <c r="HJ208">
        <v>25.7773</v>
      </c>
      <c r="HK208">
        <v>63.5537</v>
      </c>
      <c r="HL208">
        <v>48.1932</v>
      </c>
      <c r="HM208">
        <v>0</v>
      </c>
      <c r="HN208">
        <v>18.7983</v>
      </c>
      <c r="HO208">
        <v>1287.71</v>
      </c>
      <c r="HP208">
        <v>17.4181</v>
      </c>
      <c r="HQ208">
        <v>102.796</v>
      </c>
      <c r="HR208">
        <v>103.938</v>
      </c>
    </row>
    <row r="209" spans="1:226">
      <c r="A209">
        <v>193</v>
      </c>
      <c r="B209">
        <v>1657209388.1</v>
      </c>
      <c r="C209">
        <v>2783.09999990463</v>
      </c>
      <c r="D209" t="s">
        <v>746</v>
      </c>
      <c r="E209" t="s">
        <v>747</v>
      </c>
      <c r="F209">
        <v>5</v>
      </c>
      <c r="G209" t="s">
        <v>596</v>
      </c>
      <c r="H209" t="s">
        <v>354</v>
      </c>
      <c r="I209">
        <v>1657209380.31429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1303.19281869883</v>
      </c>
      <c r="AK209">
        <v>1260.15090909091</v>
      </c>
      <c r="AL209">
        <v>3.37863899117893</v>
      </c>
      <c r="AM209">
        <v>66.3523711436261</v>
      </c>
      <c r="AN209">
        <f>(AP209 - AO209 + BO209*1E3/(8.314*(BQ209+273.15)) * AR209/BN209 * AQ209) * BN209/(100*BB209) * 1000/(1000 - AP209)</f>
        <v>0</v>
      </c>
      <c r="AO209">
        <v>17.3397932217878</v>
      </c>
      <c r="AP209">
        <v>20.7474496969697</v>
      </c>
      <c r="AQ209">
        <v>-0.000461245066598316</v>
      </c>
      <c r="AR209">
        <v>77.3788879290229</v>
      </c>
      <c r="AS209">
        <v>0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6</v>
      </c>
      <c r="BC209">
        <v>0.5</v>
      </c>
      <c r="BD209" t="s">
        <v>355</v>
      </c>
      <c r="BE209">
        <v>2</v>
      </c>
      <c r="BF209" t="b">
        <v>1</v>
      </c>
      <c r="BG209">
        <v>1657209380.31429</v>
      </c>
      <c r="BH209">
        <v>1210.09821428571</v>
      </c>
      <c r="BI209">
        <v>1264.24321428571</v>
      </c>
      <c r="BJ209">
        <v>20.7644964285714</v>
      </c>
      <c r="BK209">
        <v>17.2874428571429</v>
      </c>
      <c r="BL209">
        <v>1194.66142857143</v>
      </c>
      <c r="BM209">
        <v>20.5511857142857</v>
      </c>
      <c r="BN209">
        <v>500.004107142857</v>
      </c>
      <c r="BO209">
        <v>74.5696714285714</v>
      </c>
      <c r="BP209">
        <v>0.0422988678571429</v>
      </c>
      <c r="BQ209">
        <v>24.639525</v>
      </c>
      <c r="BR209">
        <v>25.0441607142857</v>
      </c>
      <c r="BS209">
        <v>999.9</v>
      </c>
      <c r="BT209">
        <v>0</v>
      </c>
      <c r="BU209">
        <v>0</v>
      </c>
      <c r="BV209">
        <v>9985</v>
      </c>
      <c r="BW209">
        <v>0</v>
      </c>
      <c r="BX209">
        <v>1653.70392857143</v>
      </c>
      <c r="BY209">
        <v>-54.1453</v>
      </c>
      <c r="BZ209">
        <v>1235.7575</v>
      </c>
      <c r="CA209">
        <v>1286.48321428571</v>
      </c>
      <c r="CB209">
        <v>3.47704178571429</v>
      </c>
      <c r="CC209">
        <v>1264.24321428571</v>
      </c>
      <c r="CD209">
        <v>17.2874428571429</v>
      </c>
      <c r="CE209">
        <v>1.54840071428571</v>
      </c>
      <c r="CF209">
        <v>1.28911928571429</v>
      </c>
      <c r="CG209">
        <v>13.4546678571429</v>
      </c>
      <c r="CH209">
        <v>10.67255</v>
      </c>
      <c r="CI209">
        <v>1999.95</v>
      </c>
      <c r="CJ209">
        <v>0.979994392857143</v>
      </c>
      <c r="CK209">
        <v>0.0200054142857143</v>
      </c>
      <c r="CL209">
        <v>0</v>
      </c>
      <c r="CM209">
        <v>2.24609285714286</v>
      </c>
      <c r="CN209">
        <v>0</v>
      </c>
      <c r="CO209">
        <v>9000.39857142857</v>
      </c>
      <c r="CP209">
        <v>17299.7</v>
      </c>
      <c r="CQ209">
        <v>38.687</v>
      </c>
      <c r="CR209">
        <v>40.0553571428571</v>
      </c>
      <c r="CS209">
        <v>38.562</v>
      </c>
      <c r="CT209">
        <v>38.312</v>
      </c>
      <c r="CU209">
        <v>38.08675</v>
      </c>
      <c r="CV209">
        <v>1959.93928571429</v>
      </c>
      <c r="CW209">
        <v>40.0107142857143</v>
      </c>
      <c r="CX209">
        <v>0</v>
      </c>
      <c r="CY209">
        <v>1657209367.2</v>
      </c>
      <c r="CZ209">
        <v>0</v>
      </c>
      <c r="DA209">
        <v>0</v>
      </c>
      <c r="DB209" t="s">
        <v>356</v>
      </c>
      <c r="DC209">
        <v>1656081770.5</v>
      </c>
      <c r="DD209">
        <v>1655399214.6</v>
      </c>
      <c r="DE209">
        <v>0</v>
      </c>
      <c r="DF209">
        <v>0.134</v>
      </c>
      <c r="DG209">
        <v>-0.06</v>
      </c>
      <c r="DH209">
        <v>9.331</v>
      </c>
      <c r="DI209">
        <v>0.511</v>
      </c>
      <c r="DJ209">
        <v>421</v>
      </c>
      <c r="DK209">
        <v>25</v>
      </c>
      <c r="DL209">
        <v>1.93</v>
      </c>
      <c r="DM209">
        <v>0.15</v>
      </c>
      <c r="DN209">
        <v>-54.2564634146341</v>
      </c>
      <c r="DO209">
        <v>-0.554805574913087</v>
      </c>
      <c r="DP209">
        <v>0.778319863945879</v>
      </c>
      <c r="DQ209">
        <v>0</v>
      </c>
      <c r="DR209">
        <v>3.50292487804878</v>
      </c>
      <c r="DS209">
        <v>-0.482748292682923</v>
      </c>
      <c r="DT209">
        <v>0.0528671360465612</v>
      </c>
      <c r="DU209">
        <v>0</v>
      </c>
      <c r="DV209">
        <v>0</v>
      </c>
      <c r="DW209">
        <v>2</v>
      </c>
      <c r="DX209" t="s">
        <v>365</v>
      </c>
      <c r="DY209">
        <v>2.9741</v>
      </c>
      <c r="DZ209">
        <v>2.69593</v>
      </c>
      <c r="EA209">
        <v>0.158485</v>
      </c>
      <c r="EB209">
        <v>0.163924</v>
      </c>
      <c r="EC209">
        <v>0.0779995</v>
      </c>
      <c r="ED209">
        <v>0.0691046</v>
      </c>
      <c r="EE209">
        <v>32937.9</v>
      </c>
      <c r="EF209">
        <v>35917</v>
      </c>
      <c r="EG209">
        <v>35467.3</v>
      </c>
      <c r="EH209">
        <v>38957.5</v>
      </c>
      <c r="EI209">
        <v>46347.3</v>
      </c>
      <c r="EJ209">
        <v>52320.4</v>
      </c>
      <c r="EK209">
        <v>55397</v>
      </c>
      <c r="EL209">
        <v>62411.6</v>
      </c>
      <c r="EM209">
        <v>1.9886</v>
      </c>
      <c r="EN209">
        <v>2.1946</v>
      </c>
      <c r="EO209">
        <v>0.0461936</v>
      </c>
      <c r="EP209">
        <v>0</v>
      </c>
      <c r="EQ209">
        <v>24.2942</v>
      </c>
      <c r="ER209">
        <v>999.9</v>
      </c>
      <c r="ES209">
        <v>51.251</v>
      </c>
      <c r="ET209">
        <v>32.932</v>
      </c>
      <c r="EU209">
        <v>34.5879</v>
      </c>
      <c r="EV209">
        <v>54.3472</v>
      </c>
      <c r="EW209">
        <v>36.851</v>
      </c>
      <c r="EX209">
        <v>2</v>
      </c>
      <c r="EY209">
        <v>-0.0890854</v>
      </c>
      <c r="EZ209">
        <v>3.30863</v>
      </c>
      <c r="FA209">
        <v>20.1143</v>
      </c>
      <c r="FB209">
        <v>5.20291</v>
      </c>
      <c r="FC209">
        <v>12.0099</v>
      </c>
      <c r="FD209">
        <v>4.976</v>
      </c>
      <c r="FE209">
        <v>3.2932</v>
      </c>
      <c r="FF209">
        <v>9999</v>
      </c>
      <c r="FG209">
        <v>9999</v>
      </c>
      <c r="FH209">
        <v>9999</v>
      </c>
      <c r="FI209">
        <v>556.8</v>
      </c>
      <c r="FJ209">
        <v>1.8631</v>
      </c>
      <c r="FK209">
        <v>1.86786</v>
      </c>
      <c r="FL209">
        <v>1.86768</v>
      </c>
      <c r="FM209">
        <v>1.86884</v>
      </c>
      <c r="FN209">
        <v>1.86966</v>
      </c>
      <c r="FO209">
        <v>1.86569</v>
      </c>
      <c r="FP209">
        <v>1.86676</v>
      </c>
      <c r="FQ209">
        <v>1.86813</v>
      </c>
      <c r="FR209">
        <v>5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15.62</v>
      </c>
      <c r="GF209">
        <v>0.2133</v>
      </c>
      <c r="GG209">
        <v>5.35645936475052</v>
      </c>
      <c r="GH209">
        <v>0.00956702611335773</v>
      </c>
      <c r="GI209">
        <v>-9.19467254998099e-07</v>
      </c>
      <c r="GJ209">
        <v>-2.13729184259075e-11</v>
      </c>
      <c r="GK209">
        <v>0.213310654532375</v>
      </c>
      <c r="GL209">
        <v>0</v>
      </c>
      <c r="GM209">
        <v>0</v>
      </c>
      <c r="GN209">
        <v>0</v>
      </c>
      <c r="GO209">
        <v>-4</v>
      </c>
      <c r="GP209">
        <v>1866</v>
      </c>
      <c r="GQ209">
        <v>1</v>
      </c>
      <c r="GR209">
        <v>18</v>
      </c>
      <c r="GS209">
        <v>18793.6</v>
      </c>
      <c r="GT209">
        <v>30169.6</v>
      </c>
      <c r="GU209">
        <v>3.20679</v>
      </c>
      <c r="GV209">
        <v>2.60254</v>
      </c>
      <c r="GW209">
        <v>2.24854</v>
      </c>
      <c r="GX209">
        <v>2.73682</v>
      </c>
      <c r="GY209">
        <v>1.99585</v>
      </c>
      <c r="GZ209">
        <v>2.34863</v>
      </c>
      <c r="HA209">
        <v>36.8842</v>
      </c>
      <c r="HB209">
        <v>15.5067</v>
      </c>
      <c r="HC209">
        <v>18</v>
      </c>
      <c r="HD209">
        <v>495.744</v>
      </c>
      <c r="HE209">
        <v>638.696</v>
      </c>
      <c r="HF209">
        <v>18.7768</v>
      </c>
      <c r="HG209">
        <v>26.0327</v>
      </c>
      <c r="HH209">
        <v>30.0015</v>
      </c>
      <c r="HI209">
        <v>25.8642</v>
      </c>
      <c r="HJ209">
        <v>25.7859</v>
      </c>
      <c r="HK209">
        <v>64.1827</v>
      </c>
      <c r="HL209">
        <v>48.1932</v>
      </c>
      <c r="HM209">
        <v>0</v>
      </c>
      <c r="HN209">
        <v>18.7492</v>
      </c>
      <c r="HO209">
        <v>1307.86</v>
      </c>
      <c r="HP209">
        <v>17.4638</v>
      </c>
      <c r="HQ209">
        <v>102.795</v>
      </c>
      <c r="HR209">
        <v>103.933</v>
      </c>
    </row>
    <row r="210" spans="1:226">
      <c r="A210">
        <v>194</v>
      </c>
      <c r="B210">
        <v>1657209393.1</v>
      </c>
      <c r="C210">
        <v>2788.09999990463</v>
      </c>
      <c r="D210" t="s">
        <v>748</v>
      </c>
      <c r="E210" t="s">
        <v>749</v>
      </c>
      <c r="F210">
        <v>5</v>
      </c>
      <c r="G210" t="s">
        <v>596</v>
      </c>
      <c r="H210" t="s">
        <v>354</v>
      </c>
      <c r="I210">
        <v>1657209385.6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1320.06695168373</v>
      </c>
      <c r="AK210">
        <v>1277.08793939394</v>
      </c>
      <c r="AL210">
        <v>3.39049280905346</v>
      </c>
      <c r="AM210">
        <v>66.3523711436261</v>
      </c>
      <c r="AN210">
        <f>(AP210 - AO210 + BO210*1E3/(8.314*(BQ210+273.15)) * AR210/BN210 * AQ210) * BN210/(100*BB210) * 1000/(1000 - AP210)</f>
        <v>0</v>
      </c>
      <c r="AO210">
        <v>17.3436478784269</v>
      </c>
      <c r="AP210">
        <v>20.738636969697</v>
      </c>
      <c r="AQ210">
        <v>-0.000871363836846605</v>
      </c>
      <c r="AR210">
        <v>77.3788879290229</v>
      </c>
      <c r="AS210">
        <v>0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6</v>
      </c>
      <c r="BC210">
        <v>0.5</v>
      </c>
      <c r="BD210" t="s">
        <v>355</v>
      </c>
      <c r="BE210">
        <v>2</v>
      </c>
      <c r="BF210" t="b">
        <v>1</v>
      </c>
      <c r="BG210">
        <v>1657209385.6</v>
      </c>
      <c r="BH210">
        <v>1227.39259259259</v>
      </c>
      <c r="BI210">
        <v>1282.03074074074</v>
      </c>
      <c r="BJ210">
        <v>20.7482111111111</v>
      </c>
      <c r="BK210">
        <v>17.3382962962963</v>
      </c>
      <c r="BL210">
        <v>1211.83222222222</v>
      </c>
      <c r="BM210">
        <v>20.5349</v>
      </c>
      <c r="BN210">
        <v>500.031148148148</v>
      </c>
      <c r="BO210">
        <v>74.5698814814815</v>
      </c>
      <c r="BP210">
        <v>0.0421898814814815</v>
      </c>
      <c r="BQ210">
        <v>24.6421592592593</v>
      </c>
      <c r="BR210">
        <v>25.0468407407407</v>
      </c>
      <c r="BS210">
        <v>999.9</v>
      </c>
      <c r="BT210">
        <v>0</v>
      </c>
      <c r="BU210">
        <v>0</v>
      </c>
      <c r="BV210">
        <v>10004.8148148148</v>
      </c>
      <c r="BW210">
        <v>0</v>
      </c>
      <c r="BX210">
        <v>1654.29222222222</v>
      </c>
      <c r="BY210">
        <v>-54.6378518518518</v>
      </c>
      <c r="BZ210">
        <v>1253.39888888889</v>
      </c>
      <c r="CA210">
        <v>1304.65185185185</v>
      </c>
      <c r="CB210">
        <v>3.4099037037037</v>
      </c>
      <c r="CC210">
        <v>1282.03074074074</v>
      </c>
      <c r="CD210">
        <v>17.3382962962963</v>
      </c>
      <c r="CE210">
        <v>1.54719037037037</v>
      </c>
      <c r="CF210">
        <v>1.29291518518519</v>
      </c>
      <c r="CG210">
        <v>13.442662962963</v>
      </c>
      <c r="CH210">
        <v>10.7166444444444</v>
      </c>
      <c r="CI210">
        <v>1999.95074074074</v>
      </c>
      <c r="CJ210">
        <v>0.979994555555556</v>
      </c>
      <c r="CK210">
        <v>0.0200052407407407</v>
      </c>
      <c r="CL210">
        <v>0</v>
      </c>
      <c r="CM210">
        <v>2.23877407407407</v>
      </c>
      <c r="CN210">
        <v>0</v>
      </c>
      <c r="CO210">
        <v>8996.68444444444</v>
      </c>
      <c r="CP210">
        <v>17299.7037037037</v>
      </c>
      <c r="CQ210">
        <v>38.687</v>
      </c>
      <c r="CR210">
        <v>40.0574074074074</v>
      </c>
      <c r="CS210">
        <v>38.5666666666667</v>
      </c>
      <c r="CT210">
        <v>38.312</v>
      </c>
      <c r="CU210">
        <v>38.09</v>
      </c>
      <c r="CV210">
        <v>1959.94074074074</v>
      </c>
      <c r="CW210">
        <v>40.01</v>
      </c>
      <c r="CX210">
        <v>0</v>
      </c>
      <c r="CY210">
        <v>1657209372</v>
      </c>
      <c r="CZ210">
        <v>0</v>
      </c>
      <c r="DA210">
        <v>0</v>
      </c>
      <c r="DB210" t="s">
        <v>356</v>
      </c>
      <c r="DC210">
        <v>1656081770.5</v>
      </c>
      <c r="DD210">
        <v>1655399214.6</v>
      </c>
      <c r="DE210">
        <v>0</v>
      </c>
      <c r="DF210">
        <v>0.134</v>
      </c>
      <c r="DG210">
        <v>-0.06</v>
      </c>
      <c r="DH210">
        <v>9.331</v>
      </c>
      <c r="DI210">
        <v>0.511</v>
      </c>
      <c r="DJ210">
        <v>421</v>
      </c>
      <c r="DK210">
        <v>25</v>
      </c>
      <c r="DL210">
        <v>1.93</v>
      </c>
      <c r="DM210">
        <v>0.15</v>
      </c>
      <c r="DN210">
        <v>-54.2946951219512</v>
      </c>
      <c r="DO210">
        <v>-3.29494494773523</v>
      </c>
      <c r="DP210">
        <v>0.779415659778473</v>
      </c>
      <c r="DQ210">
        <v>0</v>
      </c>
      <c r="DR210">
        <v>3.45928658536585</v>
      </c>
      <c r="DS210">
        <v>-0.694205226480831</v>
      </c>
      <c r="DT210">
        <v>0.072473679717225</v>
      </c>
      <c r="DU210">
        <v>0</v>
      </c>
      <c r="DV210">
        <v>0</v>
      </c>
      <c r="DW210">
        <v>2</v>
      </c>
      <c r="DX210" t="s">
        <v>365</v>
      </c>
      <c r="DY210">
        <v>2.97464</v>
      </c>
      <c r="DZ210">
        <v>2.69626</v>
      </c>
      <c r="EA210">
        <v>0.159848</v>
      </c>
      <c r="EB210">
        <v>0.165245</v>
      </c>
      <c r="EC210">
        <v>0.0780082</v>
      </c>
      <c r="ED210">
        <v>0.0695212</v>
      </c>
      <c r="EE210">
        <v>32885</v>
      </c>
      <c r="EF210">
        <v>35859.7</v>
      </c>
      <c r="EG210">
        <v>35467.7</v>
      </c>
      <c r="EH210">
        <v>38956.9</v>
      </c>
      <c r="EI210">
        <v>46346.1</v>
      </c>
      <c r="EJ210">
        <v>52296.5</v>
      </c>
      <c r="EK210">
        <v>55396.1</v>
      </c>
      <c r="EL210">
        <v>62411.2</v>
      </c>
      <c r="EM210">
        <v>1.9884</v>
      </c>
      <c r="EN210">
        <v>2.1946</v>
      </c>
      <c r="EO210">
        <v>0.0450015</v>
      </c>
      <c r="EP210">
        <v>0</v>
      </c>
      <c r="EQ210">
        <v>24.2983</v>
      </c>
      <c r="ER210">
        <v>999.9</v>
      </c>
      <c r="ES210">
        <v>51.227</v>
      </c>
      <c r="ET210">
        <v>32.942</v>
      </c>
      <c r="EU210">
        <v>34.5922</v>
      </c>
      <c r="EV210">
        <v>54.0272</v>
      </c>
      <c r="EW210">
        <v>36.8189</v>
      </c>
      <c r="EX210">
        <v>2</v>
      </c>
      <c r="EY210">
        <v>-0.0878049</v>
      </c>
      <c r="EZ210">
        <v>3.34466</v>
      </c>
      <c r="FA210">
        <v>20.1137</v>
      </c>
      <c r="FB210">
        <v>5.20291</v>
      </c>
      <c r="FC210">
        <v>12.0088</v>
      </c>
      <c r="FD210">
        <v>4.9756</v>
      </c>
      <c r="FE210">
        <v>3.2932</v>
      </c>
      <c r="FF210">
        <v>9999</v>
      </c>
      <c r="FG210">
        <v>9999</v>
      </c>
      <c r="FH210">
        <v>9999</v>
      </c>
      <c r="FI210">
        <v>556.8</v>
      </c>
      <c r="FJ210">
        <v>1.8631</v>
      </c>
      <c r="FK210">
        <v>1.86798</v>
      </c>
      <c r="FL210">
        <v>1.86765</v>
      </c>
      <c r="FM210">
        <v>1.86884</v>
      </c>
      <c r="FN210">
        <v>1.86966</v>
      </c>
      <c r="FO210">
        <v>1.86569</v>
      </c>
      <c r="FP210">
        <v>1.86676</v>
      </c>
      <c r="FQ210">
        <v>1.86813</v>
      </c>
      <c r="FR210">
        <v>5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15.74</v>
      </c>
      <c r="GF210">
        <v>0.2133</v>
      </c>
      <c r="GG210">
        <v>5.35645936475052</v>
      </c>
      <c r="GH210">
        <v>0.00956702611335773</v>
      </c>
      <c r="GI210">
        <v>-9.19467254998099e-07</v>
      </c>
      <c r="GJ210">
        <v>-2.13729184259075e-11</v>
      </c>
      <c r="GK210">
        <v>0.213310654532375</v>
      </c>
      <c r="GL210">
        <v>0</v>
      </c>
      <c r="GM210">
        <v>0</v>
      </c>
      <c r="GN210">
        <v>0</v>
      </c>
      <c r="GO210">
        <v>-4</v>
      </c>
      <c r="GP210">
        <v>1866</v>
      </c>
      <c r="GQ210">
        <v>1</v>
      </c>
      <c r="GR210">
        <v>18</v>
      </c>
      <c r="GS210">
        <v>18793.7</v>
      </c>
      <c r="GT210">
        <v>30169.6</v>
      </c>
      <c r="GU210">
        <v>3.2373</v>
      </c>
      <c r="GV210">
        <v>2.60132</v>
      </c>
      <c r="GW210">
        <v>2.24854</v>
      </c>
      <c r="GX210">
        <v>2.73682</v>
      </c>
      <c r="GY210">
        <v>1.99585</v>
      </c>
      <c r="GZ210">
        <v>2.33643</v>
      </c>
      <c r="HA210">
        <v>36.8842</v>
      </c>
      <c r="HB210">
        <v>15.498</v>
      </c>
      <c r="HC210">
        <v>18</v>
      </c>
      <c r="HD210">
        <v>495.673</v>
      </c>
      <c r="HE210">
        <v>638.773</v>
      </c>
      <c r="HF210">
        <v>18.715</v>
      </c>
      <c r="HG210">
        <v>26.0393</v>
      </c>
      <c r="HH210">
        <v>30.0013</v>
      </c>
      <c r="HI210">
        <v>25.8707</v>
      </c>
      <c r="HJ210">
        <v>25.7924</v>
      </c>
      <c r="HK210">
        <v>64.7916</v>
      </c>
      <c r="HL210">
        <v>47.9097</v>
      </c>
      <c r="HM210">
        <v>0</v>
      </c>
      <c r="HN210">
        <v>18.7034</v>
      </c>
      <c r="HO210">
        <v>1321.24</v>
      </c>
      <c r="HP210">
        <v>17.5099</v>
      </c>
      <c r="HQ210">
        <v>102.795</v>
      </c>
      <c r="HR210">
        <v>103.932</v>
      </c>
    </row>
    <row r="211" spans="1:226">
      <c r="A211">
        <v>195</v>
      </c>
      <c r="B211">
        <v>1657209398.1</v>
      </c>
      <c r="C211">
        <v>2793.09999990463</v>
      </c>
      <c r="D211" t="s">
        <v>750</v>
      </c>
      <c r="E211" t="s">
        <v>751</v>
      </c>
      <c r="F211">
        <v>5</v>
      </c>
      <c r="G211" t="s">
        <v>596</v>
      </c>
      <c r="H211" t="s">
        <v>354</v>
      </c>
      <c r="I211">
        <v>1657209390.31429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1337.17187733756</v>
      </c>
      <c r="AK211">
        <v>1294.10436363636</v>
      </c>
      <c r="AL211">
        <v>3.31668296090042</v>
      </c>
      <c r="AM211">
        <v>66.3523711436261</v>
      </c>
      <c r="AN211">
        <f>(AP211 - AO211 + BO211*1E3/(8.314*(BQ211+273.15)) * AR211/BN211 * AQ211) * BN211/(100*BB211) * 1000/(1000 - AP211)</f>
        <v>0</v>
      </c>
      <c r="AO211">
        <v>17.4920522543751</v>
      </c>
      <c r="AP211">
        <v>20.7759503030303</v>
      </c>
      <c r="AQ211">
        <v>0.00766237679191955</v>
      </c>
      <c r="AR211">
        <v>77.3788879290229</v>
      </c>
      <c r="AS211">
        <v>0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6</v>
      </c>
      <c r="BC211">
        <v>0.5</v>
      </c>
      <c r="BD211" t="s">
        <v>355</v>
      </c>
      <c r="BE211">
        <v>2</v>
      </c>
      <c r="BF211" t="b">
        <v>1</v>
      </c>
      <c r="BG211">
        <v>1657209390.31429</v>
      </c>
      <c r="BH211">
        <v>1243.09392857143</v>
      </c>
      <c r="BI211">
        <v>1297.75</v>
      </c>
      <c r="BJ211">
        <v>20.7502035714286</v>
      </c>
      <c r="BK211">
        <v>17.4111821428571</v>
      </c>
      <c r="BL211">
        <v>1227.42107142857</v>
      </c>
      <c r="BM211">
        <v>20.5368928571429</v>
      </c>
      <c r="BN211">
        <v>500.033785714286</v>
      </c>
      <c r="BO211">
        <v>74.5699107142857</v>
      </c>
      <c r="BP211">
        <v>0.0420562821428572</v>
      </c>
      <c r="BQ211">
        <v>24.641675</v>
      </c>
      <c r="BR211">
        <v>25.0475285714286</v>
      </c>
      <c r="BS211">
        <v>999.9</v>
      </c>
      <c r="BT211">
        <v>0</v>
      </c>
      <c r="BU211">
        <v>0</v>
      </c>
      <c r="BV211">
        <v>10014.1071428571</v>
      </c>
      <c r="BW211">
        <v>0</v>
      </c>
      <c r="BX211">
        <v>1654.87464285714</v>
      </c>
      <c r="BY211">
        <v>-54.6555428571429</v>
      </c>
      <c r="BZ211">
        <v>1269.43607142857</v>
      </c>
      <c r="CA211">
        <v>1320.74678571429</v>
      </c>
      <c r="CB211">
        <v>3.33900071428571</v>
      </c>
      <c r="CC211">
        <v>1297.75</v>
      </c>
      <c r="CD211">
        <v>17.4111821428571</v>
      </c>
      <c r="CE211">
        <v>1.54733964285714</v>
      </c>
      <c r="CF211">
        <v>1.29835142857143</v>
      </c>
      <c r="CG211">
        <v>13.4441428571429</v>
      </c>
      <c r="CH211">
        <v>10.7796571428571</v>
      </c>
      <c r="CI211">
        <v>1999.975</v>
      </c>
      <c r="CJ211">
        <v>0.979994821428572</v>
      </c>
      <c r="CK211">
        <v>0.0200049571428571</v>
      </c>
      <c r="CL211">
        <v>0</v>
      </c>
      <c r="CM211">
        <v>2.29781428571429</v>
      </c>
      <c r="CN211">
        <v>0</v>
      </c>
      <c r="CO211">
        <v>8992.31</v>
      </c>
      <c r="CP211">
        <v>17299.9178571429</v>
      </c>
      <c r="CQ211">
        <v>38.687</v>
      </c>
      <c r="CR211">
        <v>40.0575714285714</v>
      </c>
      <c r="CS211">
        <v>38.571</v>
      </c>
      <c r="CT211">
        <v>38.312</v>
      </c>
      <c r="CU211">
        <v>38.09125</v>
      </c>
      <c r="CV211">
        <v>1959.965</v>
      </c>
      <c r="CW211">
        <v>40.01</v>
      </c>
      <c r="CX211">
        <v>0</v>
      </c>
      <c r="CY211">
        <v>1657209376.8</v>
      </c>
      <c r="CZ211">
        <v>0</v>
      </c>
      <c r="DA211">
        <v>0</v>
      </c>
      <c r="DB211" t="s">
        <v>356</v>
      </c>
      <c r="DC211">
        <v>1656081770.5</v>
      </c>
      <c r="DD211">
        <v>1655399214.6</v>
      </c>
      <c r="DE211">
        <v>0</v>
      </c>
      <c r="DF211">
        <v>0.134</v>
      </c>
      <c r="DG211">
        <v>-0.06</v>
      </c>
      <c r="DH211">
        <v>9.331</v>
      </c>
      <c r="DI211">
        <v>0.511</v>
      </c>
      <c r="DJ211">
        <v>421</v>
      </c>
      <c r="DK211">
        <v>25</v>
      </c>
      <c r="DL211">
        <v>1.93</v>
      </c>
      <c r="DM211">
        <v>0.15</v>
      </c>
      <c r="DN211">
        <v>-54.5677902439024</v>
      </c>
      <c r="DO211">
        <v>-0.686441811846676</v>
      </c>
      <c r="DP211">
        <v>0.585287918226484</v>
      </c>
      <c r="DQ211">
        <v>0</v>
      </c>
      <c r="DR211">
        <v>3.3806812195122</v>
      </c>
      <c r="DS211">
        <v>-0.886580905923349</v>
      </c>
      <c r="DT211">
        <v>0.0914803427690722</v>
      </c>
      <c r="DU211">
        <v>0</v>
      </c>
      <c r="DV211">
        <v>0</v>
      </c>
      <c r="DW211">
        <v>2</v>
      </c>
      <c r="DX211" t="s">
        <v>365</v>
      </c>
      <c r="DY211">
        <v>2.9737</v>
      </c>
      <c r="DZ211">
        <v>2.69603</v>
      </c>
      <c r="EA211">
        <v>0.161149</v>
      </c>
      <c r="EB211">
        <v>0.166529</v>
      </c>
      <c r="EC211">
        <v>0.078067</v>
      </c>
      <c r="ED211">
        <v>0.0695498</v>
      </c>
      <c r="EE211">
        <v>32833.1</v>
      </c>
      <c r="EF211">
        <v>35804.2</v>
      </c>
      <c r="EG211">
        <v>35466.7</v>
      </c>
      <c r="EH211">
        <v>38956.5</v>
      </c>
      <c r="EI211">
        <v>46342.2</v>
      </c>
      <c r="EJ211">
        <v>52294.1</v>
      </c>
      <c r="EK211">
        <v>55395</v>
      </c>
      <c r="EL211">
        <v>62410.2</v>
      </c>
      <c r="EM211">
        <v>1.9876</v>
      </c>
      <c r="EN211">
        <v>2.195</v>
      </c>
      <c r="EO211">
        <v>0.0451505</v>
      </c>
      <c r="EP211">
        <v>0</v>
      </c>
      <c r="EQ211">
        <v>24.3011</v>
      </c>
      <c r="ER211">
        <v>999.9</v>
      </c>
      <c r="ES211">
        <v>51.178</v>
      </c>
      <c r="ET211">
        <v>32.962</v>
      </c>
      <c r="EU211">
        <v>34.5996</v>
      </c>
      <c r="EV211">
        <v>53.5872</v>
      </c>
      <c r="EW211">
        <v>36.8389</v>
      </c>
      <c r="EX211">
        <v>2</v>
      </c>
      <c r="EY211">
        <v>-0.0869512</v>
      </c>
      <c r="EZ211">
        <v>3.37763</v>
      </c>
      <c r="FA211">
        <v>20.1126</v>
      </c>
      <c r="FB211">
        <v>5.20052</v>
      </c>
      <c r="FC211">
        <v>12.0099</v>
      </c>
      <c r="FD211">
        <v>4.976</v>
      </c>
      <c r="FE211">
        <v>3.293</v>
      </c>
      <c r="FF211">
        <v>9999</v>
      </c>
      <c r="FG211">
        <v>9999</v>
      </c>
      <c r="FH211">
        <v>9999</v>
      </c>
      <c r="FI211">
        <v>556.8</v>
      </c>
      <c r="FJ211">
        <v>1.8631</v>
      </c>
      <c r="FK211">
        <v>1.86789</v>
      </c>
      <c r="FL211">
        <v>1.86768</v>
      </c>
      <c r="FM211">
        <v>1.8688</v>
      </c>
      <c r="FN211">
        <v>1.86966</v>
      </c>
      <c r="FO211">
        <v>1.86569</v>
      </c>
      <c r="FP211">
        <v>1.86676</v>
      </c>
      <c r="FQ211">
        <v>1.86813</v>
      </c>
      <c r="FR211">
        <v>5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15.86</v>
      </c>
      <c r="GF211">
        <v>0.2134</v>
      </c>
      <c r="GG211">
        <v>5.35645936475052</v>
      </c>
      <c r="GH211">
        <v>0.00956702611335773</v>
      </c>
      <c r="GI211">
        <v>-9.19467254998099e-07</v>
      </c>
      <c r="GJ211">
        <v>-2.13729184259075e-11</v>
      </c>
      <c r="GK211">
        <v>0.213310654532375</v>
      </c>
      <c r="GL211">
        <v>0</v>
      </c>
      <c r="GM211">
        <v>0</v>
      </c>
      <c r="GN211">
        <v>0</v>
      </c>
      <c r="GO211">
        <v>-4</v>
      </c>
      <c r="GP211">
        <v>1866</v>
      </c>
      <c r="GQ211">
        <v>1</v>
      </c>
      <c r="GR211">
        <v>18</v>
      </c>
      <c r="GS211">
        <v>18793.8</v>
      </c>
      <c r="GT211">
        <v>30169.7</v>
      </c>
      <c r="GU211">
        <v>3.27148</v>
      </c>
      <c r="GV211">
        <v>2.60254</v>
      </c>
      <c r="GW211">
        <v>2.24854</v>
      </c>
      <c r="GX211">
        <v>2.73682</v>
      </c>
      <c r="GY211">
        <v>1.99585</v>
      </c>
      <c r="GZ211">
        <v>2.33765</v>
      </c>
      <c r="HA211">
        <v>36.908</v>
      </c>
      <c r="HB211">
        <v>15.498</v>
      </c>
      <c r="HC211">
        <v>18</v>
      </c>
      <c r="HD211">
        <v>495.211</v>
      </c>
      <c r="HE211">
        <v>639.144</v>
      </c>
      <c r="HF211">
        <v>18.6607</v>
      </c>
      <c r="HG211">
        <v>26.0458</v>
      </c>
      <c r="HH211">
        <v>30.0011</v>
      </c>
      <c r="HI211">
        <v>25.8773</v>
      </c>
      <c r="HJ211">
        <v>25.7967</v>
      </c>
      <c r="HK211">
        <v>65.4499</v>
      </c>
      <c r="HL211">
        <v>47.9097</v>
      </c>
      <c r="HM211">
        <v>0</v>
      </c>
      <c r="HN211">
        <v>18.6557</v>
      </c>
      <c r="HO211">
        <v>1341.41</v>
      </c>
      <c r="HP211">
        <v>17.5263</v>
      </c>
      <c r="HQ211">
        <v>102.792</v>
      </c>
      <c r="HR211">
        <v>103.93</v>
      </c>
    </row>
    <row r="212" spans="1:226">
      <c r="A212">
        <v>196</v>
      </c>
      <c r="B212">
        <v>1657209403.1</v>
      </c>
      <c r="C212">
        <v>2798.09999990463</v>
      </c>
      <c r="D212" t="s">
        <v>752</v>
      </c>
      <c r="E212" t="s">
        <v>753</v>
      </c>
      <c r="F212">
        <v>5</v>
      </c>
      <c r="G212" t="s">
        <v>596</v>
      </c>
      <c r="H212" t="s">
        <v>354</v>
      </c>
      <c r="I212">
        <v>1657209395.6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1354.76076111556</v>
      </c>
      <c r="AK212">
        <v>1311.47933333333</v>
      </c>
      <c r="AL212">
        <v>3.53124576707962</v>
      </c>
      <c r="AM212">
        <v>66.3523711436261</v>
      </c>
      <c r="AN212">
        <f>(AP212 - AO212 + BO212*1E3/(8.314*(BQ212+273.15)) * AR212/BN212 * AQ212) * BN212/(100*BB212) * 1000/(1000 - AP212)</f>
        <v>0</v>
      </c>
      <c r="AO212">
        <v>17.502860097995</v>
      </c>
      <c r="AP212">
        <v>20.7702672727273</v>
      </c>
      <c r="AQ212">
        <v>-0.00100674998573318</v>
      </c>
      <c r="AR212">
        <v>77.3788879290229</v>
      </c>
      <c r="AS212">
        <v>0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6</v>
      </c>
      <c r="BC212">
        <v>0.5</v>
      </c>
      <c r="BD212" t="s">
        <v>355</v>
      </c>
      <c r="BE212">
        <v>2</v>
      </c>
      <c r="BF212" t="b">
        <v>1</v>
      </c>
      <c r="BG212">
        <v>1657209395.6</v>
      </c>
      <c r="BH212">
        <v>1260.67703703704</v>
      </c>
      <c r="BI212">
        <v>1315.46777777778</v>
      </c>
      <c r="BJ212">
        <v>20.759637037037</v>
      </c>
      <c r="BK212">
        <v>17.4689777777778</v>
      </c>
      <c r="BL212">
        <v>1244.87888888889</v>
      </c>
      <c r="BM212">
        <v>20.5463222222222</v>
      </c>
      <c r="BN212">
        <v>500.030407407407</v>
      </c>
      <c r="BO212">
        <v>74.5701777777778</v>
      </c>
      <c r="BP212">
        <v>0.0421943481481481</v>
      </c>
      <c r="BQ212">
        <v>24.6394185185185</v>
      </c>
      <c r="BR212">
        <v>25.0386740740741</v>
      </c>
      <c r="BS212">
        <v>999.9</v>
      </c>
      <c r="BT212">
        <v>0</v>
      </c>
      <c r="BU212">
        <v>0</v>
      </c>
      <c r="BV212">
        <v>9999.81481481482</v>
      </c>
      <c r="BW212">
        <v>0</v>
      </c>
      <c r="BX212">
        <v>1655.42555555556</v>
      </c>
      <c r="BY212">
        <v>-54.7893666666667</v>
      </c>
      <c r="BZ212">
        <v>1287.40444444444</v>
      </c>
      <c r="CA212">
        <v>1338.85777777778</v>
      </c>
      <c r="CB212">
        <v>3.29064703703704</v>
      </c>
      <c r="CC212">
        <v>1315.46777777778</v>
      </c>
      <c r="CD212">
        <v>17.4689777777778</v>
      </c>
      <c r="CE212">
        <v>1.54804925925926</v>
      </c>
      <c r="CF212">
        <v>1.30266666666667</v>
      </c>
      <c r="CG212">
        <v>13.4511703703704</v>
      </c>
      <c r="CH212">
        <v>10.8295703703704</v>
      </c>
      <c r="CI212">
        <v>1999.99888888889</v>
      </c>
      <c r="CJ212">
        <v>0.979994666666667</v>
      </c>
      <c r="CK212">
        <v>0.0200051222222222</v>
      </c>
      <c r="CL212">
        <v>0</v>
      </c>
      <c r="CM212">
        <v>2.26095925925926</v>
      </c>
      <c r="CN212">
        <v>0</v>
      </c>
      <c r="CO212">
        <v>8987.28074074074</v>
      </c>
      <c r="CP212">
        <v>17300.1222222222</v>
      </c>
      <c r="CQ212">
        <v>38.6916666666667</v>
      </c>
      <c r="CR212">
        <v>40.0574074074074</v>
      </c>
      <c r="CS212">
        <v>38.5713333333333</v>
      </c>
      <c r="CT212">
        <v>38.312</v>
      </c>
      <c r="CU212">
        <v>38.104</v>
      </c>
      <c r="CV212">
        <v>1959.98777777778</v>
      </c>
      <c r="CW212">
        <v>40.0111111111111</v>
      </c>
      <c r="CX212">
        <v>0</v>
      </c>
      <c r="CY212">
        <v>1657209382.2</v>
      </c>
      <c r="CZ212">
        <v>0</v>
      </c>
      <c r="DA212">
        <v>0</v>
      </c>
      <c r="DB212" t="s">
        <v>356</v>
      </c>
      <c r="DC212">
        <v>1656081770.5</v>
      </c>
      <c r="DD212">
        <v>1655399214.6</v>
      </c>
      <c r="DE212">
        <v>0</v>
      </c>
      <c r="DF212">
        <v>0.134</v>
      </c>
      <c r="DG212">
        <v>-0.06</v>
      </c>
      <c r="DH212">
        <v>9.331</v>
      </c>
      <c r="DI212">
        <v>0.511</v>
      </c>
      <c r="DJ212">
        <v>421</v>
      </c>
      <c r="DK212">
        <v>25</v>
      </c>
      <c r="DL212">
        <v>1.93</v>
      </c>
      <c r="DM212">
        <v>0.15</v>
      </c>
      <c r="DN212">
        <v>-54.7577414634146</v>
      </c>
      <c r="DO212">
        <v>-0.49962229965154</v>
      </c>
      <c r="DP212">
        <v>0.572942342468228</v>
      </c>
      <c r="DQ212">
        <v>0</v>
      </c>
      <c r="DR212">
        <v>3.3347456097561</v>
      </c>
      <c r="DS212">
        <v>-0.671104808362372</v>
      </c>
      <c r="DT212">
        <v>0.0741677293591137</v>
      </c>
      <c r="DU212">
        <v>0</v>
      </c>
      <c r="DV212">
        <v>0</v>
      </c>
      <c r="DW212">
        <v>2</v>
      </c>
      <c r="DX212" t="s">
        <v>365</v>
      </c>
      <c r="DY212">
        <v>2.97406</v>
      </c>
      <c r="DZ212">
        <v>2.69611</v>
      </c>
      <c r="EA212">
        <v>0.162474</v>
      </c>
      <c r="EB212">
        <v>0.167815</v>
      </c>
      <c r="EC212">
        <v>0.0780638</v>
      </c>
      <c r="ED212">
        <v>0.0695685</v>
      </c>
      <c r="EE212">
        <v>32780.6</v>
      </c>
      <c r="EF212">
        <v>35748.4</v>
      </c>
      <c r="EG212">
        <v>35466.1</v>
      </c>
      <c r="EH212">
        <v>38955.9</v>
      </c>
      <c r="EI212">
        <v>46342.1</v>
      </c>
      <c r="EJ212">
        <v>52292.2</v>
      </c>
      <c r="EK212">
        <v>55394.6</v>
      </c>
      <c r="EL212">
        <v>62409.2</v>
      </c>
      <c r="EM212">
        <v>1.9868</v>
      </c>
      <c r="EN212">
        <v>2.1948</v>
      </c>
      <c r="EO212">
        <v>0.0447035</v>
      </c>
      <c r="EP212">
        <v>0</v>
      </c>
      <c r="EQ212">
        <v>24.3044</v>
      </c>
      <c r="ER212">
        <v>999.9</v>
      </c>
      <c r="ES212">
        <v>51.154</v>
      </c>
      <c r="ET212">
        <v>32.972</v>
      </c>
      <c r="EU212">
        <v>34.6008</v>
      </c>
      <c r="EV212">
        <v>54.1072</v>
      </c>
      <c r="EW212">
        <v>36.8229</v>
      </c>
      <c r="EX212">
        <v>2</v>
      </c>
      <c r="EY212">
        <v>-0.0866463</v>
      </c>
      <c r="EZ212">
        <v>3.34972</v>
      </c>
      <c r="FA212">
        <v>20.1135</v>
      </c>
      <c r="FB212">
        <v>5.20052</v>
      </c>
      <c r="FC212">
        <v>12.0099</v>
      </c>
      <c r="FD212">
        <v>4.976</v>
      </c>
      <c r="FE212">
        <v>3.2932</v>
      </c>
      <c r="FF212">
        <v>9999</v>
      </c>
      <c r="FG212">
        <v>9999</v>
      </c>
      <c r="FH212">
        <v>9999</v>
      </c>
      <c r="FI212">
        <v>556.8</v>
      </c>
      <c r="FJ212">
        <v>1.8631</v>
      </c>
      <c r="FK212">
        <v>1.86786</v>
      </c>
      <c r="FL212">
        <v>1.86768</v>
      </c>
      <c r="FM212">
        <v>1.8689</v>
      </c>
      <c r="FN212">
        <v>1.86966</v>
      </c>
      <c r="FO212">
        <v>1.86569</v>
      </c>
      <c r="FP212">
        <v>1.86673</v>
      </c>
      <c r="FQ212">
        <v>1.86813</v>
      </c>
      <c r="FR212">
        <v>5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15.98</v>
      </c>
      <c r="GF212">
        <v>0.2133</v>
      </c>
      <c r="GG212">
        <v>5.35645936475052</v>
      </c>
      <c r="GH212">
        <v>0.00956702611335773</v>
      </c>
      <c r="GI212">
        <v>-9.19467254998099e-07</v>
      </c>
      <c r="GJ212">
        <v>-2.13729184259075e-11</v>
      </c>
      <c r="GK212">
        <v>0.213310654532375</v>
      </c>
      <c r="GL212">
        <v>0</v>
      </c>
      <c r="GM212">
        <v>0</v>
      </c>
      <c r="GN212">
        <v>0</v>
      </c>
      <c r="GO212">
        <v>-4</v>
      </c>
      <c r="GP212">
        <v>1866</v>
      </c>
      <c r="GQ212">
        <v>1</v>
      </c>
      <c r="GR212">
        <v>18</v>
      </c>
      <c r="GS212">
        <v>18793.9</v>
      </c>
      <c r="GT212">
        <v>30169.8</v>
      </c>
      <c r="GU212">
        <v>3.30078</v>
      </c>
      <c r="GV212">
        <v>2.60742</v>
      </c>
      <c r="GW212">
        <v>2.24854</v>
      </c>
      <c r="GX212">
        <v>2.73682</v>
      </c>
      <c r="GY212">
        <v>1.99585</v>
      </c>
      <c r="GZ212">
        <v>2.32178</v>
      </c>
      <c r="HA212">
        <v>36.908</v>
      </c>
      <c r="HB212">
        <v>15.4892</v>
      </c>
      <c r="HC212">
        <v>18</v>
      </c>
      <c r="HD212">
        <v>494.75</v>
      </c>
      <c r="HE212">
        <v>639.087</v>
      </c>
      <c r="HF212">
        <v>18.6154</v>
      </c>
      <c r="HG212">
        <v>26.0546</v>
      </c>
      <c r="HH212">
        <v>30.0008</v>
      </c>
      <c r="HI212">
        <v>25.8838</v>
      </c>
      <c r="HJ212">
        <v>25.8053</v>
      </c>
      <c r="HK212">
        <v>66.0517</v>
      </c>
      <c r="HL212">
        <v>47.9097</v>
      </c>
      <c r="HM212">
        <v>0</v>
      </c>
      <c r="HN212">
        <v>18.6189</v>
      </c>
      <c r="HO212">
        <v>1354.82</v>
      </c>
      <c r="HP212">
        <v>17.5642</v>
      </c>
      <c r="HQ212">
        <v>102.791</v>
      </c>
      <c r="HR212">
        <v>103.929</v>
      </c>
    </row>
    <row r="213" spans="1:226">
      <c r="A213">
        <v>197</v>
      </c>
      <c r="B213">
        <v>1657209408.1</v>
      </c>
      <c r="C213">
        <v>2803.09999990463</v>
      </c>
      <c r="D213" t="s">
        <v>754</v>
      </c>
      <c r="E213" t="s">
        <v>755</v>
      </c>
      <c r="F213">
        <v>5</v>
      </c>
      <c r="G213" t="s">
        <v>596</v>
      </c>
      <c r="H213" t="s">
        <v>354</v>
      </c>
      <c r="I213">
        <v>1657209400.31429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1371.33364449418</v>
      </c>
      <c r="AK213">
        <v>1328.29575757576</v>
      </c>
      <c r="AL213">
        <v>3.36808206222109</v>
      </c>
      <c r="AM213">
        <v>66.3523711436261</v>
      </c>
      <c r="AN213">
        <f>(AP213 - AO213 + BO213*1E3/(8.314*(BQ213+273.15)) * AR213/BN213 * AQ213) * BN213/(100*BB213) * 1000/(1000 - AP213)</f>
        <v>0</v>
      </c>
      <c r="AO213">
        <v>17.5104157975806</v>
      </c>
      <c r="AP213">
        <v>20.75872</v>
      </c>
      <c r="AQ213">
        <v>-0.00605181196423935</v>
      </c>
      <c r="AR213">
        <v>77.3788879290229</v>
      </c>
      <c r="AS213">
        <v>0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6</v>
      </c>
      <c r="BC213">
        <v>0.5</v>
      </c>
      <c r="BD213" t="s">
        <v>355</v>
      </c>
      <c r="BE213">
        <v>2</v>
      </c>
      <c r="BF213" t="b">
        <v>1</v>
      </c>
      <c r="BG213">
        <v>1657209400.31429</v>
      </c>
      <c r="BH213">
        <v>1276.4525</v>
      </c>
      <c r="BI213">
        <v>1331.21857142857</v>
      </c>
      <c r="BJ213">
        <v>20.7665321428571</v>
      </c>
      <c r="BK213">
        <v>17.5043035714286</v>
      </c>
      <c r="BL213">
        <v>1260.54142857143</v>
      </c>
      <c r="BM213">
        <v>20.5532071428571</v>
      </c>
      <c r="BN213">
        <v>500</v>
      </c>
      <c r="BO213">
        <v>74.570225</v>
      </c>
      <c r="BP213">
        <v>0.0421325535714286</v>
      </c>
      <c r="BQ213">
        <v>24.6366571428571</v>
      </c>
      <c r="BR213">
        <v>25.0380964285714</v>
      </c>
      <c r="BS213">
        <v>999.9</v>
      </c>
      <c r="BT213">
        <v>0</v>
      </c>
      <c r="BU213">
        <v>0</v>
      </c>
      <c r="BV213">
        <v>9999.46428571429</v>
      </c>
      <c r="BW213">
        <v>0</v>
      </c>
      <c r="BX213">
        <v>1655.75071428571</v>
      </c>
      <c r="BY213">
        <v>-54.7647535714286</v>
      </c>
      <c r="BZ213">
        <v>1303.52285714286</v>
      </c>
      <c r="CA213">
        <v>1354.93678571429</v>
      </c>
      <c r="CB213">
        <v>3.26220678571429</v>
      </c>
      <c r="CC213">
        <v>1331.21857142857</v>
      </c>
      <c r="CD213">
        <v>17.5043035714286</v>
      </c>
      <c r="CE213">
        <v>1.54856428571429</v>
      </c>
      <c r="CF213">
        <v>1.30530107142857</v>
      </c>
      <c r="CG213">
        <v>13.456275</v>
      </c>
      <c r="CH213">
        <v>10.860025</v>
      </c>
      <c r="CI213">
        <v>2000.00678571429</v>
      </c>
      <c r="CJ213">
        <v>0.979994607142857</v>
      </c>
      <c r="CK213">
        <v>0.0200051857142857</v>
      </c>
      <c r="CL213">
        <v>0</v>
      </c>
      <c r="CM213">
        <v>2.27944285714286</v>
      </c>
      <c r="CN213">
        <v>0</v>
      </c>
      <c r="CO213">
        <v>8982.67285714286</v>
      </c>
      <c r="CP213">
        <v>17300.1964285714</v>
      </c>
      <c r="CQ213">
        <v>38.6915</v>
      </c>
      <c r="CR213">
        <v>40.0575714285714</v>
      </c>
      <c r="CS213">
        <v>38.57775</v>
      </c>
      <c r="CT213">
        <v>38.3053571428571</v>
      </c>
      <c r="CU213">
        <v>38.10025</v>
      </c>
      <c r="CV213">
        <v>1959.99571428571</v>
      </c>
      <c r="CW213">
        <v>40.0110714285714</v>
      </c>
      <c r="CX213">
        <v>0</v>
      </c>
      <c r="CY213">
        <v>1657209387</v>
      </c>
      <c r="CZ213">
        <v>0</v>
      </c>
      <c r="DA213">
        <v>0</v>
      </c>
      <c r="DB213" t="s">
        <v>356</v>
      </c>
      <c r="DC213">
        <v>1656081770.5</v>
      </c>
      <c r="DD213">
        <v>1655399214.6</v>
      </c>
      <c r="DE213">
        <v>0</v>
      </c>
      <c r="DF213">
        <v>0.134</v>
      </c>
      <c r="DG213">
        <v>-0.06</v>
      </c>
      <c r="DH213">
        <v>9.331</v>
      </c>
      <c r="DI213">
        <v>0.511</v>
      </c>
      <c r="DJ213">
        <v>421</v>
      </c>
      <c r="DK213">
        <v>25</v>
      </c>
      <c r="DL213">
        <v>1.93</v>
      </c>
      <c r="DM213">
        <v>0.15</v>
      </c>
      <c r="DN213">
        <v>-54.7832121951219</v>
      </c>
      <c r="DO213">
        <v>-0.0381993031359807</v>
      </c>
      <c r="DP213">
        <v>0.508683324842903</v>
      </c>
      <c r="DQ213">
        <v>1</v>
      </c>
      <c r="DR213">
        <v>3.28505024390244</v>
      </c>
      <c r="DS213">
        <v>-0.3686494076655</v>
      </c>
      <c r="DT213">
        <v>0.0493065379075465</v>
      </c>
      <c r="DU213">
        <v>0</v>
      </c>
      <c r="DV213">
        <v>1</v>
      </c>
      <c r="DW213">
        <v>2</v>
      </c>
      <c r="DX213" t="s">
        <v>357</v>
      </c>
      <c r="DY213">
        <v>2.97367</v>
      </c>
      <c r="DZ213">
        <v>2.69586</v>
      </c>
      <c r="EA213">
        <v>0.163801</v>
      </c>
      <c r="EB213">
        <v>0.169131</v>
      </c>
      <c r="EC213">
        <v>0.0780042</v>
      </c>
      <c r="ED213">
        <v>0.0696027</v>
      </c>
      <c r="EE213">
        <v>32728.7</v>
      </c>
      <c r="EF213">
        <v>35691.1</v>
      </c>
      <c r="EG213">
        <v>35466</v>
      </c>
      <c r="EH213">
        <v>38955.1</v>
      </c>
      <c r="EI213">
        <v>46344.4</v>
      </c>
      <c r="EJ213">
        <v>52290</v>
      </c>
      <c r="EK213">
        <v>55393.7</v>
      </c>
      <c r="EL213">
        <v>62408.7</v>
      </c>
      <c r="EM213">
        <v>1.9878</v>
      </c>
      <c r="EN213">
        <v>2.1946</v>
      </c>
      <c r="EO213">
        <v>0.0447035</v>
      </c>
      <c r="EP213">
        <v>0</v>
      </c>
      <c r="EQ213">
        <v>24.3065</v>
      </c>
      <c r="ER213">
        <v>999.9</v>
      </c>
      <c r="ES213">
        <v>51.129</v>
      </c>
      <c r="ET213">
        <v>32.972</v>
      </c>
      <c r="EU213">
        <v>34.5848</v>
      </c>
      <c r="EV213">
        <v>53.7272</v>
      </c>
      <c r="EW213">
        <v>36.8309</v>
      </c>
      <c r="EX213">
        <v>2</v>
      </c>
      <c r="EY213">
        <v>-0.0863008</v>
      </c>
      <c r="EZ213">
        <v>3.35237</v>
      </c>
      <c r="FA213">
        <v>20.1133</v>
      </c>
      <c r="FB213">
        <v>5.19932</v>
      </c>
      <c r="FC213">
        <v>12.0052</v>
      </c>
      <c r="FD213">
        <v>4.9756</v>
      </c>
      <c r="FE213">
        <v>3.2932</v>
      </c>
      <c r="FF213">
        <v>9999</v>
      </c>
      <c r="FG213">
        <v>9999</v>
      </c>
      <c r="FH213">
        <v>9999</v>
      </c>
      <c r="FI213">
        <v>556.8</v>
      </c>
      <c r="FJ213">
        <v>1.8631</v>
      </c>
      <c r="FK213">
        <v>1.86783</v>
      </c>
      <c r="FL213">
        <v>1.86768</v>
      </c>
      <c r="FM213">
        <v>1.86887</v>
      </c>
      <c r="FN213">
        <v>1.86966</v>
      </c>
      <c r="FO213">
        <v>1.86569</v>
      </c>
      <c r="FP213">
        <v>1.86676</v>
      </c>
      <c r="FQ213">
        <v>1.86813</v>
      </c>
      <c r="FR213">
        <v>5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16.09</v>
      </c>
      <c r="GF213">
        <v>0.2133</v>
      </c>
      <c r="GG213">
        <v>5.35645936475052</v>
      </c>
      <c r="GH213">
        <v>0.00956702611335773</v>
      </c>
      <c r="GI213">
        <v>-9.19467254998099e-07</v>
      </c>
      <c r="GJ213">
        <v>-2.13729184259075e-11</v>
      </c>
      <c r="GK213">
        <v>0.213310654532375</v>
      </c>
      <c r="GL213">
        <v>0</v>
      </c>
      <c r="GM213">
        <v>0</v>
      </c>
      <c r="GN213">
        <v>0</v>
      </c>
      <c r="GO213">
        <v>-4</v>
      </c>
      <c r="GP213">
        <v>1866</v>
      </c>
      <c r="GQ213">
        <v>1</v>
      </c>
      <c r="GR213">
        <v>18</v>
      </c>
      <c r="GS213">
        <v>18794</v>
      </c>
      <c r="GT213">
        <v>30169.9</v>
      </c>
      <c r="GU213">
        <v>3.33374</v>
      </c>
      <c r="GV213">
        <v>2.60254</v>
      </c>
      <c r="GW213">
        <v>2.24854</v>
      </c>
      <c r="GX213">
        <v>2.73682</v>
      </c>
      <c r="GY213">
        <v>1.99585</v>
      </c>
      <c r="GZ213">
        <v>2.32178</v>
      </c>
      <c r="HA213">
        <v>36.9317</v>
      </c>
      <c r="HB213">
        <v>15.498</v>
      </c>
      <c r="HC213">
        <v>18</v>
      </c>
      <c r="HD213">
        <v>495.461</v>
      </c>
      <c r="HE213">
        <v>639.005</v>
      </c>
      <c r="HF213">
        <v>18.5783</v>
      </c>
      <c r="HG213">
        <v>26.0612</v>
      </c>
      <c r="HH213">
        <v>30.0006</v>
      </c>
      <c r="HI213">
        <v>25.8903</v>
      </c>
      <c r="HJ213">
        <v>25.8118</v>
      </c>
      <c r="HK213">
        <v>66.6967</v>
      </c>
      <c r="HL213">
        <v>47.9097</v>
      </c>
      <c r="HM213">
        <v>0</v>
      </c>
      <c r="HN213">
        <v>18.5819</v>
      </c>
      <c r="HO213">
        <v>1374.93</v>
      </c>
      <c r="HP213">
        <v>17.6103</v>
      </c>
      <c r="HQ213">
        <v>102.79</v>
      </c>
      <c r="HR213">
        <v>103.928</v>
      </c>
    </row>
    <row r="214" spans="1:226">
      <c r="A214">
        <v>198</v>
      </c>
      <c r="B214">
        <v>1657209413.1</v>
      </c>
      <c r="C214">
        <v>2808.09999990463</v>
      </c>
      <c r="D214" t="s">
        <v>756</v>
      </c>
      <c r="E214" t="s">
        <v>757</v>
      </c>
      <c r="F214">
        <v>5</v>
      </c>
      <c r="G214" t="s">
        <v>596</v>
      </c>
      <c r="H214" t="s">
        <v>354</v>
      </c>
      <c r="I214">
        <v>1657209405.6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1389.32078631803</v>
      </c>
      <c r="AK214">
        <v>1345.58218181818</v>
      </c>
      <c r="AL214">
        <v>3.45313693107546</v>
      </c>
      <c r="AM214">
        <v>66.3523711436261</v>
      </c>
      <c r="AN214">
        <f>(AP214 - AO214 + BO214*1E3/(8.314*(BQ214+273.15)) * AR214/BN214 * AQ214) * BN214/(100*BB214) * 1000/(1000 - AP214)</f>
        <v>0</v>
      </c>
      <c r="AO214">
        <v>17.5168340926126</v>
      </c>
      <c r="AP214">
        <v>20.7426012121212</v>
      </c>
      <c r="AQ214">
        <v>-0.00681987350396508</v>
      </c>
      <c r="AR214">
        <v>77.3788879290229</v>
      </c>
      <c r="AS214">
        <v>0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6</v>
      </c>
      <c r="BC214">
        <v>0.5</v>
      </c>
      <c r="BD214" t="s">
        <v>355</v>
      </c>
      <c r="BE214">
        <v>2</v>
      </c>
      <c r="BF214" t="b">
        <v>1</v>
      </c>
      <c r="BG214">
        <v>1657209405.6</v>
      </c>
      <c r="BH214">
        <v>1294.13</v>
      </c>
      <c r="BI214">
        <v>1349.15740740741</v>
      </c>
      <c r="BJ214">
        <v>20.7611148148148</v>
      </c>
      <c r="BK214">
        <v>17.5130481481482</v>
      </c>
      <c r="BL214">
        <v>1278.09296296296</v>
      </c>
      <c r="BM214">
        <v>20.5477888888889</v>
      </c>
      <c r="BN214">
        <v>499.997444444444</v>
      </c>
      <c r="BO214">
        <v>74.5699592592592</v>
      </c>
      <c r="BP214">
        <v>0.0421979148148148</v>
      </c>
      <c r="BQ214">
        <v>24.6320444444444</v>
      </c>
      <c r="BR214">
        <v>25.0361111111111</v>
      </c>
      <c r="BS214">
        <v>999.9</v>
      </c>
      <c r="BT214">
        <v>0</v>
      </c>
      <c r="BU214">
        <v>0</v>
      </c>
      <c r="BV214">
        <v>9985.92592592593</v>
      </c>
      <c r="BW214">
        <v>0</v>
      </c>
      <c r="BX214">
        <v>1656.08222222222</v>
      </c>
      <c r="BY214">
        <v>-55.0262555555556</v>
      </c>
      <c r="BZ214">
        <v>1321.56703703704</v>
      </c>
      <c r="CA214">
        <v>1373.20703703704</v>
      </c>
      <c r="CB214">
        <v>3.2480462962963</v>
      </c>
      <c r="CC214">
        <v>1349.15740740741</v>
      </c>
      <c r="CD214">
        <v>17.5130481481482</v>
      </c>
      <c r="CE214">
        <v>1.54815481481481</v>
      </c>
      <c r="CF214">
        <v>1.30594888888889</v>
      </c>
      <c r="CG214">
        <v>13.4522148148148</v>
      </c>
      <c r="CH214">
        <v>10.8674888888889</v>
      </c>
      <c r="CI214">
        <v>2000.01333333333</v>
      </c>
      <c r="CJ214">
        <v>0.979994555555556</v>
      </c>
      <c r="CK214">
        <v>0.0200052407407407</v>
      </c>
      <c r="CL214">
        <v>0</v>
      </c>
      <c r="CM214">
        <v>2.27202222222222</v>
      </c>
      <c r="CN214">
        <v>0</v>
      </c>
      <c r="CO214">
        <v>8978.99222222222</v>
      </c>
      <c r="CP214">
        <v>17300.2518518519</v>
      </c>
      <c r="CQ214">
        <v>38.6916666666667</v>
      </c>
      <c r="CR214">
        <v>40.062</v>
      </c>
      <c r="CS214">
        <v>38.59</v>
      </c>
      <c r="CT214">
        <v>38.2844444444444</v>
      </c>
      <c r="CU214">
        <v>38.0876666666667</v>
      </c>
      <c r="CV214">
        <v>1960.00222222222</v>
      </c>
      <c r="CW214">
        <v>40.0111111111111</v>
      </c>
      <c r="CX214">
        <v>0</v>
      </c>
      <c r="CY214">
        <v>1657209391.8</v>
      </c>
      <c r="CZ214">
        <v>0</v>
      </c>
      <c r="DA214">
        <v>0</v>
      </c>
      <c r="DB214" t="s">
        <v>356</v>
      </c>
      <c r="DC214">
        <v>1656081770.5</v>
      </c>
      <c r="DD214">
        <v>1655399214.6</v>
      </c>
      <c r="DE214">
        <v>0</v>
      </c>
      <c r="DF214">
        <v>0.134</v>
      </c>
      <c r="DG214">
        <v>-0.06</v>
      </c>
      <c r="DH214">
        <v>9.331</v>
      </c>
      <c r="DI214">
        <v>0.511</v>
      </c>
      <c r="DJ214">
        <v>421</v>
      </c>
      <c r="DK214">
        <v>25</v>
      </c>
      <c r="DL214">
        <v>1.93</v>
      </c>
      <c r="DM214">
        <v>0.15</v>
      </c>
      <c r="DN214">
        <v>-54.9063853658537</v>
      </c>
      <c r="DO214">
        <v>-0.929788850174189</v>
      </c>
      <c r="DP214">
        <v>0.514231254118875</v>
      </c>
      <c r="DQ214">
        <v>0</v>
      </c>
      <c r="DR214">
        <v>3.25573487804878</v>
      </c>
      <c r="DS214">
        <v>-0.134321811846685</v>
      </c>
      <c r="DT214">
        <v>0.0167434295991361</v>
      </c>
      <c r="DU214">
        <v>0</v>
      </c>
      <c r="DV214">
        <v>0</v>
      </c>
      <c r="DW214">
        <v>2</v>
      </c>
      <c r="DX214" t="s">
        <v>365</v>
      </c>
      <c r="DY214">
        <v>2.97363</v>
      </c>
      <c r="DZ214">
        <v>2.69654</v>
      </c>
      <c r="EA214">
        <v>0.165099</v>
      </c>
      <c r="EB214">
        <v>0.170388</v>
      </c>
      <c r="EC214">
        <v>0.0779754</v>
      </c>
      <c r="ED214">
        <v>0.0696507</v>
      </c>
      <c r="EE214">
        <v>32677.1</v>
      </c>
      <c r="EF214">
        <v>35636.7</v>
      </c>
      <c r="EG214">
        <v>35465.1</v>
      </c>
      <c r="EH214">
        <v>38954.6</v>
      </c>
      <c r="EI214">
        <v>46346.6</v>
      </c>
      <c r="EJ214">
        <v>52285.6</v>
      </c>
      <c r="EK214">
        <v>55394.6</v>
      </c>
      <c r="EL214">
        <v>62406.6</v>
      </c>
      <c r="EM214">
        <v>1.9878</v>
      </c>
      <c r="EN214">
        <v>2.195</v>
      </c>
      <c r="EO214">
        <v>0.0445545</v>
      </c>
      <c r="EP214">
        <v>0</v>
      </c>
      <c r="EQ214">
        <v>24.3073</v>
      </c>
      <c r="ER214">
        <v>999.9</v>
      </c>
      <c r="ES214">
        <v>51.105</v>
      </c>
      <c r="ET214">
        <v>33.002</v>
      </c>
      <c r="EU214">
        <v>34.6271</v>
      </c>
      <c r="EV214">
        <v>54.0372</v>
      </c>
      <c r="EW214">
        <v>36.855</v>
      </c>
      <c r="EX214">
        <v>2</v>
      </c>
      <c r="EY214">
        <v>-0.0860976</v>
      </c>
      <c r="EZ214">
        <v>3.34874</v>
      </c>
      <c r="FA214">
        <v>20.1138</v>
      </c>
      <c r="FB214">
        <v>5.19932</v>
      </c>
      <c r="FC214">
        <v>12.0088</v>
      </c>
      <c r="FD214">
        <v>4.9752</v>
      </c>
      <c r="FE214">
        <v>3.2932</v>
      </c>
      <c r="FF214">
        <v>9999</v>
      </c>
      <c r="FG214">
        <v>9999</v>
      </c>
      <c r="FH214">
        <v>9999</v>
      </c>
      <c r="FI214">
        <v>556.8</v>
      </c>
      <c r="FJ214">
        <v>1.8631</v>
      </c>
      <c r="FK214">
        <v>1.86783</v>
      </c>
      <c r="FL214">
        <v>1.86768</v>
      </c>
      <c r="FM214">
        <v>1.8688</v>
      </c>
      <c r="FN214">
        <v>1.86966</v>
      </c>
      <c r="FO214">
        <v>1.86569</v>
      </c>
      <c r="FP214">
        <v>1.86676</v>
      </c>
      <c r="FQ214">
        <v>1.86813</v>
      </c>
      <c r="FR214">
        <v>5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16.22</v>
      </c>
      <c r="GF214">
        <v>0.2133</v>
      </c>
      <c r="GG214">
        <v>5.35645936475052</v>
      </c>
      <c r="GH214">
        <v>0.00956702611335773</v>
      </c>
      <c r="GI214">
        <v>-9.19467254998099e-07</v>
      </c>
      <c r="GJ214">
        <v>-2.13729184259075e-11</v>
      </c>
      <c r="GK214">
        <v>0.213310654532375</v>
      </c>
      <c r="GL214">
        <v>0</v>
      </c>
      <c r="GM214">
        <v>0</v>
      </c>
      <c r="GN214">
        <v>0</v>
      </c>
      <c r="GO214">
        <v>-4</v>
      </c>
      <c r="GP214">
        <v>1866</v>
      </c>
      <c r="GQ214">
        <v>1</v>
      </c>
      <c r="GR214">
        <v>18</v>
      </c>
      <c r="GS214">
        <v>18794</v>
      </c>
      <c r="GT214">
        <v>30170</v>
      </c>
      <c r="GU214">
        <v>3.36304</v>
      </c>
      <c r="GV214">
        <v>2.60376</v>
      </c>
      <c r="GW214">
        <v>2.24854</v>
      </c>
      <c r="GX214">
        <v>2.73682</v>
      </c>
      <c r="GY214">
        <v>1.99585</v>
      </c>
      <c r="GZ214">
        <v>2.34253</v>
      </c>
      <c r="HA214">
        <v>36.9317</v>
      </c>
      <c r="HB214">
        <v>15.498</v>
      </c>
      <c r="HC214">
        <v>18</v>
      </c>
      <c r="HD214">
        <v>495.52</v>
      </c>
      <c r="HE214">
        <v>639.401</v>
      </c>
      <c r="HF214">
        <v>18.5448</v>
      </c>
      <c r="HG214">
        <v>26.0678</v>
      </c>
      <c r="HH214">
        <v>30.0005</v>
      </c>
      <c r="HI214">
        <v>25.8969</v>
      </c>
      <c r="HJ214">
        <v>25.8183</v>
      </c>
      <c r="HK214">
        <v>67.2966</v>
      </c>
      <c r="HL214">
        <v>47.6179</v>
      </c>
      <c r="HM214">
        <v>0</v>
      </c>
      <c r="HN214">
        <v>18.5489</v>
      </c>
      <c r="HO214">
        <v>1388.39</v>
      </c>
      <c r="HP214">
        <v>17.6669</v>
      </c>
      <c r="HQ214">
        <v>102.79</v>
      </c>
      <c r="HR214">
        <v>103.925</v>
      </c>
    </row>
    <row r="215" spans="1:226">
      <c r="A215">
        <v>199</v>
      </c>
      <c r="B215">
        <v>1657209417.6</v>
      </c>
      <c r="C215">
        <v>2812.59999990463</v>
      </c>
      <c r="D215" t="s">
        <v>758</v>
      </c>
      <c r="E215" t="s">
        <v>759</v>
      </c>
      <c r="F215">
        <v>5</v>
      </c>
      <c r="G215" t="s">
        <v>596</v>
      </c>
      <c r="H215" t="s">
        <v>354</v>
      </c>
      <c r="I215">
        <v>1657209410.04444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1404.25626474966</v>
      </c>
      <c r="AK215">
        <v>1360.96260606061</v>
      </c>
      <c r="AL215">
        <v>3.40350700435197</v>
      </c>
      <c r="AM215">
        <v>66.3523711436261</v>
      </c>
      <c r="AN215">
        <f>(AP215 - AO215 + BO215*1E3/(8.314*(BQ215+273.15)) * AR215/BN215 * AQ215) * BN215/(100*BB215) * 1000/(1000 - AP215)</f>
        <v>0</v>
      </c>
      <c r="AO215">
        <v>17.5512879095205</v>
      </c>
      <c r="AP215">
        <v>20.7343212121212</v>
      </c>
      <c r="AQ215">
        <v>-0.00804679542674499</v>
      </c>
      <c r="AR215">
        <v>77.3788879290229</v>
      </c>
      <c r="AS215">
        <v>0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6</v>
      </c>
      <c r="BC215">
        <v>0.5</v>
      </c>
      <c r="BD215" t="s">
        <v>355</v>
      </c>
      <c r="BE215">
        <v>2</v>
      </c>
      <c r="BF215" t="b">
        <v>1</v>
      </c>
      <c r="BG215">
        <v>1657209410.04444</v>
      </c>
      <c r="BH215">
        <v>1309.08888888889</v>
      </c>
      <c r="BI215">
        <v>1363.97481481481</v>
      </c>
      <c r="BJ215">
        <v>20.7485407407407</v>
      </c>
      <c r="BK215">
        <v>17.5315074074074</v>
      </c>
      <c r="BL215">
        <v>1292.9462962963</v>
      </c>
      <c r="BM215">
        <v>20.5352185185185</v>
      </c>
      <c r="BN215">
        <v>499.996333333333</v>
      </c>
      <c r="BO215">
        <v>74.5702555555556</v>
      </c>
      <c r="BP215">
        <v>0.0418649592592593</v>
      </c>
      <c r="BQ215">
        <v>24.626662962963</v>
      </c>
      <c r="BR215">
        <v>25.0394888888889</v>
      </c>
      <c r="BS215">
        <v>999.9</v>
      </c>
      <c r="BT215">
        <v>0</v>
      </c>
      <c r="BU215">
        <v>0</v>
      </c>
      <c r="BV215">
        <v>10021.6666666667</v>
      </c>
      <c r="BW215">
        <v>0</v>
      </c>
      <c r="BX215">
        <v>1656.26518518519</v>
      </c>
      <c r="BY215">
        <v>-54.8848222222222</v>
      </c>
      <c r="BZ215">
        <v>1336.82592592593</v>
      </c>
      <c r="CA215">
        <v>1388.31444444444</v>
      </c>
      <c r="CB215">
        <v>3.2170137037037</v>
      </c>
      <c r="CC215">
        <v>1363.97481481481</v>
      </c>
      <c r="CD215">
        <v>17.5315074074074</v>
      </c>
      <c r="CE215">
        <v>1.54722333333333</v>
      </c>
      <c r="CF215">
        <v>1.30733</v>
      </c>
      <c r="CG215">
        <v>13.4429777777778</v>
      </c>
      <c r="CH215">
        <v>10.8833814814815</v>
      </c>
      <c r="CI215">
        <v>1999.97888888889</v>
      </c>
      <c r="CJ215">
        <v>0.979994666666667</v>
      </c>
      <c r="CK215">
        <v>0.0200051222222222</v>
      </c>
      <c r="CL215">
        <v>0</v>
      </c>
      <c r="CM215">
        <v>2.28507037037037</v>
      </c>
      <c r="CN215">
        <v>0</v>
      </c>
      <c r="CO215">
        <v>8976.68222222222</v>
      </c>
      <c r="CP215">
        <v>17299.9555555556</v>
      </c>
      <c r="CQ215">
        <v>38.687</v>
      </c>
      <c r="CR215">
        <v>40.062</v>
      </c>
      <c r="CS215">
        <v>38.6086666666667</v>
      </c>
      <c r="CT215">
        <v>38.2660740740741</v>
      </c>
      <c r="CU215">
        <v>38.083</v>
      </c>
      <c r="CV215">
        <v>1959.96888888889</v>
      </c>
      <c r="CW215">
        <v>40.01</v>
      </c>
      <c r="CX215">
        <v>0</v>
      </c>
      <c r="CY215">
        <v>1657209396.6</v>
      </c>
      <c r="CZ215">
        <v>0</v>
      </c>
      <c r="DA215">
        <v>0</v>
      </c>
      <c r="DB215" t="s">
        <v>356</v>
      </c>
      <c r="DC215">
        <v>1656081770.5</v>
      </c>
      <c r="DD215">
        <v>1655399214.6</v>
      </c>
      <c r="DE215">
        <v>0</v>
      </c>
      <c r="DF215">
        <v>0.134</v>
      </c>
      <c r="DG215">
        <v>-0.06</v>
      </c>
      <c r="DH215">
        <v>9.331</v>
      </c>
      <c r="DI215">
        <v>0.511</v>
      </c>
      <c r="DJ215">
        <v>421</v>
      </c>
      <c r="DK215">
        <v>25</v>
      </c>
      <c r="DL215">
        <v>1.93</v>
      </c>
      <c r="DM215">
        <v>0.15</v>
      </c>
      <c r="DN215">
        <v>-54.9036609756098</v>
      </c>
      <c r="DO215">
        <v>0.0507721254356364</v>
      </c>
      <c r="DP215">
        <v>0.529384016122396</v>
      </c>
      <c r="DQ215">
        <v>1</v>
      </c>
      <c r="DR215">
        <v>3.23534536585366</v>
      </c>
      <c r="DS215">
        <v>-0.352154634146333</v>
      </c>
      <c r="DT215">
        <v>0.0369795372616487</v>
      </c>
      <c r="DU215">
        <v>0</v>
      </c>
      <c r="DV215">
        <v>1</v>
      </c>
      <c r="DW215">
        <v>2</v>
      </c>
      <c r="DX215" t="s">
        <v>357</v>
      </c>
      <c r="DY215">
        <v>2.97428</v>
      </c>
      <c r="DZ215">
        <v>2.69558</v>
      </c>
      <c r="EA215">
        <v>0.166259</v>
      </c>
      <c r="EB215">
        <v>0.171536</v>
      </c>
      <c r="EC215">
        <v>0.0779422</v>
      </c>
      <c r="ED215">
        <v>0.0697435</v>
      </c>
      <c r="EE215">
        <v>32632.4</v>
      </c>
      <c r="EF215">
        <v>35587</v>
      </c>
      <c r="EG215">
        <v>35465.9</v>
      </c>
      <c r="EH215">
        <v>38954.2</v>
      </c>
      <c r="EI215">
        <v>46348.1</v>
      </c>
      <c r="EJ215">
        <v>52280.5</v>
      </c>
      <c r="EK215">
        <v>55394.2</v>
      </c>
      <c r="EL215">
        <v>62406.9</v>
      </c>
      <c r="EM215">
        <v>1.9882</v>
      </c>
      <c r="EN215">
        <v>2.1942</v>
      </c>
      <c r="EO215">
        <v>0.0448525</v>
      </c>
      <c r="EP215">
        <v>0</v>
      </c>
      <c r="EQ215">
        <v>24.3073</v>
      </c>
      <c r="ER215">
        <v>999.9</v>
      </c>
      <c r="ES215">
        <v>51.105</v>
      </c>
      <c r="ET215">
        <v>33.002</v>
      </c>
      <c r="EU215">
        <v>34.6282</v>
      </c>
      <c r="EV215">
        <v>53.4572</v>
      </c>
      <c r="EW215">
        <v>36.7909</v>
      </c>
      <c r="EX215">
        <v>2</v>
      </c>
      <c r="EY215">
        <v>-0.0854878</v>
      </c>
      <c r="EZ215">
        <v>3.41952</v>
      </c>
      <c r="FA215">
        <v>20.1126</v>
      </c>
      <c r="FB215">
        <v>5.19932</v>
      </c>
      <c r="FC215">
        <v>12.0088</v>
      </c>
      <c r="FD215">
        <v>4.9756</v>
      </c>
      <c r="FE215">
        <v>3.2934</v>
      </c>
      <c r="FF215">
        <v>9999</v>
      </c>
      <c r="FG215">
        <v>9999</v>
      </c>
      <c r="FH215">
        <v>9999</v>
      </c>
      <c r="FI215">
        <v>556.8</v>
      </c>
      <c r="FJ215">
        <v>1.8631</v>
      </c>
      <c r="FK215">
        <v>1.86783</v>
      </c>
      <c r="FL215">
        <v>1.86768</v>
      </c>
      <c r="FM215">
        <v>1.8688</v>
      </c>
      <c r="FN215">
        <v>1.86966</v>
      </c>
      <c r="FO215">
        <v>1.86569</v>
      </c>
      <c r="FP215">
        <v>1.86676</v>
      </c>
      <c r="FQ215">
        <v>1.86813</v>
      </c>
      <c r="FR215">
        <v>5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16.32</v>
      </c>
      <c r="GF215">
        <v>0.2133</v>
      </c>
      <c r="GG215">
        <v>5.35645936475052</v>
      </c>
      <c r="GH215">
        <v>0.00956702611335773</v>
      </c>
      <c r="GI215">
        <v>-9.19467254998099e-07</v>
      </c>
      <c r="GJ215">
        <v>-2.13729184259075e-11</v>
      </c>
      <c r="GK215">
        <v>0.213310654532375</v>
      </c>
      <c r="GL215">
        <v>0</v>
      </c>
      <c r="GM215">
        <v>0</v>
      </c>
      <c r="GN215">
        <v>0</v>
      </c>
      <c r="GO215">
        <v>-4</v>
      </c>
      <c r="GP215">
        <v>1866</v>
      </c>
      <c r="GQ215">
        <v>1</v>
      </c>
      <c r="GR215">
        <v>18</v>
      </c>
      <c r="GS215">
        <v>18794.1</v>
      </c>
      <c r="GT215">
        <v>30170</v>
      </c>
      <c r="GU215">
        <v>3.38989</v>
      </c>
      <c r="GV215">
        <v>2.60498</v>
      </c>
      <c r="GW215">
        <v>2.24854</v>
      </c>
      <c r="GX215">
        <v>2.7356</v>
      </c>
      <c r="GY215">
        <v>1.99585</v>
      </c>
      <c r="GZ215">
        <v>2.31201</v>
      </c>
      <c r="HA215">
        <v>36.9317</v>
      </c>
      <c r="HB215">
        <v>15.4892</v>
      </c>
      <c r="HC215">
        <v>18</v>
      </c>
      <c r="HD215">
        <v>495.86</v>
      </c>
      <c r="HE215">
        <v>638.83</v>
      </c>
      <c r="HF215">
        <v>18.5188</v>
      </c>
      <c r="HG215">
        <v>26.0722</v>
      </c>
      <c r="HH215">
        <v>30.0007</v>
      </c>
      <c r="HI215">
        <v>25.9051</v>
      </c>
      <c r="HJ215">
        <v>25.8243</v>
      </c>
      <c r="HK215">
        <v>67.834</v>
      </c>
      <c r="HL215">
        <v>47.3475</v>
      </c>
      <c r="HM215">
        <v>0</v>
      </c>
      <c r="HN215">
        <v>18.5107</v>
      </c>
      <c r="HO215">
        <v>1408.54</v>
      </c>
      <c r="HP215">
        <v>17.7171</v>
      </c>
      <c r="HQ215">
        <v>102.79</v>
      </c>
      <c r="HR215">
        <v>103.925</v>
      </c>
    </row>
    <row r="216" spans="1:226">
      <c r="A216">
        <v>200</v>
      </c>
      <c r="B216">
        <v>1657209423.1</v>
      </c>
      <c r="C216">
        <v>2818.09999990463</v>
      </c>
      <c r="D216" t="s">
        <v>760</v>
      </c>
      <c r="E216" t="s">
        <v>761</v>
      </c>
      <c r="F216">
        <v>5</v>
      </c>
      <c r="G216" t="s">
        <v>596</v>
      </c>
      <c r="H216" t="s">
        <v>354</v>
      </c>
      <c r="I216">
        <v>1657209415.33214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1423.55412453619</v>
      </c>
      <c r="AK216">
        <v>1379.77945454545</v>
      </c>
      <c r="AL216">
        <v>3.44026801619804</v>
      </c>
      <c r="AM216">
        <v>66.3523711436261</v>
      </c>
      <c r="AN216">
        <f>(AP216 - AO216 + BO216*1E3/(8.314*(BQ216+273.15)) * AR216/BN216 * AQ216) * BN216/(100*BB216) * 1000/(1000 - AP216)</f>
        <v>0</v>
      </c>
      <c r="AO216">
        <v>17.6301716316751</v>
      </c>
      <c r="AP216">
        <v>20.7428854545455</v>
      </c>
      <c r="AQ216">
        <v>0.000537085392611485</v>
      </c>
      <c r="AR216">
        <v>77.3788879290229</v>
      </c>
      <c r="AS216">
        <v>0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6</v>
      </c>
      <c r="BC216">
        <v>0.5</v>
      </c>
      <c r="BD216" t="s">
        <v>355</v>
      </c>
      <c r="BE216">
        <v>2</v>
      </c>
      <c r="BF216" t="b">
        <v>1</v>
      </c>
      <c r="BG216">
        <v>1657209415.33214</v>
      </c>
      <c r="BH216">
        <v>1326.81214285714</v>
      </c>
      <c r="BI216">
        <v>1381.92857142857</v>
      </c>
      <c r="BJ216">
        <v>20.737225</v>
      </c>
      <c r="BK216">
        <v>17.5789035714286</v>
      </c>
      <c r="BL216">
        <v>1310.54464285714</v>
      </c>
      <c r="BM216">
        <v>20.5239107142857</v>
      </c>
      <c r="BN216">
        <v>500.005714285714</v>
      </c>
      <c r="BO216">
        <v>74.5701464285714</v>
      </c>
      <c r="BP216">
        <v>0.0418561785714286</v>
      </c>
      <c r="BQ216">
        <v>24.620225</v>
      </c>
      <c r="BR216">
        <v>25.0402142857143</v>
      </c>
      <c r="BS216">
        <v>999.9</v>
      </c>
      <c r="BT216">
        <v>0</v>
      </c>
      <c r="BU216">
        <v>0</v>
      </c>
      <c r="BV216">
        <v>10004.2857142857</v>
      </c>
      <c r="BW216">
        <v>0</v>
      </c>
      <c r="BX216">
        <v>1656.84464285714</v>
      </c>
      <c r="BY216">
        <v>-55.1162964285714</v>
      </c>
      <c r="BZ216">
        <v>1354.90857142857</v>
      </c>
      <c r="CA216">
        <v>1406.65678571429</v>
      </c>
      <c r="CB216">
        <v>3.15830964285714</v>
      </c>
      <c r="CC216">
        <v>1381.92857142857</v>
      </c>
      <c r="CD216">
        <v>17.5789035714286</v>
      </c>
      <c r="CE216">
        <v>1.54637714285714</v>
      </c>
      <c r="CF216">
        <v>1.31086214285714</v>
      </c>
      <c r="CG216">
        <v>13.4345928571429</v>
      </c>
      <c r="CH216">
        <v>10.9239035714286</v>
      </c>
      <c r="CI216">
        <v>1999.95678571429</v>
      </c>
      <c r="CJ216">
        <v>0.9799945</v>
      </c>
      <c r="CK216">
        <v>0.0200053</v>
      </c>
      <c r="CL216">
        <v>0</v>
      </c>
      <c r="CM216">
        <v>2.282625</v>
      </c>
      <c r="CN216">
        <v>0</v>
      </c>
      <c r="CO216">
        <v>8975.47142857143</v>
      </c>
      <c r="CP216">
        <v>17299.7642857143</v>
      </c>
      <c r="CQ216">
        <v>38.687</v>
      </c>
      <c r="CR216">
        <v>40.062</v>
      </c>
      <c r="CS216">
        <v>38.61375</v>
      </c>
      <c r="CT216">
        <v>38.25</v>
      </c>
      <c r="CU216">
        <v>38.098</v>
      </c>
      <c r="CV216">
        <v>1959.94642857143</v>
      </c>
      <c r="CW216">
        <v>40.0103571428571</v>
      </c>
      <c r="CX216">
        <v>0</v>
      </c>
      <c r="CY216">
        <v>1657209402</v>
      </c>
      <c r="CZ216">
        <v>0</v>
      </c>
      <c r="DA216">
        <v>0</v>
      </c>
      <c r="DB216" t="s">
        <v>356</v>
      </c>
      <c r="DC216">
        <v>1656081770.5</v>
      </c>
      <c r="DD216">
        <v>1655399214.6</v>
      </c>
      <c r="DE216">
        <v>0</v>
      </c>
      <c r="DF216">
        <v>0.134</v>
      </c>
      <c r="DG216">
        <v>-0.06</v>
      </c>
      <c r="DH216">
        <v>9.331</v>
      </c>
      <c r="DI216">
        <v>0.511</v>
      </c>
      <c r="DJ216">
        <v>421</v>
      </c>
      <c r="DK216">
        <v>25</v>
      </c>
      <c r="DL216">
        <v>1.93</v>
      </c>
      <c r="DM216">
        <v>0.15</v>
      </c>
      <c r="DN216">
        <v>-55.032443902439</v>
      </c>
      <c r="DO216">
        <v>-1.06526341463424</v>
      </c>
      <c r="DP216">
        <v>0.54453682446142</v>
      </c>
      <c r="DQ216">
        <v>0</v>
      </c>
      <c r="DR216">
        <v>3.18418902439024</v>
      </c>
      <c r="DS216">
        <v>-0.644043135888512</v>
      </c>
      <c r="DT216">
        <v>0.0666266410059153</v>
      </c>
      <c r="DU216">
        <v>0</v>
      </c>
      <c r="DV216">
        <v>0</v>
      </c>
      <c r="DW216">
        <v>2</v>
      </c>
      <c r="DX216" t="s">
        <v>365</v>
      </c>
      <c r="DY216">
        <v>2.97391</v>
      </c>
      <c r="DZ216">
        <v>2.69593</v>
      </c>
      <c r="EA216">
        <v>0.167689</v>
      </c>
      <c r="EB216">
        <v>0.172885</v>
      </c>
      <c r="EC216">
        <v>0.0779823</v>
      </c>
      <c r="ED216">
        <v>0.0700446</v>
      </c>
      <c r="EE216">
        <v>32576.2</v>
      </c>
      <c r="EF216">
        <v>35528.3</v>
      </c>
      <c r="EG216">
        <v>35465.7</v>
      </c>
      <c r="EH216">
        <v>38953.4</v>
      </c>
      <c r="EI216">
        <v>46345.9</v>
      </c>
      <c r="EJ216">
        <v>52263.7</v>
      </c>
      <c r="EK216">
        <v>55394.1</v>
      </c>
      <c r="EL216">
        <v>62407.1</v>
      </c>
      <c r="EM216">
        <v>1.9872</v>
      </c>
      <c r="EN216">
        <v>2.1942</v>
      </c>
      <c r="EO216">
        <v>0.0454485</v>
      </c>
      <c r="EP216">
        <v>0</v>
      </c>
      <c r="EQ216">
        <v>24.3081</v>
      </c>
      <c r="ER216">
        <v>999.9</v>
      </c>
      <c r="ES216">
        <v>51.056</v>
      </c>
      <c r="ET216">
        <v>33.022</v>
      </c>
      <c r="EU216">
        <v>34.6358</v>
      </c>
      <c r="EV216">
        <v>53.6672</v>
      </c>
      <c r="EW216">
        <v>36.879</v>
      </c>
      <c r="EX216">
        <v>2</v>
      </c>
      <c r="EY216">
        <v>-0.0843902</v>
      </c>
      <c r="EZ216">
        <v>3.46331</v>
      </c>
      <c r="FA216">
        <v>20.1116</v>
      </c>
      <c r="FB216">
        <v>5.19932</v>
      </c>
      <c r="FC216">
        <v>12.0064</v>
      </c>
      <c r="FD216">
        <v>4.976</v>
      </c>
      <c r="FE216">
        <v>3.2932</v>
      </c>
      <c r="FF216">
        <v>9999</v>
      </c>
      <c r="FG216">
        <v>9999</v>
      </c>
      <c r="FH216">
        <v>9999</v>
      </c>
      <c r="FI216">
        <v>556.8</v>
      </c>
      <c r="FJ216">
        <v>1.8631</v>
      </c>
      <c r="FK216">
        <v>1.86792</v>
      </c>
      <c r="FL216">
        <v>1.86768</v>
      </c>
      <c r="FM216">
        <v>1.86877</v>
      </c>
      <c r="FN216">
        <v>1.86966</v>
      </c>
      <c r="FO216">
        <v>1.86569</v>
      </c>
      <c r="FP216">
        <v>1.86673</v>
      </c>
      <c r="FQ216">
        <v>1.86813</v>
      </c>
      <c r="FR216">
        <v>5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16.45</v>
      </c>
      <c r="GF216">
        <v>0.2134</v>
      </c>
      <c r="GG216">
        <v>5.35645936475052</v>
      </c>
      <c r="GH216">
        <v>0.00956702611335773</v>
      </c>
      <c r="GI216">
        <v>-9.19467254998099e-07</v>
      </c>
      <c r="GJ216">
        <v>-2.13729184259075e-11</v>
      </c>
      <c r="GK216">
        <v>0.213310654532375</v>
      </c>
      <c r="GL216">
        <v>0</v>
      </c>
      <c r="GM216">
        <v>0</v>
      </c>
      <c r="GN216">
        <v>0</v>
      </c>
      <c r="GO216">
        <v>-4</v>
      </c>
      <c r="GP216">
        <v>1866</v>
      </c>
      <c r="GQ216">
        <v>1</v>
      </c>
      <c r="GR216">
        <v>18</v>
      </c>
      <c r="GS216">
        <v>18794.2</v>
      </c>
      <c r="GT216">
        <v>30170.1</v>
      </c>
      <c r="GU216">
        <v>3.42529</v>
      </c>
      <c r="GV216">
        <v>2.6001</v>
      </c>
      <c r="GW216">
        <v>2.24854</v>
      </c>
      <c r="GX216">
        <v>2.73682</v>
      </c>
      <c r="GY216">
        <v>1.99585</v>
      </c>
      <c r="GZ216">
        <v>2.34497</v>
      </c>
      <c r="HA216">
        <v>36.9556</v>
      </c>
      <c r="HB216">
        <v>15.4892</v>
      </c>
      <c r="HC216">
        <v>18</v>
      </c>
      <c r="HD216">
        <v>495.248</v>
      </c>
      <c r="HE216">
        <v>638.918</v>
      </c>
      <c r="HF216">
        <v>18.4715</v>
      </c>
      <c r="HG216">
        <v>26.081</v>
      </c>
      <c r="HH216">
        <v>30.0011</v>
      </c>
      <c r="HI216">
        <v>25.9099</v>
      </c>
      <c r="HJ216">
        <v>25.8313</v>
      </c>
      <c r="HK216">
        <v>68.5423</v>
      </c>
      <c r="HL216">
        <v>47.3475</v>
      </c>
      <c r="HM216">
        <v>0</v>
      </c>
      <c r="HN216">
        <v>18.4645</v>
      </c>
      <c r="HO216">
        <v>1422.03</v>
      </c>
      <c r="HP216">
        <v>17.761</v>
      </c>
      <c r="HQ216">
        <v>102.79</v>
      </c>
      <c r="HR216">
        <v>103.924</v>
      </c>
    </row>
    <row r="217" spans="1:226">
      <c r="A217">
        <v>201</v>
      </c>
      <c r="B217">
        <v>1657209427.6</v>
      </c>
      <c r="C217">
        <v>2822.59999990463</v>
      </c>
      <c r="D217" t="s">
        <v>762</v>
      </c>
      <c r="E217" t="s">
        <v>763</v>
      </c>
      <c r="F217">
        <v>5</v>
      </c>
      <c r="G217" t="s">
        <v>596</v>
      </c>
      <c r="H217" t="s">
        <v>354</v>
      </c>
      <c r="I217">
        <v>1657209419.77857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1438.70037745921</v>
      </c>
      <c r="AK217">
        <v>1395.18612121212</v>
      </c>
      <c r="AL217">
        <v>3.37145460762193</v>
      </c>
      <c r="AM217">
        <v>66.3523711436261</v>
      </c>
      <c r="AN217">
        <f>(AP217 - AO217 + BO217*1E3/(8.314*(BQ217+273.15)) * AR217/BN217 * AQ217) * BN217/(100*BB217) * 1000/(1000 - AP217)</f>
        <v>0</v>
      </c>
      <c r="AO217">
        <v>17.6754819323505</v>
      </c>
      <c r="AP217">
        <v>20.7466781818182</v>
      </c>
      <c r="AQ217">
        <v>0.000559336585268013</v>
      </c>
      <c r="AR217">
        <v>77.3788879290229</v>
      </c>
      <c r="AS217">
        <v>0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6</v>
      </c>
      <c r="BC217">
        <v>0.5</v>
      </c>
      <c r="BD217" t="s">
        <v>355</v>
      </c>
      <c r="BE217">
        <v>2</v>
      </c>
      <c r="BF217" t="b">
        <v>1</v>
      </c>
      <c r="BG217">
        <v>1657209419.77857</v>
      </c>
      <c r="BH217">
        <v>1341.75535714286</v>
      </c>
      <c r="BI217">
        <v>1396.75321428571</v>
      </c>
      <c r="BJ217">
        <v>20.7363107142857</v>
      </c>
      <c r="BK217">
        <v>17.6238892857143</v>
      </c>
      <c r="BL217">
        <v>1325.38392857143</v>
      </c>
      <c r="BM217">
        <v>20.523</v>
      </c>
      <c r="BN217">
        <v>499.993892857143</v>
      </c>
      <c r="BO217">
        <v>74.5706714285714</v>
      </c>
      <c r="BP217">
        <v>0.0418699642857143</v>
      </c>
      <c r="BQ217">
        <v>24.61365</v>
      </c>
      <c r="BR217">
        <v>25.0385428571429</v>
      </c>
      <c r="BS217">
        <v>999.9</v>
      </c>
      <c r="BT217">
        <v>0</v>
      </c>
      <c r="BU217">
        <v>0</v>
      </c>
      <c r="BV217">
        <v>9994.28571428571</v>
      </c>
      <c r="BW217">
        <v>0</v>
      </c>
      <c r="BX217">
        <v>1657.2275</v>
      </c>
      <c r="BY217">
        <v>-54.9972464285714</v>
      </c>
      <c r="BZ217">
        <v>1370.1675</v>
      </c>
      <c r="CA217">
        <v>1421.81071428571</v>
      </c>
      <c r="CB217">
        <v>3.11241821428571</v>
      </c>
      <c r="CC217">
        <v>1396.75321428571</v>
      </c>
      <c r="CD217">
        <v>17.6238892857143</v>
      </c>
      <c r="CE217">
        <v>1.54631964285714</v>
      </c>
      <c r="CF217">
        <v>1.31422571428571</v>
      </c>
      <c r="CG217">
        <v>13.4340285714286</v>
      </c>
      <c r="CH217">
        <v>10.9624714285714</v>
      </c>
      <c r="CI217">
        <v>1999.96035714286</v>
      </c>
      <c r="CJ217">
        <v>0.979994285714286</v>
      </c>
      <c r="CK217">
        <v>0.0200055285714286</v>
      </c>
      <c r="CL217">
        <v>0</v>
      </c>
      <c r="CM217">
        <v>2.2597</v>
      </c>
      <c r="CN217">
        <v>0</v>
      </c>
      <c r="CO217">
        <v>8978.18857142857</v>
      </c>
      <c r="CP217">
        <v>17299.7892857143</v>
      </c>
      <c r="CQ217">
        <v>38.687</v>
      </c>
      <c r="CR217">
        <v>40.062</v>
      </c>
      <c r="CS217">
        <v>38.61825</v>
      </c>
      <c r="CT217">
        <v>38.25</v>
      </c>
      <c r="CU217">
        <v>38.10475</v>
      </c>
      <c r="CV217">
        <v>1959.94928571429</v>
      </c>
      <c r="CW217">
        <v>40.0110714285714</v>
      </c>
      <c r="CX217">
        <v>0</v>
      </c>
      <c r="CY217">
        <v>1657209406.8</v>
      </c>
      <c r="CZ217">
        <v>0</v>
      </c>
      <c r="DA217">
        <v>0</v>
      </c>
      <c r="DB217" t="s">
        <v>356</v>
      </c>
      <c r="DC217">
        <v>1656081770.5</v>
      </c>
      <c r="DD217">
        <v>1655399214.6</v>
      </c>
      <c r="DE217">
        <v>0</v>
      </c>
      <c r="DF217">
        <v>0.134</v>
      </c>
      <c r="DG217">
        <v>-0.06</v>
      </c>
      <c r="DH217">
        <v>9.331</v>
      </c>
      <c r="DI217">
        <v>0.511</v>
      </c>
      <c r="DJ217">
        <v>421</v>
      </c>
      <c r="DK217">
        <v>25</v>
      </c>
      <c r="DL217">
        <v>1.93</v>
      </c>
      <c r="DM217">
        <v>0.15</v>
      </c>
      <c r="DN217">
        <v>-55.017556097561</v>
      </c>
      <c r="DO217">
        <v>0.122345644599459</v>
      </c>
      <c r="DP217">
        <v>0.585518959326778</v>
      </c>
      <c r="DQ217">
        <v>0</v>
      </c>
      <c r="DR217">
        <v>3.14775853658537</v>
      </c>
      <c r="DS217">
        <v>-0.668763554006968</v>
      </c>
      <c r="DT217">
        <v>0.0686728231317368</v>
      </c>
      <c r="DU217">
        <v>0</v>
      </c>
      <c r="DV217">
        <v>0</v>
      </c>
      <c r="DW217">
        <v>2</v>
      </c>
      <c r="DX217" t="s">
        <v>365</v>
      </c>
      <c r="DY217">
        <v>2.97347</v>
      </c>
      <c r="DZ217">
        <v>2.69591</v>
      </c>
      <c r="EA217">
        <v>0.168825</v>
      </c>
      <c r="EB217">
        <v>0.174053</v>
      </c>
      <c r="EC217">
        <v>0.0779853</v>
      </c>
      <c r="ED217">
        <v>0.0700503</v>
      </c>
      <c r="EE217">
        <v>32531.7</v>
      </c>
      <c r="EF217">
        <v>35478.2</v>
      </c>
      <c r="EG217">
        <v>35465.6</v>
      </c>
      <c r="EH217">
        <v>38953.4</v>
      </c>
      <c r="EI217">
        <v>46345.6</v>
      </c>
      <c r="EJ217">
        <v>52262.7</v>
      </c>
      <c r="EK217">
        <v>55393.9</v>
      </c>
      <c r="EL217">
        <v>62406.2</v>
      </c>
      <c r="EM217">
        <v>1.9872</v>
      </c>
      <c r="EN217">
        <v>2.1944</v>
      </c>
      <c r="EO217">
        <v>0.0439584</v>
      </c>
      <c r="EP217">
        <v>0</v>
      </c>
      <c r="EQ217">
        <v>24.3073</v>
      </c>
      <c r="ER217">
        <v>999.9</v>
      </c>
      <c r="ES217">
        <v>51.032</v>
      </c>
      <c r="ET217">
        <v>33.032</v>
      </c>
      <c r="EU217">
        <v>34.6396</v>
      </c>
      <c r="EV217">
        <v>54.1372</v>
      </c>
      <c r="EW217">
        <v>36.879</v>
      </c>
      <c r="EX217">
        <v>2</v>
      </c>
      <c r="EY217">
        <v>-0.0839024</v>
      </c>
      <c r="EZ217">
        <v>3.50996</v>
      </c>
      <c r="FA217">
        <v>20.1105</v>
      </c>
      <c r="FB217">
        <v>5.19932</v>
      </c>
      <c r="FC217">
        <v>12.0088</v>
      </c>
      <c r="FD217">
        <v>4.9756</v>
      </c>
      <c r="FE217">
        <v>3.2934</v>
      </c>
      <c r="FF217">
        <v>9999</v>
      </c>
      <c r="FG217">
        <v>9999</v>
      </c>
      <c r="FH217">
        <v>9999</v>
      </c>
      <c r="FI217">
        <v>556.8</v>
      </c>
      <c r="FJ217">
        <v>1.8631</v>
      </c>
      <c r="FK217">
        <v>1.86792</v>
      </c>
      <c r="FL217">
        <v>1.86768</v>
      </c>
      <c r="FM217">
        <v>1.86884</v>
      </c>
      <c r="FN217">
        <v>1.86966</v>
      </c>
      <c r="FO217">
        <v>1.86569</v>
      </c>
      <c r="FP217">
        <v>1.86676</v>
      </c>
      <c r="FQ217">
        <v>1.86813</v>
      </c>
      <c r="FR217">
        <v>5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16.55</v>
      </c>
      <c r="GF217">
        <v>0.2134</v>
      </c>
      <c r="GG217">
        <v>5.35645936475052</v>
      </c>
      <c r="GH217">
        <v>0.00956702611335773</v>
      </c>
      <c r="GI217">
        <v>-9.19467254998099e-07</v>
      </c>
      <c r="GJ217">
        <v>-2.13729184259075e-11</v>
      </c>
      <c r="GK217">
        <v>0.213310654532375</v>
      </c>
      <c r="GL217">
        <v>0</v>
      </c>
      <c r="GM217">
        <v>0</v>
      </c>
      <c r="GN217">
        <v>0</v>
      </c>
      <c r="GO217">
        <v>-4</v>
      </c>
      <c r="GP217">
        <v>1866</v>
      </c>
      <c r="GQ217">
        <v>1</v>
      </c>
      <c r="GR217">
        <v>18</v>
      </c>
      <c r="GS217">
        <v>18794.3</v>
      </c>
      <c r="GT217">
        <v>30170.2</v>
      </c>
      <c r="GU217">
        <v>3.45215</v>
      </c>
      <c r="GV217">
        <v>2.60132</v>
      </c>
      <c r="GW217">
        <v>2.24854</v>
      </c>
      <c r="GX217">
        <v>2.73682</v>
      </c>
      <c r="GY217">
        <v>1.99585</v>
      </c>
      <c r="GZ217">
        <v>2.33765</v>
      </c>
      <c r="HA217">
        <v>36.9556</v>
      </c>
      <c r="HB217">
        <v>15.4892</v>
      </c>
      <c r="HC217">
        <v>18</v>
      </c>
      <c r="HD217">
        <v>495.308</v>
      </c>
      <c r="HE217">
        <v>639.144</v>
      </c>
      <c r="HF217">
        <v>18.432</v>
      </c>
      <c r="HG217">
        <v>26.0854</v>
      </c>
      <c r="HH217">
        <v>30.001</v>
      </c>
      <c r="HI217">
        <v>25.916</v>
      </c>
      <c r="HJ217">
        <v>25.8373</v>
      </c>
      <c r="HK217">
        <v>69.0689</v>
      </c>
      <c r="HL217">
        <v>47.0642</v>
      </c>
      <c r="HM217">
        <v>0</v>
      </c>
      <c r="HN217">
        <v>18.423</v>
      </c>
      <c r="HO217">
        <v>1442.1</v>
      </c>
      <c r="HP217">
        <v>17.7979</v>
      </c>
      <c r="HQ217">
        <v>102.79</v>
      </c>
      <c r="HR217">
        <v>103.923</v>
      </c>
    </row>
    <row r="218" spans="1:226">
      <c r="A218">
        <v>202</v>
      </c>
      <c r="B218">
        <v>1657209433.1</v>
      </c>
      <c r="C218">
        <v>2828.09999990463</v>
      </c>
      <c r="D218" t="s">
        <v>764</v>
      </c>
      <c r="E218" t="s">
        <v>765</v>
      </c>
      <c r="F218">
        <v>5</v>
      </c>
      <c r="G218" t="s">
        <v>596</v>
      </c>
      <c r="H218" t="s">
        <v>354</v>
      </c>
      <c r="I218">
        <v>1657209425.35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1458.06029304269</v>
      </c>
      <c r="AK218">
        <v>1414.03751515152</v>
      </c>
      <c r="AL218">
        <v>3.41790655652489</v>
      </c>
      <c r="AM218">
        <v>66.3523711436261</v>
      </c>
      <c r="AN218">
        <f>(AP218 - AO218 + BO218*1E3/(8.314*(BQ218+273.15)) * AR218/BN218 * AQ218) * BN218/(100*BB218) * 1000/(1000 - AP218)</f>
        <v>0</v>
      </c>
      <c r="AO218">
        <v>17.7704091853291</v>
      </c>
      <c r="AP218">
        <v>20.7731787878788</v>
      </c>
      <c r="AQ218">
        <v>0.000391484608836579</v>
      </c>
      <c r="AR218">
        <v>77.3788879290229</v>
      </c>
      <c r="AS218">
        <v>0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6</v>
      </c>
      <c r="BC218">
        <v>0.5</v>
      </c>
      <c r="BD218" t="s">
        <v>355</v>
      </c>
      <c r="BE218">
        <v>2</v>
      </c>
      <c r="BF218" t="b">
        <v>1</v>
      </c>
      <c r="BG218">
        <v>1657209425.35</v>
      </c>
      <c r="BH218">
        <v>1360.41214285714</v>
      </c>
      <c r="BI218">
        <v>1415.60607142857</v>
      </c>
      <c r="BJ218">
        <v>20.7434107142857</v>
      </c>
      <c r="BK218">
        <v>17.7097821428571</v>
      </c>
      <c r="BL218">
        <v>1343.91107142857</v>
      </c>
      <c r="BM218">
        <v>20.5300964285714</v>
      </c>
      <c r="BN218">
        <v>500.003928571428</v>
      </c>
      <c r="BO218">
        <v>74.5707464285714</v>
      </c>
      <c r="BP218">
        <v>0.0419617714285714</v>
      </c>
      <c r="BQ218">
        <v>24.6051857142857</v>
      </c>
      <c r="BR218">
        <v>25.0293928571429</v>
      </c>
      <c r="BS218">
        <v>999.9</v>
      </c>
      <c r="BT218">
        <v>0</v>
      </c>
      <c r="BU218">
        <v>0</v>
      </c>
      <c r="BV218">
        <v>9973.57142857143</v>
      </c>
      <c r="BW218">
        <v>0</v>
      </c>
      <c r="BX218">
        <v>1657.76321428571</v>
      </c>
      <c r="BY218">
        <v>-55.1936392857143</v>
      </c>
      <c r="BZ218">
        <v>1389.22964285714</v>
      </c>
      <c r="CA218">
        <v>1441.12785714286</v>
      </c>
      <c r="CB218">
        <v>3.03361892857143</v>
      </c>
      <c r="CC218">
        <v>1415.60607142857</v>
      </c>
      <c r="CD218">
        <v>17.7097821428571</v>
      </c>
      <c r="CE218">
        <v>1.54685071428571</v>
      </c>
      <c r="CF218">
        <v>1.32063214285714</v>
      </c>
      <c r="CG218">
        <v>13.4393035714286</v>
      </c>
      <c r="CH218">
        <v>11.0356214285714</v>
      </c>
      <c r="CI218">
        <v>1999.97464285714</v>
      </c>
      <c r="CJ218">
        <v>0.979994071428572</v>
      </c>
      <c r="CK218">
        <v>0.0200057571428571</v>
      </c>
      <c r="CL218">
        <v>0</v>
      </c>
      <c r="CM218">
        <v>2.25997857142857</v>
      </c>
      <c r="CN218">
        <v>0</v>
      </c>
      <c r="CO218">
        <v>8982.615</v>
      </c>
      <c r="CP218">
        <v>17299.9035714286</v>
      </c>
      <c r="CQ218">
        <v>38.687</v>
      </c>
      <c r="CR218">
        <v>40.062</v>
      </c>
      <c r="CS218">
        <v>38.61825</v>
      </c>
      <c r="CT218">
        <v>38.25</v>
      </c>
      <c r="CU218">
        <v>38.0935</v>
      </c>
      <c r="CV218">
        <v>1959.96321428571</v>
      </c>
      <c r="CW218">
        <v>40.0114285714286</v>
      </c>
      <c r="CX218">
        <v>0</v>
      </c>
      <c r="CY218">
        <v>1657209412.2</v>
      </c>
      <c r="CZ218">
        <v>0</v>
      </c>
      <c r="DA218">
        <v>0</v>
      </c>
      <c r="DB218" t="s">
        <v>356</v>
      </c>
      <c r="DC218">
        <v>1656081770.5</v>
      </c>
      <c r="DD218">
        <v>1655399214.6</v>
      </c>
      <c r="DE218">
        <v>0</v>
      </c>
      <c r="DF218">
        <v>0.134</v>
      </c>
      <c r="DG218">
        <v>-0.06</v>
      </c>
      <c r="DH218">
        <v>9.331</v>
      </c>
      <c r="DI218">
        <v>0.511</v>
      </c>
      <c r="DJ218">
        <v>421</v>
      </c>
      <c r="DK218">
        <v>25</v>
      </c>
      <c r="DL218">
        <v>1.93</v>
      </c>
      <c r="DM218">
        <v>0.15</v>
      </c>
      <c r="DN218">
        <v>-55.0899951219512</v>
      </c>
      <c r="DO218">
        <v>-0.927852961672507</v>
      </c>
      <c r="DP218">
        <v>0.573048863089701</v>
      </c>
      <c r="DQ218">
        <v>0</v>
      </c>
      <c r="DR218">
        <v>3.0865712195122</v>
      </c>
      <c r="DS218">
        <v>-0.783542926829269</v>
      </c>
      <c r="DT218">
        <v>0.0824191648088057</v>
      </c>
      <c r="DU218">
        <v>0</v>
      </c>
      <c r="DV218">
        <v>0</v>
      </c>
      <c r="DW218">
        <v>2</v>
      </c>
      <c r="DX218" t="s">
        <v>365</v>
      </c>
      <c r="DY218">
        <v>2.97363</v>
      </c>
      <c r="DZ218">
        <v>2.69615</v>
      </c>
      <c r="EA218">
        <v>0.170213</v>
      </c>
      <c r="EB218">
        <v>0.175384</v>
      </c>
      <c r="EC218">
        <v>0.0780734</v>
      </c>
      <c r="ED218">
        <v>0.0704932</v>
      </c>
      <c r="EE218">
        <v>32476.4</v>
      </c>
      <c r="EF218">
        <v>35420.2</v>
      </c>
      <c r="EG218">
        <v>35464.6</v>
      </c>
      <c r="EH218">
        <v>38952.5</v>
      </c>
      <c r="EI218">
        <v>46340.3</v>
      </c>
      <c r="EJ218">
        <v>52236.9</v>
      </c>
      <c r="EK218">
        <v>55392.9</v>
      </c>
      <c r="EL218">
        <v>62405.2</v>
      </c>
      <c r="EM218">
        <v>1.9874</v>
      </c>
      <c r="EN218">
        <v>2.1946</v>
      </c>
      <c r="EO218">
        <v>0.0433624</v>
      </c>
      <c r="EP218">
        <v>0</v>
      </c>
      <c r="EQ218">
        <v>24.302</v>
      </c>
      <c r="ER218">
        <v>999.9</v>
      </c>
      <c r="ES218">
        <v>51.007</v>
      </c>
      <c r="ET218">
        <v>33.063</v>
      </c>
      <c r="EU218">
        <v>34.6764</v>
      </c>
      <c r="EV218">
        <v>53.8072</v>
      </c>
      <c r="EW218">
        <v>36.8429</v>
      </c>
      <c r="EX218">
        <v>2</v>
      </c>
      <c r="EY218">
        <v>-0.0838211</v>
      </c>
      <c r="EZ218">
        <v>3.41499</v>
      </c>
      <c r="FA218">
        <v>20.1125</v>
      </c>
      <c r="FB218">
        <v>5.19932</v>
      </c>
      <c r="FC218">
        <v>12.0099</v>
      </c>
      <c r="FD218">
        <v>4.976</v>
      </c>
      <c r="FE218">
        <v>3.293</v>
      </c>
      <c r="FF218">
        <v>9999</v>
      </c>
      <c r="FG218">
        <v>9999</v>
      </c>
      <c r="FH218">
        <v>9999</v>
      </c>
      <c r="FI218">
        <v>556.8</v>
      </c>
      <c r="FJ218">
        <v>1.8631</v>
      </c>
      <c r="FK218">
        <v>1.86786</v>
      </c>
      <c r="FL218">
        <v>1.86768</v>
      </c>
      <c r="FM218">
        <v>1.86887</v>
      </c>
      <c r="FN218">
        <v>1.86966</v>
      </c>
      <c r="FO218">
        <v>1.86569</v>
      </c>
      <c r="FP218">
        <v>1.86676</v>
      </c>
      <c r="FQ218">
        <v>1.86813</v>
      </c>
      <c r="FR218">
        <v>5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16.68</v>
      </c>
      <c r="GF218">
        <v>0.2133</v>
      </c>
      <c r="GG218">
        <v>5.35645936475052</v>
      </c>
      <c r="GH218">
        <v>0.00956702611335773</v>
      </c>
      <c r="GI218">
        <v>-9.19467254998099e-07</v>
      </c>
      <c r="GJ218">
        <v>-2.13729184259075e-11</v>
      </c>
      <c r="GK218">
        <v>0.213310654532375</v>
      </c>
      <c r="GL218">
        <v>0</v>
      </c>
      <c r="GM218">
        <v>0</v>
      </c>
      <c r="GN218">
        <v>0</v>
      </c>
      <c r="GO218">
        <v>-4</v>
      </c>
      <c r="GP218">
        <v>1866</v>
      </c>
      <c r="GQ218">
        <v>1</v>
      </c>
      <c r="GR218">
        <v>18</v>
      </c>
      <c r="GS218">
        <v>18794.4</v>
      </c>
      <c r="GT218">
        <v>30170.3</v>
      </c>
      <c r="GU218">
        <v>3.48755</v>
      </c>
      <c r="GV218">
        <v>2.59644</v>
      </c>
      <c r="GW218">
        <v>2.24854</v>
      </c>
      <c r="GX218">
        <v>2.73682</v>
      </c>
      <c r="GY218">
        <v>1.99585</v>
      </c>
      <c r="GZ218">
        <v>2.30103</v>
      </c>
      <c r="HA218">
        <v>36.9794</v>
      </c>
      <c r="HB218">
        <v>15.4892</v>
      </c>
      <c r="HC218">
        <v>18</v>
      </c>
      <c r="HD218">
        <v>495.497</v>
      </c>
      <c r="HE218">
        <v>639.391</v>
      </c>
      <c r="HF218">
        <v>18.394</v>
      </c>
      <c r="HG218">
        <v>26.0942</v>
      </c>
      <c r="HH218">
        <v>30.0003</v>
      </c>
      <c r="HI218">
        <v>25.923</v>
      </c>
      <c r="HJ218">
        <v>25.8442</v>
      </c>
      <c r="HK218">
        <v>69.7877</v>
      </c>
      <c r="HL218">
        <v>47.0642</v>
      </c>
      <c r="HM218">
        <v>0</v>
      </c>
      <c r="HN218">
        <v>18.4017</v>
      </c>
      <c r="HO218">
        <v>1455.53</v>
      </c>
      <c r="HP218">
        <v>17.7314</v>
      </c>
      <c r="HQ218">
        <v>102.787</v>
      </c>
      <c r="HR218">
        <v>103.921</v>
      </c>
    </row>
    <row r="219" spans="1:226">
      <c r="A219">
        <v>203</v>
      </c>
      <c r="B219">
        <v>1657209438.1</v>
      </c>
      <c r="C219">
        <v>2833.09999990463</v>
      </c>
      <c r="D219" t="s">
        <v>766</v>
      </c>
      <c r="E219" t="s">
        <v>767</v>
      </c>
      <c r="F219">
        <v>5</v>
      </c>
      <c r="G219" t="s">
        <v>596</v>
      </c>
      <c r="H219" t="s">
        <v>354</v>
      </c>
      <c r="I219">
        <v>1657209430.61852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1475.51478468181</v>
      </c>
      <c r="AK219">
        <v>1431.29872727273</v>
      </c>
      <c r="AL219">
        <v>3.39052925347026</v>
      </c>
      <c r="AM219">
        <v>66.3523711436261</v>
      </c>
      <c r="AN219">
        <f>(AP219 - AO219 + BO219*1E3/(8.314*(BQ219+273.15)) * AR219/BN219 * AQ219) * BN219/(100*BB219) * 1000/(1000 - AP219)</f>
        <v>0</v>
      </c>
      <c r="AO219">
        <v>17.8397084979329</v>
      </c>
      <c r="AP219">
        <v>20.7952860606061</v>
      </c>
      <c r="AQ219">
        <v>0.00344492913876121</v>
      </c>
      <c r="AR219">
        <v>77.3788879290229</v>
      </c>
      <c r="AS219">
        <v>0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6</v>
      </c>
      <c r="BC219">
        <v>0.5</v>
      </c>
      <c r="BD219" t="s">
        <v>355</v>
      </c>
      <c r="BE219">
        <v>2</v>
      </c>
      <c r="BF219" t="b">
        <v>1</v>
      </c>
      <c r="BG219">
        <v>1657209430.61852</v>
      </c>
      <c r="BH219">
        <v>1378.14037037037</v>
      </c>
      <c r="BI219">
        <v>1433.35296296296</v>
      </c>
      <c r="BJ219">
        <v>20.7633222222222</v>
      </c>
      <c r="BK219">
        <v>17.7771444444444</v>
      </c>
      <c r="BL219">
        <v>1361.51703703704</v>
      </c>
      <c r="BM219">
        <v>20.5500074074074</v>
      </c>
      <c r="BN219">
        <v>500.022444444444</v>
      </c>
      <c r="BO219">
        <v>74.5709296296296</v>
      </c>
      <c r="BP219">
        <v>0.0419623518518519</v>
      </c>
      <c r="BQ219">
        <v>24.5945222222222</v>
      </c>
      <c r="BR219">
        <v>25.0161111111111</v>
      </c>
      <c r="BS219">
        <v>999.9</v>
      </c>
      <c r="BT219">
        <v>0</v>
      </c>
      <c r="BU219">
        <v>0</v>
      </c>
      <c r="BV219">
        <v>9984.44444444445</v>
      </c>
      <c r="BW219">
        <v>0</v>
      </c>
      <c r="BX219">
        <v>1658.17</v>
      </c>
      <c r="BY219">
        <v>-55.2117407407407</v>
      </c>
      <c r="BZ219">
        <v>1407.36296296296</v>
      </c>
      <c r="CA219">
        <v>1459.29444444444</v>
      </c>
      <c r="CB219">
        <v>2.98616407407407</v>
      </c>
      <c r="CC219">
        <v>1433.35296296296</v>
      </c>
      <c r="CD219">
        <v>17.7771444444444</v>
      </c>
      <c r="CE219">
        <v>1.54833925925926</v>
      </c>
      <c r="CF219">
        <v>1.32565814814815</v>
      </c>
      <c r="CG219">
        <v>13.4540555555556</v>
      </c>
      <c r="CH219">
        <v>11.0928444444444</v>
      </c>
      <c r="CI219">
        <v>2000.01333333333</v>
      </c>
      <c r="CJ219">
        <v>0.979993777777778</v>
      </c>
      <c r="CK219">
        <v>0.0200060703703704</v>
      </c>
      <c r="CL219">
        <v>0</v>
      </c>
      <c r="CM219">
        <v>2.23925925925926</v>
      </c>
      <c r="CN219">
        <v>0</v>
      </c>
      <c r="CO219">
        <v>8987.48962962963</v>
      </c>
      <c r="CP219">
        <v>17300.2444444444</v>
      </c>
      <c r="CQ219">
        <v>38.6847037037037</v>
      </c>
      <c r="CR219">
        <v>40.062</v>
      </c>
      <c r="CS219">
        <v>38.625</v>
      </c>
      <c r="CT219">
        <v>38.2383333333333</v>
      </c>
      <c r="CU219">
        <v>38.0713333333333</v>
      </c>
      <c r="CV219">
        <v>1960.00074074074</v>
      </c>
      <c r="CW219">
        <v>40.0125925925926</v>
      </c>
      <c r="CX219">
        <v>0</v>
      </c>
      <c r="CY219">
        <v>1657209417</v>
      </c>
      <c r="CZ219">
        <v>0</v>
      </c>
      <c r="DA219">
        <v>0</v>
      </c>
      <c r="DB219" t="s">
        <v>356</v>
      </c>
      <c r="DC219">
        <v>1656081770.5</v>
      </c>
      <c r="DD219">
        <v>1655399214.6</v>
      </c>
      <c r="DE219">
        <v>0</v>
      </c>
      <c r="DF219">
        <v>0.134</v>
      </c>
      <c r="DG219">
        <v>-0.06</v>
      </c>
      <c r="DH219">
        <v>9.331</v>
      </c>
      <c r="DI219">
        <v>0.511</v>
      </c>
      <c r="DJ219">
        <v>421</v>
      </c>
      <c r="DK219">
        <v>25</v>
      </c>
      <c r="DL219">
        <v>1.93</v>
      </c>
      <c r="DM219">
        <v>0.15</v>
      </c>
      <c r="DN219">
        <v>-55.2400756097561</v>
      </c>
      <c r="DO219">
        <v>-1.55943554006969</v>
      </c>
      <c r="DP219">
        <v>0.656812222035242</v>
      </c>
      <c r="DQ219">
        <v>0</v>
      </c>
      <c r="DR219">
        <v>3.02732853658537</v>
      </c>
      <c r="DS219">
        <v>-0.704531916376312</v>
      </c>
      <c r="DT219">
        <v>0.0760164620669464</v>
      </c>
      <c r="DU219">
        <v>0</v>
      </c>
      <c r="DV219">
        <v>0</v>
      </c>
      <c r="DW219">
        <v>2</v>
      </c>
      <c r="DX219" t="s">
        <v>365</v>
      </c>
      <c r="DY219">
        <v>2.97413</v>
      </c>
      <c r="DZ219">
        <v>2.69539</v>
      </c>
      <c r="EA219">
        <v>0.17148</v>
      </c>
      <c r="EB219">
        <v>0.176695</v>
      </c>
      <c r="EC219">
        <v>0.0781177</v>
      </c>
      <c r="ED219">
        <v>0.0704419</v>
      </c>
      <c r="EE219">
        <v>32426</v>
      </c>
      <c r="EF219">
        <v>35363.7</v>
      </c>
      <c r="EG219">
        <v>35463.7</v>
      </c>
      <c r="EH219">
        <v>38952.3</v>
      </c>
      <c r="EI219">
        <v>46336.9</v>
      </c>
      <c r="EJ219">
        <v>52239.3</v>
      </c>
      <c r="EK219">
        <v>55391.5</v>
      </c>
      <c r="EL219">
        <v>62404.5</v>
      </c>
      <c r="EM219">
        <v>1.9868</v>
      </c>
      <c r="EN219">
        <v>2.194</v>
      </c>
      <c r="EO219">
        <v>0.0450015</v>
      </c>
      <c r="EP219">
        <v>0</v>
      </c>
      <c r="EQ219">
        <v>24.2971</v>
      </c>
      <c r="ER219">
        <v>999.9</v>
      </c>
      <c r="ES219">
        <v>50.983</v>
      </c>
      <c r="ET219">
        <v>33.073</v>
      </c>
      <c r="EU219">
        <v>34.6833</v>
      </c>
      <c r="EV219">
        <v>53.3972</v>
      </c>
      <c r="EW219">
        <v>36.7989</v>
      </c>
      <c r="EX219">
        <v>2</v>
      </c>
      <c r="EY219">
        <v>-0.0836585</v>
      </c>
      <c r="EZ219">
        <v>3.33046</v>
      </c>
      <c r="FA219">
        <v>20.1132</v>
      </c>
      <c r="FB219">
        <v>5.19932</v>
      </c>
      <c r="FC219">
        <v>12.0076</v>
      </c>
      <c r="FD219">
        <v>4.9756</v>
      </c>
      <c r="FE219">
        <v>3.293</v>
      </c>
      <c r="FF219">
        <v>9999</v>
      </c>
      <c r="FG219">
        <v>9999</v>
      </c>
      <c r="FH219">
        <v>9999</v>
      </c>
      <c r="FI219">
        <v>556.8</v>
      </c>
      <c r="FJ219">
        <v>1.8631</v>
      </c>
      <c r="FK219">
        <v>1.86786</v>
      </c>
      <c r="FL219">
        <v>1.86768</v>
      </c>
      <c r="FM219">
        <v>1.8688</v>
      </c>
      <c r="FN219">
        <v>1.86966</v>
      </c>
      <c r="FO219">
        <v>1.86569</v>
      </c>
      <c r="FP219">
        <v>1.86676</v>
      </c>
      <c r="FQ219">
        <v>1.86813</v>
      </c>
      <c r="FR219">
        <v>5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16.79</v>
      </c>
      <c r="GF219">
        <v>0.2133</v>
      </c>
      <c r="GG219">
        <v>5.35645936475052</v>
      </c>
      <c r="GH219">
        <v>0.00956702611335773</v>
      </c>
      <c r="GI219">
        <v>-9.19467254998099e-07</v>
      </c>
      <c r="GJ219">
        <v>-2.13729184259075e-11</v>
      </c>
      <c r="GK219">
        <v>0.213310654532375</v>
      </c>
      <c r="GL219">
        <v>0</v>
      </c>
      <c r="GM219">
        <v>0</v>
      </c>
      <c r="GN219">
        <v>0</v>
      </c>
      <c r="GO219">
        <v>-4</v>
      </c>
      <c r="GP219">
        <v>1866</v>
      </c>
      <c r="GQ219">
        <v>1</v>
      </c>
      <c r="GR219">
        <v>18</v>
      </c>
      <c r="GS219">
        <v>18794.5</v>
      </c>
      <c r="GT219">
        <v>30170.4</v>
      </c>
      <c r="GU219">
        <v>3.5144</v>
      </c>
      <c r="GV219">
        <v>2.6001</v>
      </c>
      <c r="GW219">
        <v>2.24854</v>
      </c>
      <c r="GX219">
        <v>2.73682</v>
      </c>
      <c r="GY219">
        <v>1.99585</v>
      </c>
      <c r="GZ219">
        <v>2.30713</v>
      </c>
      <c r="HA219">
        <v>36.9794</v>
      </c>
      <c r="HB219">
        <v>15.4804</v>
      </c>
      <c r="HC219">
        <v>18</v>
      </c>
      <c r="HD219">
        <v>495.167</v>
      </c>
      <c r="HE219">
        <v>638.964</v>
      </c>
      <c r="HF219">
        <v>18.3768</v>
      </c>
      <c r="HG219">
        <v>26.1008</v>
      </c>
      <c r="HH219">
        <v>30.0003</v>
      </c>
      <c r="HI219">
        <v>25.9295</v>
      </c>
      <c r="HJ219">
        <v>25.8485</v>
      </c>
      <c r="HK219">
        <v>70.3227</v>
      </c>
      <c r="HL219">
        <v>47.3356</v>
      </c>
      <c r="HM219">
        <v>0</v>
      </c>
      <c r="HN219">
        <v>18.3909</v>
      </c>
      <c r="HO219">
        <v>1475.83</v>
      </c>
      <c r="HP219">
        <v>17.7314</v>
      </c>
      <c r="HQ219">
        <v>102.785</v>
      </c>
      <c r="HR219">
        <v>103.92</v>
      </c>
    </row>
    <row r="220" spans="1:226">
      <c r="A220">
        <v>204</v>
      </c>
      <c r="B220">
        <v>1657209443.1</v>
      </c>
      <c r="C220">
        <v>2838.09999990463</v>
      </c>
      <c r="D220" t="s">
        <v>768</v>
      </c>
      <c r="E220" t="s">
        <v>769</v>
      </c>
      <c r="F220">
        <v>5</v>
      </c>
      <c r="G220" t="s">
        <v>596</v>
      </c>
      <c r="H220" t="s">
        <v>354</v>
      </c>
      <c r="I220">
        <v>1657209435.33214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1491.87582679363</v>
      </c>
      <c r="AK220">
        <v>1448.40745454545</v>
      </c>
      <c r="AL220">
        <v>3.39729486764401</v>
      </c>
      <c r="AM220">
        <v>66.3523711436261</v>
      </c>
      <c r="AN220">
        <f>(AP220 - AO220 + BO220*1E3/(8.314*(BQ220+273.15)) * AR220/BN220 * AQ220) * BN220/(100*BB220) * 1000/(1000 - AP220)</f>
        <v>0</v>
      </c>
      <c r="AO220">
        <v>17.8059017242937</v>
      </c>
      <c r="AP220">
        <v>20.7811060606061</v>
      </c>
      <c r="AQ220">
        <v>-0.00636209729040137</v>
      </c>
      <c r="AR220">
        <v>77.3788879290229</v>
      </c>
      <c r="AS220">
        <v>0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6</v>
      </c>
      <c r="BC220">
        <v>0.5</v>
      </c>
      <c r="BD220" t="s">
        <v>355</v>
      </c>
      <c r="BE220">
        <v>2</v>
      </c>
      <c r="BF220" t="b">
        <v>1</v>
      </c>
      <c r="BG220">
        <v>1657209435.33214</v>
      </c>
      <c r="BH220">
        <v>1393.94821428571</v>
      </c>
      <c r="BI220">
        <v>1449.25214285714</v>
      </c>
      <c r="BJ220">
        <v>20.7772607142857</v>
      </c>
      <c r="BK220">
        <v>17.81435</v>
      </c>
      <c r="BL220">
        <v>1377.21571428571</v>
      </c>
      <c r="BM220">
        <v>20.5639464285714</v>
      </c>
      <c r="BN220">
        <v>500.011357142857</v>
      </c>
      <c r="BO220">
        <v>74.5710357142857</v>
      </c>
      <c r="BP220">
        <v>0.0420152964285714</v>
      </c>
      <c r="BQ220">
        <v>24.5855464285714</v>
      </c>
      <c r="BR220">
        <v>25.0067964285714</v>
      </c>
      <c r="BS220">
        <v>999.9</v>
      </c>
      <c r="BT220">
        <v>0</v>
      </c>
      <c r="BU220">
        <v>0</v>
      </c>
      <c r="BV220">
        <v>9983.92857142857</v>
      </c>
      <c r="BW220">
        <v>0</v>
      </c>
      <c r="BX220">
        <v>1658.51857142857</v>
      </c>
      <c r="BY220">
        <v>-55.3029714285714</v>
      </c>
      <c r="BZ220">
        <v>1423.52714285714</v>
      </c>
      <c r="CA220">
        <v>1475.5375</v>
      </c>
      <c r="CB220">
        <v>2.96290428571429</v>
      </c>
      <c r="CC220">
        <v>1449.25214285714</v>
      </c>
      <c r="CD220">
        <v>17.81435</v>
      </c>
      <c r="CE220">
        <v>1.54938178571429</v>
      </c>
      <c r="CF220">
        <v>1.32843428571429</v>
      </c>
      <c r="CG220">
        <v>13.4643821428571</v>
      </c>
      <c r="CH220">
        <v>11.12445</v>
      </c>
      <c r="CI220">
        <v>2000.00392857143</v>
      </c>
      <c r="CJ220">
        <v>0.97999375</v>
      </c>
      <c r="CK220">
        <v>0.0200061</v>
      </c>
      <c r="CL220">
        <v>0</v>
      </c>
      <c r="CM220">
        <v>2.24395714285714</v>
      </c>
      <c r="CN220">
        <v>0</v>
      </c>
      <c r="CO220">
        <v>8987.70785714286</v>
      </c>
      <c r="CP220">
        <v>17300.1642857143</v>
      </c>
      <c r="CQ220">
        <v>38.6847857142857</v>
      </c>
      <c r="CR220">
        <v>40.062</v>
      </c>
      <c r="CS220">
        <v>38.625</v>
      </c>
      <c r="CT220">
        <v>38.2185</v>
      </c>
      <c r="CU220">
        <v>38.062</v>
      </c>
      <c r="CV220">
        <v>1959.99214285714</v>
      </c>
      <c r="CW220">
        <v>40.0117857142857</v>
      </c>
      <c r="CX220">
        <v>0</v>
      </c>
      <c r="CY220">
        <v>1657209421.8</v>
      </c>
      <c r="CZ220">
        <v>0</v>
      </c>
      <c r="DA220">
        <v>0</v>
      </c>
      <c r="DB220" t="s">
        <v>356</v>
      </c>
      <c r="DC220">
        <v>1656081770.5</v>
      </c>
      <c r="DD220">
        <v>1655399214.6</v>
      </c>
      <c r="DE220">
        <v>0</v>
      </c>
      <c r="DF220">
        <v>0.134</v>
      </c>
      <c r="DG220">
        <v>-0.06</v>
      </c>
      <c r="DH220">
        <v>9.331</v>
      </c>
      <c r="DI220">
        <v>0.511</v>
      </c>
      <c r="DJ220">
        <v>421</v>
      </c>
      <c r="DK220">
        <v>25</v>
      </c>
      <c r="DL220">
        <v>1.93</v>
      </c>
      <c r="DM220">
        <v>0.15</v>
      </c>
      <c r="DN220">
        <v>-55.236743902439</v>
      </c>
      <c r="DO220">
        <v>-0.410634146341393</v>
      </c>
      <c r="DP220">
        <v>0.649006557165109</v>
      </c>
      <c r="DQ220">
        <v>0</v>
      </c>
      <c r="DR220">
        <v>2.99087902439024</v>
      </c>
      <c r="DS220">
        <v>-0.320228989547031</v>
      </c>
      <c r="DT220">
        <v>0.053554300768057</v>
      </c>
      <c r="DU220">
        <v>0</v>
      </c>
      <c r="DV220">
        <v>0</v>
      </c>
      <c r="DW220">
        <v>2</v>
      </c>
      <c r="DX220" t="s">
        <v>365</v>
      </c>
      <c r="DY220">
        <v>2.97445</v>
      </c>
      <c r="DZ220">
        <v>2.69624</v>
      </c>
      <c r="EA220">
        <v>0.172732</v>
      </c>
      <c r="EB220">
        <v>0.177867</v>
      </c>
      <c r="EC220">
        <v>0.0780714</v>
      </c>
      <c r="ED220">
        <v>0.0704069</v>
      </c>
      <c r="EE220">
        <v>32377</v>
      </c>
      <c r="EF220">
        <v>35312.8</v>
      </c>
      <c r="EG220">
        <v>35463.8</v>
      </c>
      <c r="EH220">
        <v>38951.8</v>
      </c>
      <c r="EI220">
        <v>46339.4</v>
      </c>
      <c r="EJ220">
        <v>52240.9</v>
      </c>
      <c r="EK220">
        <v>55391.6</v>
      </c>
      <c r="EL220">
        <v>62404.1</v>
      </c>
      <c r="EM220">
        <v>1.9874</v>
      </c>
      <c r="EN220">
        <v>2.1934</v>
      </c>
      <c r="EO220">
        <v>0.0421703</v>
      </c>
      <c r="EP220">
        <v>0</v>
      </c>
      <c r="EQ220">
        <v>24.2918</v>
      </c>
      <c r="ER220">
        <v>999.9</v>
      </c>
      <c r="ES220">
        <v>50.958</v>
      </c>
      <c r="ET220">
        <v>33.073</v>
      </c>
      <c r="EU220">
        <v>34.6668</v>
      </c>
      <c r="EV220">
        <v>54.3672</v>
      </c>
      <c r="EW220">
        <v>36.7949</v>
      </c>
      <c r="EX220">
        <v>2</v>
      </c>
      <c r="EY220">
        <v>-0.0832927</v>
      </c>
      <c r="EZ220">
        <v>3.27102</v>
      </c>
      <c r="FA220">
        <v>20.1156</v>
      </c>
      <c r="FB220">
        <v>5.19932</v>
      </c>
      <c r="FC220">
        <v>12.0088</v>
      </c>
      <c r="FD220">
        <v>4.9756</v>
      </c>
      <c r="FE220">
        <v>3.2932</v>
      </c>
      <c r="FF220">
        <v>9999</v>
      </c>
      <c r="FG220">
        <v>9999</v>
      </c>
      <c r="FH220">
        <v>9999</v>
      </c>
      <c r="FI220">
        <v>556.8</v>
      </c>
      <c r="FJ220">
        <v>1.8631</v>
      </c>
      <c r="FK220">
        <v>1.86792</v>
      </c>
      <c r="FL220">
        <v>1.86768</v>
      </c>
      <c r="FM220">
        <v>1.8688</v>
      </c>
      <c r="FN220">
        <v>1.86966</v>
      </c>
      <c r="FO220">
        <v>1.86569</v>
      </c>
      <c r="FP220">
        <v>1.86676</v>
      </c>
      <c r="FQ220">
        <v>1.86813</v>
      </c>
      <c r="FR220">
        <v>5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16.91</v>
      </c>
      <c r="GF220">
        <v>0.2134</v>
      </c>
      <c r="GG220">
        <v>5.35645936475052</v>
      </c>
      <c r="GH220">
        <v>0.00956702611335773</v>
      </c>
      <c r="GI220">
        <v>-9.19467254998099e-07</v>
      </c>
      <c r="GJ220">
        <v>-2.13729184259075e-11</v>
      </c>
      <c r="GK220">
        <v>0.213310654532375</v>
      </c>
      <c r="GL220">
        <v>0</v>
      </c>
      <c r="GM220">
        <v>0</v>
      </c>
      <c r="GN220">
        <v>0</v>
      </c>
      <c r="GO220">
        <v>-4</v>
      </c>
      <c r="GP220">
        <v>1866</v>
      </c>
      <c r="GQ220">
        <v>1</v>
      </c>
      <c r="GR220">
        <v>18</v>
      </c>
      <c r="GS220">
        <v>18794.5</v>
      </c>
      <c r="GT220">
        <v>30170.5</v>
      </c>
      <c r="GU220">
        <v>3.54614</v>
      </c>
      <c r="GV220">
        <v>2.60132</v>
      </c>
      <c r="GW220">
        <v>2.24854</v>
      </c>
      <c r="GX220">
        <v>2.73682</v>
      </c>
      <c r="GY220">
        <v>1.99585</v>
      </c>
      <c r="GZ220">
        <v>2.32178</v>
      </c>
      <c r="HA220">
        <v>37.0032</v>
      </c>
      <c r="HB220">
        <v>15.4892</v>
      </c>
      <c r="HC220">
        <v>18</v>
      </c>
      <c r="HD220">
        <v>495.617</v>
      </c>
      <c r="HE220">
        <v>638.562</v>
      </c>
      <c r="HF220">
        <v>18.3729</v>
      </c>
      <c r="HG220">
        <v>26.1074</v>
      </c>
      <c r="HH220">
        <v>30.0006</v>
      </c>
      <c r="HI220">
        <v>25.936</v>
      </c>
      <c r="HJ220">
        <v>25.855</v>
      </c>
      <c r="HK220">
        <v>70.9605</v>
      </c>
      <c r="HL220">
        <v>47.3356</v>
      </c>
      <c r="HM220">
        <v>0</v>
      </c>
      <c r="HN220">
        <v>18.3857</v>
      </c>
      <c r="HO220">
        <v>1489.4</v>
      </c>
      <c r="HP220">
        <v>17.7314</v>
      </c>
      <c r="HQ220">
        <v>102.785</v>
      </c>
      <c r="HR220">
        <v>103.919</v>
      </c>
    </row>
    <row r="221" spans="1:226">
      <c r="A221">
        <v>205</v>
      </c>
      <c r="B221">
        <v>1657209448.1</v>
      </c>
      <c r="C221">
        <v>2843.09999990463</v>
      </c>
      <c r="D221" t="s">
        <v>770</v>
      </c>
      <c r="E221" t="s">
        <v>771</v>
      </c>
      <c r="F221">
        <v>5</v>
      </c>
      <c r="G221" t="s">
        <v>596</v>
      </c>
      <c r="H221" t="s">
        <v>354</v>
      </c>
      <c r="I221">
        <v>1657209440.6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1508.77612780976</v>
      </c>
      <c r="AK221">
        <v>1464.96345454545</v>
      </c>
      <c r="AL221">
        <v>3.26338517027953</v>
      </c>
      <c r="AM221">
        <v>66.3523711436261</v>
      </c>
      <c r="AN221">
        <f>(AP221 - AO221 + BO221*1E3/(8.314*(BQ221+273.15)) * AR221/BN221 * AQ221) * BN221/(100*BB221) * 1000/(1000 - AP221)</f>
        <v>0</v>
      </c>
      <c r="AO221">
        <v>17.8088311060318</v>
      </c>
      <c r="AP221">
        <v>20.7599848484848</v>
      </c>
      <c r="AQ221">
        <v>-0.00120842517159695</v>
      </c>
      <c r="AR221">
        <v>77.3788879290229</v>
      </c>
      <c r="AS221">
        <v>0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6</v>
      </c>
      <c r="BC221">
        <v>0.5</v>
      </c>
      <c r="BD221" t="s">
        <v>355</v>
      </c>
      <c r="BE221">
        <v>2</v>
      </c>
      <c r="BF221" t="b">
        <v>1</v>
      </c>
      <c r="BG221">
        <v>1657209440.6</v>
      </c>
      <c r="BH221">
        <v>1411.57407407407</v>
      </c>
      <c r="BI221">
        <v>1466.80407407407</v>
      </c>
      <c r="BJ221">
        <v>20.7833555555556</v>
      </c>
      <c r="BK221">
        <v>17.8187333333333</v>
      </c>
      <c r="BL221">
        <v>1394.72074074074</v>
      </c>
      <c r="BM221">
        <v>20.5700518518519</v>
      </c>
      <c r="BN221">
        <v>499.988888888889</v>
      </c>
      <c r="BO221">
        <v>74.5711592592593</v>
      </c>
      <c r="BP221">
        <v>0.0419575777777778</v>
      </c>
      <c r="BQ221">
        <v>24.5754333333333</v>
      </c>
      <c r="BR221">
        <v>24.994337037037</v>
      </c>
      <c r="BS221">
        <v>999.9</v>
      </c>
      <c r="BT221">
        <v>0</v>
      </c>
      <c r="BU221">
        <v>0</v>
      </c>
      <c r="BV221">
        <v>9995.92592592593</v>
      </c>
      <c r="BW221">
        <v>0</v>
      </c>
      <c r="BX221">
        <v>1658.9062962963</v>
      </c>
      <c r="BY221">
        <v>-55.2293814814815</v>
      </c>
      <c r="BZ221">
        <v>1441.53518518519</v>
      </c>
      <c r="CA221">
        <v>1493.41444444444</v>
      </c>
      <c r="CB221">
        <v>2.96461703703704</v>
      </c>
      <c r="CC221">
        <v>1466.80407407407</v>
      </c>
      <c r="CD221">
        <v>17.8187333333333</v>
      </c>
      <c r="CE221">
        <v>1.54983888888889</v>
      </c>
      <c r="CF221">
        <v>1.32876296296296</v>
      </c>
      <c r="CG221">
        <v>13.4689111111111</v>
      </c>
      <c r="CH221">
        <v>11.1282</v>
      </c>
      <c r="CI221">
        <v>2000.01703703704</v>
      </c>
      <c r="CJ221">
        <v>0.979993888888889</v>
      </c>
      <c r="CK221">
        <v>0.0200059518518519</v>
      </c>
      <c r="CL221">
        <v>0</v>
      </c>
      <c r="CM221">
        <v>2.23308148148148</v>
      </c>
      <c r="CN221">
        <v>0</v>
      </c>
      <c r="CO221">
        <v>8987.93666666667</v>
      </c>
      <c r="CP221">
        <v>17300.2740740741</v>
      </c>
      <c r="CQ221">
        <v>38.6801111111111</v>
      </c>
      <c r="CR221">
        <v>40.062</v>
      </c>
      <c r="CS221">
        <v>38.625</v>
      </c>
      <c r="CT221">
        <v>38.1963333333333</v>
      </c>
      <c r="CU221">
        <v>38.062</v>
      </c>
      <c r="CV221">
        <v>1960.00555555556</v>
      </c>
      <c r="CW221">
        <v>40.0114814814815</v>
      </c>
      <c r="CX221">
        <v>0</v>
      </c>
      <c r="CY221">
        <v>1657209427.2</v>
      </c>
      <c r="CZ221">
        <v>0</v>
      </c>
      <c r="DA221">
        <v>0</v>
      </c>
      <c r="DB221" t="s">
        <v>356</v>
      </c>
      <c r="DC221">
        <v>1656081770.5</v>
      </c>
      <c r="DD221">
        <v>1655399214.6</v>
      </c>
      <c r="DE221">
        <v>0</v>
      </c>
      <c r="DF221">
        <v>0.134</v>
      </c>
      <c r="DG221">
        <v>-0.06</v>
      </c>
      <c r="DH221">
        <v>9.331</v>
      </c>
      <c r="DI221">
        <v>0.511</v>
      </c>
      <c r="DJ221">
        <v>421</v>
      </c>
      <c r="DK221">
        <v>25</v>
      </c>
      <c r="DL221">
        <v>1.93</v>
      </c>
      <c r="DM221">
        <v>0.15</v>
      </c>
      <c r="DN221">
        <v>-55.2687585365854</v>
      </c>
      <c r="DO221">
        <v>0.674540069686353</v>
      </c>
      <c r="DP221">
        <v>0.589468357402114</v>
      </c>
      <c r="DQ221">
        <v>0</v>
      </c>
      <c r="DR221">
        <v>2.9702543902439</v>
      </c>
      <c r="DS221">
        <v>-0.0801127526132386</v>
      </c>
      <c r="DT221">
        <v>0.037631399969342</v>
      </c>
      <c r="DU221">
        <v>1</v>
      </c>
      <c r="DV221">
        <v>1</v>
      </c>
      <c r="DW221">
        <v>2</v>
      </c>
      <c r="DX221" t="s">
        <v>357</v>
      </c>
      <c r="DY221">
        <v>2.97351</v>
      </c>
      <c r="DZ221">
        <v>2.69655</v>
      </c>
      <c r="EA221">
        <v>0.173952</v>
      </c>
      <c r="EB221">
        <v>0.179012</v>
      </c>
      <c r="EC221">
        <v>0.0780416</v>
      </c>
      <c r="ED221">
        <v>0.0704243</v>
      </c>
      <c r="EE221">
        <v>32329.5</v>
      </c>
      <c r="EF221">
        <v>35263.2</v>
      </c>
      <c r="EG221">
        <v>35464</v>
      </c>
      <c r="EH221">
        <v>38951.2</v>
      </c>
      <c r="EI221">
        <v>46341.9</v>
      </c>
      <c r="EJ221">
        <v>52239.7</v>
      </c>
      <c r="EK221">
        <v>55392.7</v>
      </c>
      <c r="EL221">
        <v>62403.8</v>
      </c>
      <c r="EM221">
        <v>1.9872</v>
      </c>
      <c r="EN221">
        <v>2.1946</v>
      </c>
      <c r="EO221">
        <v>0.0417233</v>
      </c>
      <c r="EP221">
        <v>0</v>
      </c>
      <c r="EQ221">
        <v>24.2865</v>
      </c>
      <c r="ER221">
        <v>999.9</v>
      </c>
      <c r="ES221">
        <v>50.934</v>
      </c>
      <c r="ET221">
        <v>33.093</v>
      </c>
      <c r="EU221">
        <v>34.6886</v>
      </c>
      <c r="EV221">
        <v>53.4472</v>
      </c>
      <c r="EW221">
        <v>36.851</v>
      </c>
      <c r="EX221">
        <v>2</v>
      </c>
      <c r="EY221">
        <v>-0.0857114</v>
      </c>
      <c r="EZ221">
        <v>2.18789</v>
      </c>
      <c r="FA221">
        <v>20.1332</v>
      </c>
      <c r="FB221">
        <v>5.19812</v>
      </c>
      <c r="FC221">
        <v>12.0052</v>
      </c>
      <c r="FD221">
        <v>4.9756</v>
      </c>
      <c r="FE221">
        <v>3.2936</v>
      </c>
      <c r="FF221">
        <v>9999</v>
      </c>
      <c r="FG221">
        <v>9999</v>
      </c>
      <c r="FH221">
        <v>9999</v>
      </c>
      <c r="FI221">
        <v>556.8</v>
      </c>
      <c r="FJ221">
        <v>1.8631</v>
      </c>
      <c r="FK221">
        <v>1.86789</v>
      </c>
      <c r="FL221">
        <v>1.86768</v>
      </c>
      <c r="FM221">
        <v>1.8688</v>
      </c>
      <c r="FN221">
        <v>1.86966</v>
      </c>
      <c r="FO221">
        <v>1.86569</v>
      </c>
      <c r="FP221">
        <v>1.86676</v>
      </c>
      <c r="FQ221">
        <v>1.86813</v>
      </c>
      <c r="FR221">
        <v>5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17.02</v>
      </c>
      <c r="GF221">
        <v>0.2133</v>
      </c>
      <c r="GG221">
        <v>5.35645936475052</v>
      </c>
      <c r="GH221">
        <v>0.00956702611335773</v>
      </c>
      <c r="GI221">
        <v>-9.19467254998099e-07</v>
      </c>
      <c r="GJ221">
        <v>-2.13729184259075e-11</v>
      </c>
      <c r="GK221">
        <v>0.213310654532375</v>
      </c>
      <c r="GL221">
        <v>0</v>
      </c>
      <c r="GM221">
        <v>0</v>
      </c>
      <c r="GN221">
        <v>0</v>
      </c>
      <c r="GO221">
        <v>-4</v>
      </c>
      <c r="GP221">
        <v>1866</v>
      </c>
      <c r="GQ221">
        <v>1</v>
      </c>
      <c r="GR221">
        <v>18</v>
      </c>
      <c r="GS221">
        <v>18794.6</v>
      </c>
      <c r="GT221">
        <v>30170.6</v>
      </c>
      <c r="GU221">
        <v>3.57422</v>
      </c>
      <c r="GV221">
        <v>2.6001</v>
      </c>
      <c r="GW221">
        <v>2.24854</v>
      </c>
      <c r="GX221">
        <v>2.7356</v>
      </c>
      <c r="GY221">
        <v>1.99585</v>
      </c>
      <c r="GZ221">
        <v>2.31934</v>
      </c>
      <c r="HA221">
        <v>37.0032</v>
      </c>
      <c r="HB221">
        <v>15.498</v>
      </c>
      <c r="HC221">
        <v>18</v>
      </c>
      <c r="HD221">
        <v>495.546</v>
      </c>
      <c r="HE221">
        <v>639.598</v>
      </c>
      <c r="HF221">
        <v>18.487</v>
      </c>
      <c r="HG221">
        <v>26.1118</v>
      </c>
      <c r="HH221">
        <v>29.9983</v>
      </c>
      <c r="HI221">
        <v>25.9422</v>
      </c>
      <c r="HJ221">
        <v>25.8615</v>
      </c>
      <c r="HK221">
        <v>71.511</v>
      </c>
      <c r="HL221">
        <v>47.3356</v>
      </c>
      <c r="HM221">
        <v>0</v>
      </c>
      <c r="HN221">
        <v>18.6182</v>
      </c>
      <c r="HO221">
        <v>1509.51</v>
      </c>
      <c r="HP221">
        <v>17.7403</v>
      </c>
      <c r="HQ221">
        <v>102.786</v>
      </c>
      <c r="HR221">
        <v>103.918</v>
      </c>
    </row>
    <row r="222" spans="1:226">
      <c r="A222">
        <v>206</v>
      </c>
      <c r="B222">
        <v>1657209453.1</v>
      </c>
      <c r="C222">
        <v>2848.09999990463</v>
      </c>
      <c r="D222" t="s">
        <v>772</v>
      </c>
      <c r="E222" t="s">
        <v>773</v>
      </c>
      <c r="F222">
        <v>5</v>
      </c>
      <c r="G222" t="s">
        <v>596</v>
      </c>
      <c r="H222" t="s">
        <v>354</v>
      </c>
      <c r="I222">
        <v>1657209445.31429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1525.94324995662</v>
      </c>
      <c r="AK222">
        <v>1482.00163636364</v>
      </c>
      <c r="AL222">
        <v>3.37390913758063</v>
      </c>
      <c r="AM222">
        <v>66.3523711436261</v>
      </c>
      <c r="AN222">
        <f>(AP222 - AO222 + BO222*1E3/(8.314*(BQ222+273.15)) * AR222/BN222 * AQ222) * BN222/(100*BB222) * 1000/(1000 - AP222)</f>
        <v>0</v>
      </c>
      <c r="AO222">
        <v>17.812408479159</v>
      </c>
      <c r="AP222">
        <v>20.7567787878788</v>
      </c>
      <c r="AQ222">
        <v>-0.00298333807127568</v>
      </c>
      <c r="AR222">
        <v>77.3788879290229</v>
      </c>
      <c r="AS222">
        <v>0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6</v>
      </c>
      <c r="BC222">
        <v>0.5</v>
      </c>
      <c r="BD222" t="s">
        <v>355</v>
      </c>
      <c r="BE222">
        <v>2</v>
      </c>
      <c r="BF222" t="b">
        <v>1</v>
      </c>
      <c r="BG222">
        <v>1657209445.31429</v>
      </c>
      <c r="BH222">
        <v>1427.1875</v>
      </c>
      <c r="BI222">
        <v>1482.41607142857</v>
      </c>
      <c r="BJ222">
        <v>20.7739678571429</v>
      </c>
      <c r="BK222">
        <v>17.8097642857143</v>
      </c>
      <c r="BL222">
        <v>1410.22892857143</v>
      </c>
      <c r="BM222">
        <v>20.5606642857143</v>
      </c>
      <c r="BN222">
        <v>500.008142857143</v>
      </c>
      <c r="BO222">
        <v>74.571225</v>
      </c>
      <c r="BP222">
        <v>0.0418614428571429</v>
      </c>
      <c r="BQ222">
        <v>24.5713035714286</v>
      </c>
      <c r="BR222">
        <v>24.9903</v>
      </c>
      <c r="BS222">
        <v>999.9</v>
      </c>
      <c r="BT222">
        <v>0</v>
      </c>
      <c r="BU222">
        <v>0</v>
      </c>
      <c r="BV222">
        <v>9997.85714285714</v>
      </c>
      <c r="BW222">
        <v>0</v>
      </c>
      <c r="BX222">
        <v>1659.07857142857</v>
      </c>
      <c r="BY222">
        <v>-55.2281535714286</v>
      </c>
      <c r="BZ222">
        <v>1457.46571428571</v>
      </c>
      <c r="CA222">
        <v>1509.2975</v>
      </c>
      <c r="CB222">
        <v>2.96420357142857</v>
      </c>
      <c r="CC222">
        <v>1482.41607142857</v>
      </c>
      <c r="CD222">
        <v>17.8097642857143</v>
      </c>
      <c r="CE222">
        <v>1.54914107142857</v>
      </c>
      <c r="CF222">
        <v>1.32809607142857</v>
      </c>
      <c r="CG222">
        <v>13.4619964285714</v>
      </c>
      <c r="CH222">
        <v>11.1206357142857</v>
      </c>
      <c r="CI222">
        <v>2000.00178571429</v>
      </c>
      <c r="CJ222">
        <v>0.979994071428571</v>
      </c>
      <c r="CK222">
        <v>0.0200057571428571</v>
      </c>
      <c r="CL222">
        <v>0</v>
      </c>
      <c r="CM222">
        <v>2.22046428571429</v>
      </c>
      <c r="CN222">
        <v>0</v>
      </c>
      <c r="CO222">
        <v>8987.99928571429</v>
      </c>
      <c r="CP222">
        <v>17300.1357142857</v>
      </c>
      <c r="CQ222">
        <v>38.6803571428571</v>
      </c>
      <c r="CR222">
        <v>40.062</v>
      </c>
      <c r="CS222">
        <v>38.625</v>
      </c>
      <c r="CT222">
        <v>38.187</v>
      </c>
      <c r="CU222">
        <v>38.062</v>
      </c>
      <c r="CV222">
        <v>1959.99107142857</v>
      </c>
      <c r="CW222">
        <v>40.0107142857143</v>
      </c>
      <c r="CX222">
        <v>0</v>
      </c>
      <c r="CY222">
        <v>1657209432</v>
      </c>
      <c r="CZ222">
        <v>0</v>
      </c>
      <c r="DA222">
        <v>0</v>
      </c>
      <c r="DB222" t="s">
        <v>356</v>
      </c>
      <c r="DC222">
        <v>1656081770.5</v>
      </c>
      <c r="DD222">
        <v>1655399214.6</v>
      </c>
      <c r="DE222">
        <v>0</v>
      </c>
      <c r="DF222">
        <v>0.134</v>
      </c>
      <c r="DG222">
        <v>-0.06</v>
      </c>
      <c r="DH222">
        <v>9.331</v>
      </c>
      <c r="DI222">
        <v>0.511</v>
      </c>
      <c r="DJ222">
        <v>421</v>
      </c>
      <c r="DK222">
        <v>25</v>
      </c>
      <c r="DL222">
        <v>1.93</v>
      </c>
      <c r="DM222">
        <v>0.15</v>
      </c>
      <c r="DN222">
        <v>-55.2696780487805</v>
      </c>
      <c r="DO222">
        <v>0.547754006968573</v>
      </c>
      <c r="DP222">
        <v>0.55220662159447</v>
      </c>
      <c r="DQ222">
        <v>0</v>
      </c>
      <c r="DR222">
        <v>2.95905512195122</v>
      </c>
      <c r="DS222">
        <v>0.017539442508704</v>
      </c>
      <c r="DT222">
        <v>0.0178284553483211</v>
      </c>
      <c r="DU222">
        <v>1</v>
      </c>
      <c r="DV222">
        <v>1</v>
      </c>
      <c r="DW222">
        <v>2</v>
      </c>
      <c r="DX222" t="s">
        <v>357</v>
      </c>
      <c r="DY222">
        <v>2.97374</v>
      </c>
      <c r="DZ222">
        <v>2.69648</v>
      </c>
      <c r="EA222">
        <v>0.175153</v>
      </c>
      <c r="EB222">
        <v>0.180248</v>
      </c>
      <c r="EC222">
        <v>0.0780067</v>
      </c>
      <c r="ED222">
        <v>0.0704176</v>
      </c>
      <c r="EE222">
        <v>32282</v>
      </c>
      <c r="EF222">
        <v>35210.3</v>
      </c>
      <c r="EG222">
        <v>35463.5</v>
      </c>
      <c r="EH222">
        <v>38951.5</v>
      </c>
      <c r="EI222">
        <v>46343.3</v>
      </c>
      <c r="EJ222">
        <v>52240.1</v>
      </c>
      <c r="EK222">
        <v>55392.2</v>
      </c>
      <c r="EL222">
        <v>62403.8</v>
      </c>
      <c r="EM222">
        <v>1.9868</v>
      </c>
      <c r="EN222">
        <v>2.1936</v>
      </c>
      <c r="EO222">
        <v>0.0438094</v>
      </c>
      <c r="EP222">
        <v>0</v>
      </c>
      <c r="EQ222">
        <v>24.2807</v>
      </c>
      <c r="ER222">
        <v>999.9</v>
      </c>
      <c r="ES222">
        <v>50.91</v>
      </c>
      <c r="ET222">
        <v>33.113</v>
      </c>
      <c r="EU222">
        <v>34.7087</v>
      </c>
      <c r="EV222">
        <v>54.0572</v>
      </c>
      <c r="EW222">
        <v>36.8309</v>
      </c>
      <c r="EX222">
        <v>2</v>
      </c>
      <c r="EY222">
        <v>-0.0853659</v>
      </c>
      <c r="EZ222">
        <v>2.66444</v>
      </c>
      <c r="FA222">
        <v>20.1262</v>
      </c>
      <c r="FB222">
        <v>5.19932</v>
      </c>
      <c r="FC222">
        <v>12.0064</v>
      </c>
      <c r="FD222">
        <v>4.9756</v>
      </c>
      <c r="FE222">
        <v>3.293</v>
      </c>
      <c r="FF222">
        <v>9999</v>
      </c>
      <c r="FG222">
        <v>9999</v>
      </c>
      <c r="FH222">
        <v>9999</v>
      </c>
      <c r="FI222">
        <v>556.8</v>
      </c>
      <c r="FJ222">
        <v>1.8631</v>
      </c>
      <c r="FK222">
        <v>1.86786</v>
      </c>
      <c r="FL222">
        <v>1.86768</v>
      </c>
      <c r="FM222">
        <v>1.86887</v>
      </c>
      <c r="FN222">
        <v>1.86966</v>
      </c>
      <c r="FO222">
        <v>1.86566</v>
      </c>
      <c r="FP222">
        <v>1.86676</v>
      </c>
      <c r="FQ222">
        <v>1.86813</v>
      </c>
      <c r="FR222">
        <v>5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17.14</v>
      </c>
      <c r="GF222">
        <v>0.2134</v>
      </c>
      <c r="GG222">
        <v>5.35645936475052</v>
      </c>
      <c r="GH222">
        <v>0.00956702611335773</v>
      </c>
      <c r="GI222">
        <v>-9.19467254998099e-07</v>
      </c>
      <c r="GJ222">
        <v>-2.13729184259075e-11</v>
      </c>
      <c r="GK222">
        <v>0.213310654532375</v>
      </c>
      <c r="GL222">
        <v>0</v>
      </c>
      <c r="GM222">
        <v>0</v>
      </c>
      <c r="GN222">
        <v>0</v>
      </c>
      <c r="GO222">
        <v>-4</v>
      </c>
      <c r="GP222">
        <v>1866</v>
      </c>
      <c r="GQ222">
        <v>1</v>
      </c>
      <c r="GR222">
        <v>18</v>
      </c>
      <c r="GS222">
        <v>18794.7</v>
      </c>
      <c r="GT222">
        <v>30170.6</v>
      </c>
      <c r="GU222">
        <v>3.60596</v>
      </c>
      <c r="GV222">
        <v>2.59644</v>
      </c>
      <c r="GW222">
        <v>2.24854</v>
      </c>
      <c r="GX222">
        <v>2.7356</v>
      </c>
      <c r="GY222">
        <v>1.99585</v>
      </c>
      <c r="GZ222">
        <v>2.32544</v>
      </c>
      <c r="HA222">
        <v>37.027</v>
      </c>
      <c r="HB222">
        <v>15.498</v>
      </c>
      <c r="HC222">
        <v>18</v>
      </c>
      <c r="HD222">
        <v>495.346</v>
      </c>
      <c r="HE222">
        <v>638.877</v>
      </c>
      <c r="HF222">
        <v>18.643</v>
      </c>
      <c r="HG222">
        <v>26.1184</v>
      </c>
      <c r="HH222">
        <v>29.9999</v>
      </c>
      <c r="HI222">
        <v>25.9487</v>
      </c>
      <c r="HJ222">
        <v>25.868</v>
      </c>
      <c r="HK222">
        <v>72.1373</v>
      </c>
      <c r="HL222">
        <v>47.3356</v>
      </c>
      <c r="HM222">
        <v>0</v>
      </c>
      <c r="HN222">
        <v>18.6349</v>
      </c>
      <c r="HO222">
        <v>1523.06</v>
      </c>
      <c r="HP222">
        <v>17.7477</v>
      </c>
      <c r="HQ222">
        <v>102.785</v>
      </c>
      <c r="HR222">
        <v>103.919</v>
      </c>
    </row>
    <row r="223" spans="1:226">
      <c r="A223">
        <v>207</v>
      </c>
      <c r="B223">
        <v>1657209458.1</v>
      </c>
      <c r="C223">
        <v>2853.09999990463</v>
      </c>
      <c r="D223" t="s">
        <v>774</v>
      </c>
      <c r="E223" t="s">
        <v>775</v>
      </c>
      <c r="F223">
        <v>5</v>
      </c>
      <c r="G223" t="s">
        <v>596</v>
      </c>
      <c r="H223" t="s">
        <v>354</v>
      </c>
      <c r="I223">
        <v>1657209450.6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1543.02818401514</v>
      </c>
      <c r="AK223">
        <v>1499.00806060606</v>
      </c>
      <c r="AL223">
        <v>3.42997546535182</v>
      </c>
      <c r="AM223">
        <v>66.3523711436261</v>
      </c>
      <c r="AN223">
        <f>(AP223 - AO223 + BO223*1E3/(8.314*(BQ223+273.15)) * AR223/BN223 * AQ223) * BN223/(100*BB223) * 1000/(1000 - AP223)</f>
        <v>0</v>
      </c>
      <c r="AO223">
        <v>17.8134820474422</v>
      </c>
      <c r="AP223">
        <v>20.7439321212121</v>
      </c>
      <c r="AQ223">
        <v>-0.00114124401359707</v>
      </c>
      <c r="AR223">
        <v>77.3788879290229</v>
      </c>
      <c r="AS223">
        <v>0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6</v>
      </c>
      <c r="BC223">
        <v>0.5</v>
      </c>
      <c r="BD223" t="s">
        <v>355</v>
      </c>
      <c r="BE223">
        <v>2</v>
      </c>
      <c r="BF223" t="b">
        <v>1</v>
      </c>
      <c r="BG223">
        <v>1657209450.6</v>
      </c>
      <c r="BH223">
        <v>1444.64444444444</v>
      </c>
      <c r="BI223">
        <v>1499.99148148148</v>
      </c>
      <c r="BJ223">
        <v>20.7593407407407</v>
      </c>
      <c r="BK223">
        <v>17.8118185185185</v>
      </c>
      <c r="BL223">
        <v>1427.56777777778</v>
      </c>
      <c r="BM223">
        <v>20.546037037037</v>
      </c>
      <c r="BN223">
        <v>500.013814814815</v>
      </c>
      <c r="BO223">
        <v>74.5715333333333</v>
      </c>
      <c r="BP223">
        <v>0.0418821407407408</v>
      </c>
      <c r="BQ223">
        <v>24.5705518518519</v>
      </c>
      <c r="BR223">
        <v>24.9833555555556</v>
      </c>
      <c r="BS223">
        <v>999.9</v>
      </c>
      <c r="BT223">
        <v>0</v>
      </c>
      <c r="BU223">
        <v>0</v>
      </c>
      <c r="BV223">
        <v>9999.44444444445</v>
      </c>
      <c r="BW223">
        <v>0</v>
      </c>
      <c r="BX223">
        <v>1659.5662962963</v>
      </c>
      <c r="BY223">
        <v>-55.3466</v>
      </c>
      <c r="BZ223">
        <v>1475.27074074074</v>
      </c>
      <c r="CA223">
        <v>1527.19444444444</v>
      </c>
      <c r="CB223">
        <v>2.94751703703704</v>
      </c>
      <c r="CC223">
        <v>1499.99148148148</v>
      </c>
      <c r="CD223">
        <v>17.8118185185185</v>
      </c>
      <c r="CE223">
        <v>1.54805703703704</v>
      </c>
      <c r="CF223">
        <v>1.32825481481481</v>
      </c>
      <c r="CG223">
        <v>13.4512444444444</v>
      </c>
      <c r="CH223">
        <v>11.122437037037</v>
      </c>
      <c r="CI223">
        <v>2000.00074074074</v>
      </c>
      <c r="CJ223">
        <v>0.979994111111111</v>
      </c>
      <c r="CK223">
        <v>0.0200057148148148</v>
      </c>
      <c r="CL223">
        <v>0</v>
      </c>
      <c r="CM223">
        <v>2.19161111111111</v>
      </c>
      <c r="CN223">
        <v>0</v>
      </c>
      <c r="CO223">
        <v>8989.09222222222</v>
      </c>
      <c r="CP223">
        <v>17300.1185185185</v>
      </c>
      <c r="CQ223">
        <v>38.6801111111111</v>
      </c>
      <c r="CR223">
        <v>40.062</v>
      </c>
      <c r="CS223">
        <v>38.625</v>
      </c>
      <c r="CT223">
        <v>38.1893333333333</v>
      </c>
      <c r="CU223">
        <v>38.062</v>
      </c>
      <c r="CV223">
        <v>1959.98962962963</v>
      </c>
      <c r="CW223">
        <v>40.0111111111111</v>
      </c>
      <c r="CX223">
        <v>0</v>
      </c>
      <c r="CY223">
        <v>1657209436.8</v>
      </c>
      <c r="CZ223">
        <v>0</v>
      </c>
      <c r="DA223">
        <v>0</v>
      </c>
      <c r="DB223" t="s">
        <v>356</v>
      </c>
      <c r="DC223">
        <v>1656081770.5</v>
      </c>
      <c r="DD223">
        <v>1655399214.6</v>
      </c>
      <c r="DE223">
        <v>0</v>
      </c>
      <c r="DF223">
        <v>0.134</v>
      </c>
      <c r="DG223">
        <v>-0.06</v>
      </c>
      <c r="DH223">
        <v>9.331</v>
      </c>
      <c r="DI223">
        <v>0.511</v>
      </c>
      <c r="DJ223">
        <v>421</v>
      </c>
      <c r="DK223">
        <v>25</v>
      </c>
      <c r="DL223">
        <v>1.93</v>
      </c>
      <c r="DM223">
        <v>0.15</v>
      </c>
      <c r="DN223">
        <v>-55.330956097561</v>
      </c>
      <c r="DO223">
        <v>-1.02954564459924</v>
      </c>
      <c r="DP223">
        <v>0.425927015990562</v>
      </c>
      <c r="DQ223">
        <v>0</v>
      </c>
      <c r="DR223">
        <v>2.95781463414634</v>
      </c>
      <c r="DS223">
        <v>-0.178543275261325</v>
      </c>
      <c r="DT223">
        <v>0.0191315599427167</v>
      </c>
      <c r="DU223">
        <v>0</v>
      </c>
      <c r="DV223">
        <v>0</v>
      </c>
      <c r="DW223">
        <v>2</v>
      </c>
      <c r="DX223" t="s">
        <v>365</v>
      </c>
      <c r="DY223">
        <v>2.97355</v>
      </c>
      <c r="DZ223">
        <v>2.69608</v>
      </c>
      <c r="EA223">
        <v>0.176378</v>
      </c>
      <c r="EB223">
        <v>0.181444</v>
      </c>
      <c r="EC223">
        <v>0.0779687</v>
      </c>
      <c r="ED223">
        <v>0.0704313</v>
      </c>
      <c r="EE223">
        <v>32233.8</v>
      </c>
      <c r="EF223">
        <v>35158.4</v>
      </c>
      <c r="EG223">
        <v>35463.2</v>
      </c>
      <c r="EH223">
        <v>38950.9</v>
      </c>
      <c r="EI223">
        <v>46344.8</v>
      </c>
      <c r="EJ223">
        <v>52238.5</v>
      </c>
      <c r="EK223">
        <v>55391.7</v>
      </c>
      <c r="EL223">
        <v>62402.7</v>
      </c>
      <c r="EM223">
        <v>1.9868</v>
      </c>
      <c r="EN223">
        <v>2.1938</v>
      </c>
      <c r="EO223">
        <v>0.0444055</v>
      </c>
      <c r="EP223">
        <v>0</v>
      </c>
      <c r="EQ223">
        <v>24.2766</v>
      </c>
      <c r="ER223">
        <v>999.9</v>
      </c>
      <c r="ES223">
        <v>50.861</v>
      </c>
      <c r="ET223">
        <v>33.133</v>
      </c>
      <c r="EU223">
        <v>34.7137</v>
      </c>
      <c r="EV223">
        <v>53.6772</v>
      </c>
      <c r="EW223">
        <v>36.863</v>
      </c>
      <c r="EX223">
        <v>2</v>
      </c>
      <c r="EY223">
        <v>-0.0840854</v>
      </c>
      <c r="EZ223">
        <v>2.88359</v>
      </c>
      <c r="FA223">
        <v>20.1226</v>
      </c>
      <c r="FB223">
        <v>5.19932</v>
      </c>
      <c r="FC223">
        <v>12.0099</v>
      </c>
      <c r="FD223">
        <v>4.976</v>
      </c>
      <c r="FE223">
        <v>3.2934</v>
      </c>
      <c r="FF223">
        <v>9999</v>
      </c>
      <c r="FG223">
        <v>9999</v>
      </c>
      <c r="FH223">
        <v>9999</v>
      </c>
      <c r="FI223">
        <v>556.8</v>
      </c>
      <c r="FJ223">
        <v>1.8631</v>
      </c>
      <c r="FK223">
        <v>1.86792</v>
      </c>
      <c r="FL223">
        <v>1.86768</v>
      </c>
      <c r="FM223">
        <v>1.86887</v>
      </c>
      <c r="FN223">
        <v>1.86966</v>
      </c>
      <c r="FO223">
        <v>1.86569</v>
      </c>
      <c r="FP223">
        <v>1.86676</v>
      </c>
      <c r="FQ223">
        <v>1.86813</v>
      </c>
      <c r="FR223">
        <v>5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17.25</v>
      </c>
      <c r="GF223">
        <v>0.2133</v>
      </c>
      <c r="GG223">
        <v>5.35645936475052</v>
      </c>
      <c r="GH223">
        <v>0.00956702611335773</v>
      </c>
      <c r="GI223">
        <v>-9.19467254998099e-07</v>
      </c>
      <c r="GJ223">
        <v>-2.13729184259075e-11</v>
      </c>
      <c r="GK223">
        <v>0.213310654532375</v>
      </c>
      <c r="GL223">
        <v>0</v>
      </c>
      <c r="GM223">
        <v>0</v>
      </c>
      <c r="GN223">
        <v>0</v>
      </c>
      <c r="GO223">
        <v>-4</v>
      </c>
      <c r="GP223">
        <v>1866</v>
      </c>
      <c r="GQ223">
        <v>1</v>
      </c>
      <c r="GR223">
        <v>18</v>
      </c>
      <c r="GS223">
        <v>18794.8</v>
      </c>
      <c r="GT223">
        <v>30170.7</v>
      </c>
      <c r="GU223">
        <v>3.63403</v>
      </c>
      <c r="GV223">
        <v>2.59644</v>
      </c>
      <c r="GW223">
        <v>2.24854</v>
      </c>
      <c r="GX223">
        <v>2.7356</v>
      </c>
      <c r="GY223">
        <v>1.99585</v>
      </c>
      <c r="GZ223">
        <v>2.323</v>
      </c>
      <c r="HA223">
        <v>37.0509</v>
      </c>
      <c r="HB223">
        <v>15.498</v>
      </c>
      <c r="HC223">
        <v>18</v>
      </c>
      <c r="HD223">
        <v>495.404</v>
      </c>
      <c r="HE223">
        <v>639.114</v>
      </c>
      <c r="HF223">
        <v>18.6706</v>
      </c>
      <c r="HG223">
        <v>26.1246</v>
      </c>
      <c r="HH223">
        <v>30.0009</v>
      </c>
      <c r="HI223">
        <v>25.9552</v>
      </c>
      <c r="HJ223">
        <v>25.8745</v>
      </c>
      <c r="HK223">
        <v>72.706</v>
      </c>
      <c r="HL223">
        <v>47.3356</v>
      </c>
      <c r="HM223">
        <v>0</v>
      </c>
      <c r="HN223">
        <v>18.6393</v>
      </c>
      <c r="HO223">
        <v>1543.18</v>
      </c>
      <c r="HP223">
        <v>17.7612</v>
      </c>
      <c r="HQ223">
        <v>102.784</v>
      </c>
      <c r="HR223">
        <v>103.917</v>
      </c>
    </row>
    <row r="224" spans="1:226">
      <c r="A224">
        <v>208</v>
      </c>
      <c r="B224">
        <v>1657209463.1</v>
      </c>
      <c r="C224">
        <v>2858.09999990463</v>
      </c>
      <c r="D224" t="s">
        <v>776</v>
      </c>
      <c r="E224" t="s">
        <v>777</v>
      </c>
      <c r="F224">
        <v>5</v>
      </c>
      <c r="G224" t="s">
        <v>596</v>
      </c>
      <c r="H224" t="s">
        <v>354</v>
      </c>
      <c r="I224">
        <v>1657209455.31429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1559.95090821688</v>
      </c>
      <c r="AK224">
        <v>1515.94593939394</v>
      </c>
      <c r="AL224">
        <v>3.41867307240299</v>
      </c>
      <c r="AM224">
        <v>66.3523711436261</v>
      </c>
      <c r="AN224">
        <f>(AP224 - AO224 + BO224*1E3/(8.314*(BQ224+273.15)) * AR224/BN224 * AQ224) * BN224/(100*BB224) * 1000/(1000 - AP224)</f>
        <v>0</v>
      </c>
      <c r="AO224">
        <v>17.8166593178186</v>
      </c>
      <c r="AP224">
        <v>20.7184993939394</v>
      </c>
      <c r="AQ224">
        <v>-0.00210587772323477</v>
      </c>
      <c r="AR224">
        <v>77.3788879290229</v>
      </c>
      <c r="AS224">
        <v>0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6</v>
      </c>
      <c r="BC224">
        <v>0.5</v>
      </c>
      <c r="BD224" t="s">
        <v>355</v>
      </c>
      <c r="BE224">
        <v>2</v>
      </c>
      <c r="BF224" t="b">
        <v>1</v>
      </c>
      <c r="BG224">
        <v>1657209455.31429</v>
      </c>
      <c r="BH224">
        <v>1460.24857142857</v>
      </c>
      <c r="BI224">
        <v>1515.80964285714</v>
      </c>
      <c r="BJ224">
        <v>20.746075</v>
      </c>
      <c r="BK224">
        <v>17.8145857142857</v>
      </c>
      <c r="BL224">
        <v>1443.06607142857</v>
      </c>
      <c r="BM224">
        <v>20.5327714285714</v>
      </c>
      <c r="BN224">
        <v>500.036071428571</v>
      </c>
      <c r="BO224">
        <v>74.5717821428571</v>
      </c>
      <c r="BP224">
        <v>0.0420584357142857</v>
      </c>
      <c r="BQ224">
        <v>24.575675</v>
      </c>
      <c r="BR224">
        <v>24.9920107142857</v>
      </c>
      <c r="BS224">
        <v>999.9</v>
      </c>
      <c r="BT224">
        <v>0</v>
      </c>
      <c r="BU224">
        <v>0</v>
      </c>
      <c r="BV224">
        <v>9990</v>
      </c>
      <c r="BW224">
        <v>0</v>
      </c>
      <c r="BX224">
        <v>1660.68285714286</v>
      </c>
      <c r="BY224">
        <v>-55.5610714285714</v>
      </c>
      <c r="BZ224">
        <v>1491.18535714286</v>
      </c>
      <c r="CA224">
        <v>1543.30464285714</v>
      </c>
      <c r="CB224">
        <v>2.93149714285714</v>
      </c>
      <c r="CC224">
        <v>1515.80964285714</v>
      </c>
      <c r="CD224">
        <v>17.8145857142857</v>
      </c>
      <c r="CE224">
        <v>1.5470725</v>
      </c>
      <c r="CF224">
        <v>1.32846535714286</v>
      </c>
      <c r="CG224">
        <v>13.4414821428571</v>
      </c>
      <c r="CH224">
        <v>11.1248178571429</v>
      </c>
      <c r="CI224">
        <v>2000.01892857143</v>
      </c>
      <c r="CJ224">
        <v>0.979994392857143</v>
      </c>
      <c r="CK224">
        <v>0.0200054142857143</v>
      </c>
      <c r="CL224">
        <v>0</v>
      </c>
      <c r="CM224">
        <v>2.23680357142857</v>
      </c>
      <c r="CN224">
        <v>0</v>
      </c>
      <c r="CO224">
        <v>8988.15</v>
      </c>
      <c r="CP224">
        <v>17300.275</v>
      </c>
      <c r="CQ224">
        <v>38.6847857142857</v>
      </c>
      <c r="CR224">
        <v>40.062</v>
      </c>
      <c r="CS224">
        <v>38.625</v>
      </c>
      <c r="CT224">
        <v>38.19825</v>
      </c>
      <c r="CU224">
        <v>38.062</v>
      </c>
      <c r="CV224">
        <v>1960.0075</v>
      </c>
      <c r="CW224">
        <v>40.0114285714286</v>
      </c>
      <c r="CX224">
        <v>0</v>
      </c>
      <c r="CY224">
        <v>1657209442.2</v>
      </c>
      <c r="CZ224">
        <v>0</v>
      </c>
      <c r="DA224">
        <v>0</v>
      </c>
      <c r="DB224" t="s">
        <v>356</v>
      </c>
      <c r="DC224">
        <v>1656081770.5</v>
      </c>
      <c r="DD224">
        <v>1655399214.6</v>
      </c>
      <c r="DE224">
        <v>0</v>
      </c>
      <c r="DF224">
        <v>0.134</v>
      </c>
      <c r="DG224">
        <v>-0.06</v>
      </c>
      <c r="DH224">
        <v>9.331</v>
      </c>
      <c r="DI224">
        <v>0.511</v>
      </c>
      <c r="DJ224">
        <v>421</v>
      </c>
      <c r="DK224">
        <v>25</v>
      </c>
      <c r="DL224">
        <v>1.93</v>
      </c>
      <c r="DM224">
        <v>0.15</v>
      </c>
      <c r="DN224">
        <v>-55.4182243902439</v>
      </c>
      <c r="DO224">
        <v>-1.99491219512202</v>
      </c>
      <c r="DP224">
        <v>0.435241203539801</v>
      </c>
      <c r="DQ224">
        <v>0</v>
      </c>
      <c r="DR224">
        <v>2.94390487804878</v>
      </c>
      <c r="DS224">
        <v>-0.192146759581874</v>
      </c>
      <c r="DT224">
        <v>0.0195063259435086</v>
      </c>
      <c r="DU224">
        <v>0</v>
      </c>
      <c r="DV224">
        <v>0</v>
      </c>
      <c r="DW224">
        <v>2</v>
      </c>
      <c r="DX224" t="s">
        <v>365</v>
      </c>
      <c r="DY224">
        <v>2.97379</v>
      </c>
      <c r="DZ224">
        <v>2.69645</v>
      </c>
      <c r="EA224">
        <v>0.177592</v>
      </c>
      <c r="EB224">
        <v>0.182621</v>
      </c>
      <c r="EC224">
        <v>0.0778934</v>
      </c>
      <c r="ED224">
        <v>0.0704554</v>
      </c>
      <c r="EE224">
        <v>32185.8</v>
      </c>
      <c r="EF224">
        <v>35107.2</v>
      </c>
      <c r="EG224">
        <v>35462.6</v>
      </c>
      <c r="EH224">
        <v>38950.2</v>
      </c>
      <c r="EI224">
        <v>46347.7</v>
      </c>
      <c r="EJ224">
        <v>52237</v>
      </c>
      <c r="EK224">
        <v>55390.5</v>
      </c>
      <c r="EL224">
        <v>62402.6</v>
      </c>
      <c r="EM224">
        <v>1.9866</v>
      </c>
      <c r="EN224">
        <v>2.194</v>
      </c>
      <c r="EO224">
        <v>0.0452995</v>
      </c>
      <c r="EP224">
        <v>0</v>
      </c>
      <c r="EQ224">
        <v>24.2746</v>
      </c>
      <c r="ER224">
        <v>999.9</v>
      </c>
      <c r="ES224">
        <v>50.836</v>
      </c>
      <c r="ET224">
        <v>33.133</v>
      </c>
      <c r="EU224">
        <v>34.6971</v>
      </c>
      <c r="EV224">
        <v>53.7472</v>
      </c>
      <c r="EW224">
        <v>36.8229</v>
      </c>
      <c r="EX224">
        <v>2</v>
      </c>
      <c r="EY224">
        <v>-0.0830081</v>
      </c>
      <c r="EZ224">
        <v>2.99534</v>
      </c>
      <c r="FA224">
        <v>20.1207</v>
      </c>
      <c r="FB224">
        <v>5.19812</v>
      </c>
      <c r="FC224">
        <v>12.0088</v>
      </c>
      <c r="FD224">
        <v>4.9756</v>
      </c>
      <c r="FE224">
        <v>3.2932</v>
      </c>
      <c r="FF224">
        <v>9999</v>
      </c>
      <c r="FG224">
        <v>9999</v>
      </c>
      <c r="FH224">
        <v>9999</v>
      </c>
      <c r="FI224">
        <v>556.8</v>
      </c>
      <c r="FJ224">
        <v>1.8631</v>
      </c>
      <c r="FK224">
        <v>1.86783</v>
      </c>
      <c r="FL224">
        <v>1.86768</v>
      </c>
      <c r="FM224">
        <v>1.8689</v>
      </c>
      <c r="FN224">
        <v>1.86966</v>
      </c>
      <c r="FO224">
        <v>1.86569</v>
      </c>
      <c r="FP224">
        <v>1.86676</v>
      </c>
      <c r="FQ224">
        <v>1.86813</v>
      </c>
      <c r="FR224">
        <v>5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17.35</v>
      </c>
      <c r="GF224">
        <v>0.2133</v>
      </c>
      <c r="GG224">
        <v>5.35645936475052</v>
      </c>
      <c r="GH224">
        <v>0.00956702611335773</v>
      </c>
      <c r="GI224">
        <v>-9.19467254998099e-07</v>
      </c>
      <c r="GJ224">
        <v>-2.13729184259075e-11</v>
      </c>
      <c r="GK224">
        <v>0.213310654532375</v>
      </c>
      <c r="GL224">
        <v>0</v>
      </c>
      <c r="GM224">
        <v>0</v>
      </c>
      <c r="GN224">
        <v>0</v>
      </c>
      <c r="GO224">
        <v>-4</v>
      </c>
      <c r="GP224">
        <v>1866</v>
      </c>
      <c r="GQ224">
        <v>1</v>
      </c>
      <c r="GR224">
        <v>18</v>
      </c>
      <c r="GS224">
        <v>18794.9</v>
      </c>
      <c r="GT224">
        <v>30170.8</v>
      </c>
      <c r="GU224">
        <v>3.66455</v>
      </c>
      <c r="GV224">
        <v>2.59277</v>
      </c>
      <c r="GW224">
        <v>2.24854</v>
      </c>
      <c r="GX224">
        <v>2.73438</v>
      </c>
      <c r="GY224">
        <v>1.99585</v>
      </c>
      <c r="GZ224">
        <v>2.33765</v>
      </c>
      <c r="HA224">
        <v>37.0509</v>
      </c>
      <c r="HB224">
        <v>15.498</v>
      </c>
      <c r="HC224">
        <v>18</v>
      </c>
      <c r="HD224">
        <v>495.334</v>
      </c>
      <c r="HE224">
        <v>639.351</v>
      </c>
      <c r="HF224">
        <v>18.6706</v>
      </c>
      <c r="HG224">
        <v>26.1316</v>
      </c>
      <c r="HH224">
        <v>30.0011</v>
      </c>
      <c r="HI224">
        <v>25.9618</v>
      </c>
      <c r="HJ224">
        <v>25.881</v>
      </c>
      <c r="HK224">
        <v>73.3255</v>
      </c>
      <c r="HL224">
        <v>47.3356</v>
      </c>
      <c r="HM224">
        <v>0</v>
      </c>
      <c r="HN224">
        <v>18.6459</v>
      </c>
      <c r="HO224">
        <v>1556.58</v>
      </c>
      <c r="HP224">
        <v>17.7954</v>
      </c>
      <c r="HQ224">
        <v>102.783</v>
      </c>
      <c r="HR224">
        <v>103.916</v>
      </c>
    </row>
    <row r="225" spans="1:226">
      <c r="A225">
        <v>209</v>
      </c>
      <c r="B225">
        <v>1657209468.1</v>
      </c>
      <c r="C225">
        <v>2863.09999990463</v>
      </c>
      <c r="D225" t="s">
        <v>778</v>
      </c>
      <c r="E225" t="s">
        <v>779</v>
      </c>
      <c r="F225">
        <v>5</v>
      </c>
      <c r="G225" t="s">
        <v>596</v>
      </c>
      <c r="H225" t="s">
        <v>354</v>
      </c>
      <c r="I225">
        <v>1657209460.6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1576.70193946561</v>
      </c>
      <c r="AK225">
        <v>1532.68412121212</v>
      </c>
      <c r="AL225">
        <v>3.28468771855437</v>
      </c>
      <c r="AM225">
        <v>66.3523711436261</v>
      </c>
      <c r="AN225">
        <f>(AP225 - AO225 + BO225*1E3/(8.314*(BQ225+273.15)) * AR225/BN225 * AQ225) * BN225/(100*BB225) * 1000/(1000 - AP225)</f>
        <v>0</v>
      </c>
      <c r="AO225">
        <v>17.8252356416682</v>
      </c>
      <c r="AP225">
        <v>20.692643030303</v>
      </c>
      <c r="AQ225">
        <v>-0.00793286493162562</v>
      </c>
      <c r="AR225">
        <v>77.3788879290229</v>
      </c>
      <c r="AS225">
        <v>0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6</v>
      </c>
      <c r="BC225">
        <v>0.5</v>
      </c>
      <c r="BD225" t="s">
        <v>355</v>
      </c>
      <c r="BE225">
        <v>2</v>
      </c>
      <c r="BF225" t="b">
        <v>1</v>
      </c>
      <c r="BG225">
        <v>1657209460.6</v>
      </c>
      <c r="BH225">
        <v>1477.85074074074</v>
      </c>
      <c r="BI225">
        <v>1533.37740740741</v>
      </c>
      <c r="BJ225">
        <v>20.7269148148148</v>
      </c>
      <c r="BK225">
        <v>17.8192333333333</v>
      </c>
      <c r="BL225">
        <v>1460.54888888889</v>
      </c>
      <c r="BM225">
        <v>20.5136037037037</v>
      </c>
      <c r="BN225">
        <v>500.030148148148</v>
      </c>
      <c r="BO225">
        <v>74.571637037037</v>
      </c>
      <c r="BP225">
        <v>0.042144237037037</v>
      </c>
      <c r="BQ225">
        <v>24.5819888888889</v>
      </c>
      <c r="BR225">
        <v>24.999262962963</v>
      </c>
      <c r="BS225">
        <v>999.9</v>
      </c>
      <c r="BT225">
        <v>0</v>
      </c>
      <c r="BU225">
        <v>0</v>
      </c>
      <c r="BV225">
        <v>10000.3703703704</v>
      </c>
      <c r="BW225">
        <v>0</v>
      </c>
      <c r="BX225">
        <v>1661.90777777778</v>
      </c>
      <c r="BY225">
        <v>-55.5265888888889</v>
      </c>
      <c r="BZ225">
        <v>1509.13074074074</v>
      </c>
      <c r="CA225">
        <v>1561.19703703704</v>
      </c>
      <c r="CB225">
        <v>2.90768814814815</v>
      </c>
      <c r="CC225">
        <v>1533.37740740741</v>
      </c>
      <c r="CD225">
        <v>17.8192333333333</v>
      </c>
      <c r="CE225">
        <v>1.54564037037037</v>
      </c>
      <c r="CF225">
        <v>1.32880962962963</v>
      </c>
      <c r="CG225">
        <v>13.4272666666667</v>
      </c>
      <c r="CH225">
        <v>11.1287185185185</v>
      </c>
      <c r="CI225">
        <v>2000.01740740741</v>
      </c>
      <c r="CJ225">
        <v>0.979994777777778</v>
      </c>
      <c r="CK225">
        <v>0.0200050037037037</v>
      </c>
      <c r="CL225">
        <v>0</v>
      </c>
      <c r="CM225">
        <v>2.18082222222222</v>
      </c>
      <c r="CN225">
        <v>0</v>
      </c>
      <c r="CO225">
        <v>8982.31962962963</v>
      </c>
      <c r="CP225">
        <v>17300.2666666667</v>
      </c>
      <c r="CQ225">
        <v>38.6847037037037</v>
      </c>
      <c r="CR225">
        <v>40.062</v>
      </c>
      <c r="CS225">
        <v>38.625</v>
      </c>
      <c r="CT225">
        <v>38.2056666666667</v>
      </c>
      <c r="CU225">
        <v>38.062</v>
      </c>
      <c r="CV225">
        <v>1960.00666666667</v>
      </c>
      <c r="CW225">
        <v>40.0107407407407</v>
      </c>
      <c r="CX225">
        <v>0</v>
      </c>
      <c r="CY225">
        <v>1657209447</v>
      </c>
      <c r="CZ225">
        <v>0</v>
      </c>
      <c r="DA225">
        <v>0</v>
      </c>
      <c r="DB225" t="s">
        <v>356</v>
      </c>
      <c r="DC225">
        <v>1656081770.5</v>
      </c>
      <c r="DD225">
        <v>1655399214.6</v>
      </c>
      <c r="DE225">
        <v>0</v>
      </c>
      <c r="DF225">
        <v>0.134</v>
      </c>
      <c r="DG225">
        <v>-0.06</v>
      </c>
      <c r="DH225">
        <v>9.331</v>
      </c>
      <c r="DI225">
        <v>0.511</v>
      </c>
      <c r="DJ225">
        <v>421</v>
      </c>
      <c r="DK225">
        <v>25</v>
      </c>
      <c r="DL225">
        <v>1.93</v>
      </c>
      <c r="DM225">
        <v>0.15</v>
      </c>
      <c r="DN225">
        <v>-55.5204658536585</v>
      </c>
      <c r="DO225">
        <v>-0.0580787456445649</v>
      </c>
      <c r="DP225">
        <v>0.454605035012172</v>
      </c>
      <c r="DQ225">
        <v>1</v>
      </c>
      <c r="DR225">
        <v>2.91929853658537</v>
      </c>
      <c r="DS225">
        <v>-0.271845574912894</v>
      </c>
      <c r="DT225">
        <v>0.0276353161787131</v>
      </c>
      <c r="DU225">
        <v>0</v>
      </c>
      <c r="DV225">
        <v>1</v>
      </c>
      <c r="DW225">
        <v>2</v>
      </c>
      <c r="DX225" t="s">
        <v>357</v>
      </c>
      <c r="DY225">
        <v>2.97399</v>
      </c>
      <c r="DZ225">
        <v>2.69615</v>
      </c>
      <c r="EA225">
        <v>0.178791</v>
      </c>
      <c r="EB225">
        <v>0.183849</v>
      </c>
      <c r="EC225">
        <v>0.077836</v>
      </c>
      <c r="ED225">
        <v>0.0704729</v>
      </c>
      <c r="EE225">
        <v>32138.8</v>
      </c>
      <c r="EF225">
        <v>35053.9</v>
      </c>
      <c r="EG225">
        <v>35462.7</v>
      </c>
      <c r="EH225">
        <v>38949.6</v>
      </c>
      <c r="EI225">
        <v>46350.7</v>
      </c>
      <c r="EJ225">
        <v>52235.5</v>
      </c>
      <c r="EK225">
        <v>55390.5</v>
      </c>
      <c r="EL225">
        <v>62401.9</v>
      </c>
      <c r="EM225">
        <v>1.9866</v>
      </c>
      <c r="EN225">
        <v>2.1934</v>
      </c>
      <c r="EO225">
        <v>0.0445247</v>
      </c>
      <c r="EP225">
        <v>0</v>
      </c>
      <c r="EQ225">
        <v>24.2746</v>
      </c>
      <c r="ER225">
        <v>999.9</v>
      </c>
      <c r="ES225">
        <v>50.812</v>
      </c>
      <c r="ET225">
        <v>33.133</v>
      </c>
      <c r="EU225">
        <v>34.6791</v>
      </c>
      <c r="EV225">
        <v>53.6972</v>
      </c>
      <c r="EW225">
        <v>36.7708</v>
      </c>
      <c r="EX225">
        <v>2</v>
      </c>
      <c r="EY225">
        <v>-0.081748</v>
      </c>
      <c r="EZ225">
        <v>3.07002</v>
      </c>
      <c r="FA225">
        <v>20.1192</v>
      </c>
      <c r="FB225">
        <v>5.19932</v>
      </c>
      <c r="FC225">
        <v>12.0099</v>
      </c>
      <c r="FD225">
        <v>4.976</v>
      </c>
      <c r="FE225">
        <v>3.2936</v>
      </c>
      <c r="FF225">
        <v>9999</v>
      </c>
      <c r="FG225">
        <v>9999</v>
      </c>
      <c r="FH225">
        <v>9999</v>
      </c>
      <c r="FI225">
        <v>556.8</v>
      </c>
      <c r="FJ225">
        <v>1.8631</v>
      </c>
      <c r="FK225">
        <v>1.86792</v>
      </c>
      <c r="FL225">
        <v>1.86768</v>
      </c>
      <c r="FM225">
        <v>1.86884</v>
      </c>
      <c r="FN225">
        <v>1.86966</v>
      </c>
      <c r="FO225">
        <v>1.86569</v>
      </c>
      <c r="FP225">
        <v>1.86679</v>
      </c>
      <c r="FQ225">
        <v>1.86813</v>
      </c>
      <c r="FR225">
        <v>5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17.47</v>
      </c>
      <c r="GF225">
        <v>0.2133</v>
      </c>
      <c r="GG225">
        <v>5.35645936475052</v>
      </c>
      <c r="GH225">
        <v>0.00956702611335773</v>
      </c>
      <c r="GI225">
        <v>-9.19467254998099e-07</v>
      </c>
      <c r="GJ225">
        <v>-2.13729184259075e-11</v>
      </c>
      <c r="GK225">
        <v>0.213310654532375</v>
      </c>
      <c r="GL225">
        <v>0</v>
      </c>
      <c r="GM225">
        <v>0</v>
      </c>
      <c r="GN225">
        <v>0</v>
      </c>
      <c r="GO225">
        <v>-4</v>
      </c>
      <c r="GP225">
        <v>1866</v>
      </c>
      <c r="GQ225">
        <v>1</v>
      </c>
      <c r="GR225">
        <v>18</v>
      </c>
      <c r="GS225">
        <v>18795</v>
      </c>
      <c r="GT225">
        <v>30170.9</v>
      </c>
      <c r="GU225">
        <v>3.69385</v>
      </c>
      <c r="GV225">
        <v>2.59399</v>
      </c>
      <c r="GW225">
        <v>2.24854</v>
      </c>
      <c r="GX225">
        <v>2.7356</v>
      </c>
      <c r="GY225">
        <v>1.99585</v>
      </c>
      <c r="GZ225">
        <v>2.33154</v>
      </c>
      <c r="HA225">
        <v>37.0509</v>
      </c>
      <c r="HB225">
        <v>15.498</v>
      </c>
      <c r="HC225">
        <v>18</v>
      </c>
      <c r="HD225">
        <v>495.393</v>
      </c>
      <c r="HE225">
        <v>638.95</v>
      </c>
      <c r="HF225">
        <v>18.6615</v>
      </c>
      <c r="HG225">
        <v>26.136</v>
      </c>
      <c r="HH225">
        <v>30.0013</v>
      </c>
      <c r="HI225">
        <v>25.9683</v>
      </c>
      <c r="HJ225">
        <v>25.8875</v>
      </c>
      <c r="HK225">
        <v>73.8978</v>
      </c>
      <c r="HL225">
        <v>47.3356</v>
      </c>
      <c r="HM225">
        <v>0</v>
      </c>
      <c r="HN225">
        <v>18.6433</v>
      </c>
      <c r="HO225">
        <v>1576.74</v>
      </c>
      <c r="HP225">
        <v>17.8359</v>
      </c>
      <c r="HQ225">
        <v>102.783</v>
      </c>
      <c r="HR225">
        <v>103.915</v>
      </c>
    </row>
    <row r="226" spans="1:226">
      <c r="A226">
        <v>210</v>
      </c>
      <c r="B226">
        <v>1657209473.1</v>
      </c>
      <c r="C226">
        <v>2868.09999990463</v>
      </c>
      <c r="D226" t="s">
        <v>780</v>
      </c>
      <c r="E226" t="s">
        <v>781</v>
      </c>
      <c r="F226">
        <v>5</v>
      </c>
      <c r="G226" t="s">
        <v>596</v>
      </c>
      <c r="H226" t="s">
        <v>354</v>
      </c>
      <c r="I226">
        <v>1657209465.31429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1594.42939473111</v>
      </c>
      <c r="AK226">
        <v>1549.85575757576</v>
      </c>
      <c r="AL226">
        <v>3.38872820551521</v>
      </c>
      <c r="AM226">
        <v>66.3523711436261</v>
      </c>
      <c r="AN226">
        <f>(AP226 - AO226 + BO226*1E3/(8.314*(BQ226+273.15)) * AR226/BN226 * AQ226) * BN226/(100*BB226) * 1000/(1000 - AP226)</f>
        <v>0</v>
      </c>
      <c r="AO226">
        <v>17.8286864187861</v>
      </c>
      <c r="AP226">
        <v>20.6649709090909</v>
      </c>
      <c r="AQ226">
        <v>-0.00370023788499755</v>
      </c>
      <c r="AR226">
        <v>77.3788879290229</v>
      </c>
      <c r="AS226">
        <v>0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6</v>
      </c>
      <c r="BC226">
        <v>0.5</v>
      </c>
      <c r="BD226" t="s">
        <v>355</v>
      </c>
      <c r="BE226">
        <v>2</v>
      </c>
      <c r="BF226" t="b">
        <v>1</v>
      </c>
      <c r="BG226">
        <v>1657209465.31429</v>
      </c>
      <c r="BH226">
        <v>1493.58571428571</v>
      </c>
      <c r="BI226">
        <v>1549.35071428571</v>
      </c>
      <c r="BJ226">
        <v>20.7042785714286</v>
      </c>
      <c r="BK226">
        <v>17.8241</v>
      </c>
      <c r="BL226">
        <v>1476.17928571429</v>
      </c>
      <c r="BM226">
        <v>20.4909678571429</v>
      </c>
      <c r="BN226">
        <v>500.024428571429</v>
      </c>
      <c r="BO226">
        <v>74.5717821428571</v>
      </c>
      <c r="BP226">
        <v>0.0422717964285714</v>
      </c>
      <c r="BQ226">
        <v>24.58505</v>
      </c>
      <c r="BR226">
        <v>25.0077428571429</v>
      </c>
      <c r="BS226">
        <v>999.9</v>
      </c>
      <c r="BT226">
        <v>0</v>
      </c>
      <c r="BU226">
        <v>0</v>
      </c>
      <c r="BV226">
        <v>9996.07142857143</v>
      </c>
      <c r="BW226">
        <v>0</v>
      </c>
      <c r="BX226">
        <v>1662.65571428571</v>
      </c>
      <c r="BY226">
        <v>-55.7644678571429</v>
      </c>
      <c r="BZ226">
        <v>1525.16357142857</v>
      </c>
      <c r="CA226">
        <v>1577.46821428571</v>
      </c>
      <c r="CB226">
        <v>2.88018</v>
      </c>
      <c r="CC226">
        <v>1549.35071428571</v>
      </c>
      <c r="CD226">
        <v>17.8241</v>
      </c>
      <c r="CE226">
        <v>1.54395464285714</v>
      </c>
      <c r="CF226">
        <v>1.32917571428571</v>
      </c>
      <c r="CG226">
        <v>13.4105321428571</v>
      </c>
      <c r="CH226">
        <v>11.1328714285714</v>
      </c>
      <c r="CI226">
        <v>2000.02428571429</v>
      </c>
      <c r="CJ226">
        <v>0.979995035714286</v>
      </c>
      <c r="CK226">
        <v>0.0200047285714286</v>
      </c>
      <c r="CL226">
        <v>0</v>
      </c>
      <c r="CM226">
        <v>2.23438571428571</v>
      </c>
      <c r="CN226">
        <v>0</v>
      </c>
      <c r="CO226">
        <v>8975.57607142857</v>
      </c>
      <c r="CP226">
        <v>17300.325</v>
      </c>
      <c r="CQ226">
        <v>38.6847857142857</v>
      </c>
      <c r="CR226">
        <v>40.062</v>
      </c>
      <c r="CS226">
        <v>38.625</v>
      </c>
      <c r="CT226">
        <v>38.22525</v>
      </c>
      <c r="CU226">
        <v>38.062</v>
      </c>
      <c r="CV226">
        <v>1960.01357142857</v>
      </c>
      <c r="CW226">
        <v>40.0107142857143</v>
      </c>
      <c r="CX226">
        <v>0</v>
      </c>
      <c r="CY226">
        <v>1657209451.8</v>
      </c>
      <c r="CZ226">
        <v>0</v>
      </c>
      <c r="DA226">
        <v>0</v>
      </c>
      <c r="DB226" t="s">
        <v>356</v>
      </c>
      <c r="DC226">
        <v>1656081770.5</v>
      </c>
      <c r="DD226">
        <v>1655399214.6</v>
      </c>
      <c r="DE226">
        <v>0</v>
      </c>
      <c r="DF226">
        <v>0.134</v>
      </c>
      <c r="DG226">
        <v>-0.06</v>
      </c>
      <c r="DH226">
        <v>9.331</v>
      </c>
      <c r="DI226">
        <v>0.511</v>
      </c>
      <c r="DJ226">
        <v>421</v>
      </c>
      <c r="DK226">
        <v>25</v>
      </c>
      <c r="DL226">
        <v>1.93</v>
      </c>
      <c r="DM226">
        <v>0.15</v>
      </c>
      <c r="DN226">
        <v>-55.6946317073171</v>
      </c>
      <c r="DO226">
        <v>-1.36420557491282</v>
      </c>
      <c r="DP226">
        <v>0.537361330695049</v>
      </c>
      <c r="DQ226">
        <v>0</v>
      </c>
      <c r="DR226">
        <v>2.90041707317073</v>
      </c>
      <c r="DS226">
        <v>-0.334711358885011</v>
      </c>
      <c r="DT226">
        <v>0.0333040745506848</v>
      </c>
      <c r="DU226">
        <v>0</v>
      </c>
      <c r="DV226">
        <v>0</v>
      </c>
      <c r="DW226">
        <v>2</v>
      </c>
      <c r="DX226" t="s">
        <v>365</v>
      </c>
      <c r="DY226">
        <v>2.97359</v>
      </c>
      <c r="DZ226">
        <v>2.69601</v>
      </c>
      <c r="EA226">
        <v>0.180008</v>
      </c>
      <c r="EB226">
        <v>0.184984</v>
      </c>
      <c r="EC226">
        <v>0.0777551</v>
      </c>
      <c r="ED226">
        <v>0.0704744</v>
      </c>
      <c r="EE226">
        <v>32091.2</v>
      </c>
      <c r="EF226">
        <v>35004.6</v>
      </c>
      <c r="EG226">
        <v>35462.7</v>
      </c>
      <c r="EH226">
        <v>38949</v>
      </c>
      <c r="EI226">
        <v>46354.5</v>
      </c>
      <c r="EJ226">
        <v>52233.7</v>
      </c>
      <c r="EK226">
        <v>55390.2</v>
      </c>
      <c r="EL226">
        <v>62399.8</v>
      </c>
      <c r="EM226">
        <v>1.9864</v>
      </c>
      <c r="EN226">
        <v>2.193</v>
      </c>
      <c r="EO226">
        <v>0.0436902</v>
      </c>
      <c r="EP226">
        <v>0</v>
      </c>
      <c r="EQ226">
        <v>24.2746</v>
      </c>
      <c r="ER226">
        <v>999.9</v>
      </c>
      <c r="ES226">
        <v>50.787</v>
      </c>
      <c r="ET226">
        <v>33.163</v>
      </c>
      <c r="EU226">
        <v>34.7268</v>
      </c>
      <c r="EV226">
        <v>54.0072</v>
      </c>
      <c r="EW226">
        <v>36.863</v>
      </c>
      <c r="EX226">
        <v>2</v>
      </c>
      <c r="EY226">
        <v>-0.0809553</v>
      </c>
      <c r="EZ226">
        <v>3.11549</v>
      </c>
      <c r="FA226">
        <v>20.119</v>
      </c>
      <c r="FB226">
        <v>5.19812</v>
      </c>
      <c r="FC226">
        <v>12.0099</v>
      </c>
      <c r="FD226">
        <v>4.9756</v>
      </c>
      <c r="FE226">
        <v>3.2938</v>
      </c>
      <c r="FF226">
        <v>9999</v>
      </c>
      <c r="FG226">
        <v>9999</v>
      </c>
      <c r="FH226">
        <v>9999</v>
      </c>
      <c r="FI226">
        <v>556.8</v>
      </c>
      <c r="FJ226">
        <v>1.8631</v>
      </c>
      <c r="FK226">
        <v>1.86789</v>
      </c>
      <c r="FL226">
        <v>1.86765</v>
      </c>
      <c r="FM226">
        <v>1.8689</v>
      </c>
      <c r="FN226">
        <v>1.86969</v>
      </c>
      <c r="FO226">
        <v>1.86569</v>
      </c>
      <c r="FP226">
        <v>1.86676</v>
      </c>
      <c r="FQ226">
        <v>1.86813</v>
      </c>
      <c r="FR226">
        <v>5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17.58</v>
      </c>
      <c r="GF226">
        <v>0.2133</v>
      </c>
      <c r="GG226">
        <v>5.35645936475052</v>
      </c>
      <c r="GH226">
        <v>0.00956702611335773</v>
      </c>
      <c r="GI226">
        <v>-9.19467254998099e-07</v>
      </c>
      <c r="GJ226">
        <v>-2.13729184259075e-11</v>
      </c>
      <c r="GK226">
        <v>0.213310654532375</v>
      </c>
      <c r="GL226">
        <v>0</v>
      </c>
      <c r="GM226">
        <v>0</v>
      </c>
      <c r="GN226">
        <v>0</v>
      </c>
      <c r="GO226">
        <v>-4</v>
      </c>
      <c r="GP226">
        <v>1866</v>
      </c>
      <c r="GQ226">
        <v>1</v>
      </c>
      <c r="GR226">
        <v>18</v>
      </c>
      <c r="GS226">
        <v>18795</v>
      </c>
      <c r="GT226">
        <v>30171</v>
      </c>
      <c r="GU226">
        <v>3.72437</v>
      </c>
      <c r="GV226">
        <v>2.59399</v>
      </c>
      <c r="GW226">
        <v>2.24854</v>
      </c>
      <c r="GX226">
        <v>2.7356</v>
      </c>
      <c r="GY226">
        <v>1.99585</v>
      </c>
      <c r="GZ226">
        <v>2.34131</v>
      </c>
      <c r="HA226">
        <v>37.0747</v>
      </c>
      <c r="HB226">
        <v>15.4892</v>
      </c>
      <c r="HC226">
        <v>18</v>
      </c>
      <c r="HD226">
        <v>495.323</v>
      </c>
      <c r="HE226">
        <v>638.707</v>
      </c>
      <c r="HF226">
        <v>18.6471</v>
      </c>
      <c r="HG226">
        <v>26.1427</v>
      </c>
      <c r="HH226">
        <v>30.001</v>
      </c>
      <c r="HI226">
        <v>25.9749</v>
      </c>
      <c r="HJ226">
        <v>25.894</v>
      </c>
      <c r="HK226">
        <v>74.509</v>
      </c>
      <c r="HL226">
        <v>47.3356</v>
      </c>
      <c r="HM226">
        <v>0</v>
      </c>
      <c r="HN226">
        <v>18.6356</v>
      </c>
      <c r="HO226">
        <v>1590.18</v>
      </c>
      <c r="HP226">
        <v>17.886</v>
      </c>
      <c r="HQ226">
        <v>102.782</v>
      </c>
      <c r="HR226">
        <v>103.912</v>
      </c>
    </row>
    <row r="227" spans="1:226">
      <c r="A227">
        <v>211</v>
      </c>
      <c r="B227">
        <v>1657209478.1</v>
      </c>
      <c r="C227">
        <v>2873.09999990463</v>
      </c>
      <c r="D227" t="s">
        <v>782</v>
      </c>
      <c r="E227" t="s">
        <v>783</v>
      </c>
      <c r="F227">
        <v>5</v>
      </c>
      <c r="G227" t="s">
        <v>596</v>
      </c>
      <c r="H227" t="s">
        <v>354</v>
      </c>
      <c r="I227">
        <v>1657209470.6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1611.50439105065</v>
      </c>
      <c r="AK227">
        <v>1567.23248484848</v>
      </c>
      <c r="AL227">
        <v>3.41862123545687</v>
      </c>
      <c r="AM227">
        <v>66.3523711436261</v>
      </c>
      <c r="AN227">
        <f>(AP227 - AO227 + BO227*1E3/(8.314*(BQ227+273.15)) * AR227/BN227 * AQ227) * BN227/(100*BB227) * 1000/(1000 - AP227)</f>
        <v>0</v>
      </c>
      <c r="AO227">
        <v>17.8308305716701</v>
      </c>
      <c r="AP227">
        <v>20.6416072727273</v>
      </c>
      <c r="AQ227">
        <v>-0.0026986247126288</v>
      </c>
      <c r="AR227">
        <v>77.3788879290229</v>
      </c>
      <c r="AS227">
        <v>0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6</v>
      </c>
      <c r="BC227">
        <v>0.5</v>
      </c>
      <c r="BD227" t="s">
        <v>355</v>
      </c>
      <c r="BE227">
        <v>2</v>
      </c>
      <c r="BF227" t="b">
        <v>1</v>
      </c>
      <c r="BG227">
        <v>1657209470.6</v>
      </c>
      <c r="BH227">
        <v>1511.31222222222</v>
      </c>
      <c r="BI227">
        <v>1567.13703703704</v>
      </c>
      <c r="BJ227">
        <v>20.6772111111111</v>
      </c>
      <c r="BK227">
        <v>17.8284444444444</v>
      </c>
      <c r="BL227">
        <v>1493.78777777778</v>
      </c>
      <c r="BM227">
        <v>20.4639</v>
      </c>
      <c r="BN227">
        <v>500.005407407407</v>
      </c>
      <c r="BO227">
        <v>74.5714666666667</v>
      </c>
      <c r="BP227">
        <v>0.0423438259259259</v>
      </c>
      <c r="BQ227">
        <v>24.5871444444444</v>
      </c>
      <c r="BR227">
        <v>25.0083481481482</v>
      </c>
      <c r="BS227">
        <v>999.9</v>
      </c>
      <c r="BT227">
        <v>0</v>
      </c>
      <c r="BU227">
        <v>0</v>
      </c>
      <c r="BV227">
        <v>9992.40740740741</v>
      </c>
      <c r="BW227">
        <v>0</v>
      </c>
      <c r="BX227">
        <v>1663.02</v>
      </c>
      <c r="BY227">
        <v>-55.8240962962963</v>
      </c>
      <c r="BZ227">
        <v>1543.22148148148</v>
      </c>
      <c r="CA227">
        <v>1595.58296296296</v>
      </c>
      <c r="CB227">
        <v>2.84875740740741</v>
      </c>
      <c r="CC227">
        <v>1567.13703703704</v>
      </c>
      <c r="CD227">
        <v>17.8284444444444</v>
      </c>
      <c r="CE227">
        <v>1.54192962962963</v>
      </c>
      <c r="CF227">
        <v>1.32949444444444</v>
      </c>
      <c r="CG227">
        <v>13.3903962962963</v>
      </c>
      <c r="CH227">
        <v>11.1364962962963</v>
      </c>
      <c r="CI227">
        <v>2000.02407407407</v>
      </c>
      <c r="CJ227">
        <v>0.979995111111111</v>
      </c>
      <c r="CK227">
        <v>0.0200046481481481</v>
      </c>
      <c r="CL227">
        <v>0</v>
      </c>
      <c r="CM227">
        <v>2.20782592592593</v>
      </c>
      <c r="CN227">
        <v>0</v>
      </c>
      <c r="CO227">
        <v>8973.11</v>
      </c>
      <c r="CP227">
        <v>17300.3333333333</v>
      </c>
      <c r="CQ227">
        <v>38.687</v>
      </c>
      <c r="CR227">
        <v>40.062</v>
      </c>
      <c r="CS227">
        <v>38.625</v>
      </c>
      <c r="CT227">
        <v>38.236</v>
      </c>
      <c r="CU227">
        <v>38.062</v>
      </c>
      <c r="CV227">
        <v>1960.01333333333</v>
      </c>
      <c r="CW227">
        <v>40.0107407407407</v>
      </c>
      <c r="CX227">
        <v>0</v>
      </c>
      <c r="CY227">
        <v>1657209457.2</v>
      </c>
      <c r="CZ227">
        <v>0</v>
      </c>
      <c r="DA227">
        <v>0</v>
      </c>
      <c r="DB227" t="s">
        <v>356</v>
      </c>
      <c r="DC227">
        <v>1656081770.5</v>
      </c>
      <c r="DD227">
        <v>1655399214.6</v>
      </c>
      <c r="DE227">
        <v>0</v>
      </c>
      <c r="DF227">
        <v>0.134</v>
      </c>
      <c r="DG227">
        <v>-0.06</v>
      </c>
      <c r="DH227">
        <v>9.331</v>
      </c>
      <c r="DI227">
        <v>0.511</v>
      </c>
      <c r="DJ227">
        <v>421</v>
      </c>
      <c r="DK227">
        <v>25</v>
      </c>
      <c r="DL227">
        <v>1.93</v>
      </c>
      <c r="DM227">
        <v>0.15</v>
      </c>
      <c r="DN227">
        <v>-55.7988048780488</v>
      </c>
      <c r="DO227">
        <v>-1.41437560975621</v>
      </c>
      <c r="DP227">
        <v>0.568222825560889</v>
      </c>
      <c r="DQ227">
        <v>0</v>
      </c>
      <c r="DR227">
        <v>2.86676585365854</v>
      </c>
      <c r="DS227">
        <v>-0.35506202090592</v>
      </c>
      <c r="DT227">
        <v>0.0350953956382169</v>
      </c>
      <c r="DU227">
        <v>0</v>
      </c>
      <c r="DV227">
        <v>0</v>
      </c>
      <c r="DW227">
        <v>2</v>
      </c>
      <c r="DX227" t="s">
        <v>365</v>
      </c>
      <c r="DY227">
        <v>2.97375</v>
      </c>
      <c r="DZ227">
        <v>2.69628</v>
      </c>
      <c r="EA227">
        <v>0.181192</v>
      </c>
      <c r="EB227">
        <v>0.186189</v>
      </c>
      <c r="EC227">
        <v>0.0776763</v>
      </c>
      <c r="ED227">
        <v>0.0704699</v>
      </c>
      <c r="EE227">
        <v>32044.2</v>
      </c>
      <c r="EF227">
        <v>34952.3</v>
      </c>
      <c r="EG227">
        <v>35461.9</v>
      </c>
      <c r="EH227">
        <v>38948.3</v>
      </c>
      <c r="EI227">
        <v>46358</v>
      </c>
      <c r="EJ227">
        <v>52233.2</v>
      </c>
      <c r="EK227">
        <v>55389.6</v>
      </c>
      <c r="EL227">
        <v>62398.9</v>
      </c>
      <c r="EM227">
        <v>1.9864</v>
      </c>
      <c r="EN227">
        <v>2.1932</v>
      </c>
      <c r="EO227">
        <v>0.0469685</v>
      </c>
      <c r="EP227">
        <v>0</v>
      </c>
      <c r="EQ227">
        <v>24.2726</v>
      </c>
      <c r="ER227">
        <v>999.9</v>
      </c>
      <c r="ES227">
        <v>50.763</v>
      </c>
      <c r="ET227">
        <v>33.173</v>
      </c>
      <c r="EU227">
        <v>34.7243</v>
      </c>
      <c r="EV227">
        <v>53.8372</v>
      </c>
      <c r="EW227">
        <v>36.903</v>
      </c>
      <c r="EX227">
        <v>2</v>
      </c>
      <c r="EY227">
        <v>-0.0809146</v>
      </c>
      <c r="EZ227">
        <v>3.06562</v>
      </c>
      <c r="FA227">
        <v>20.1195</v>
      </c>
      <c r="FB227">
        <v>5.19932</v>
      </c>
      <c r="FC227">
        <v>12.0099</v>
      </c>
      <c r="FD227">
        <v>4.976</v>
      </c>
      <c r="FE227">
        <v>3.2938</v>
      </c>
      <c r="FF227">
        <v>9999</v>
      </c>
      <c r="FG227">
        <v>9999</v>
      </c>
      <c r="FH227">
        <v>9999</v>
      </c>
      <c r="FI227">
        <v>556.8</v>
      </c>
      <c r="FJ227">
        <v>1.8631</v>
      </c>
      <c r="FK227">
        <v>1.86786</v>
      </c>
      <c r="FL227">
        <v>1.86768</v>
      </c>
      <c r="FM227">
        <v>1.8689</v>
      </c>
      <c r="FN227">
        <v>1.86966</v>
      </c>
      <c r="FO227">
        <v>1.86569</v>
      </c>
      <c r="FP227">
        <v>1.86676</v>
      </c>
      <c r="FQ227">
        <v>1.86813</v>
      </c>
      <c r="FR227">
        <v>5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17.69</v>
      </c>
      <c r="GF227">
        <v>0.2133</v>
      </c>
      <c r="GG227">
        <v>5.35645936475052</v>
      </c>
      <c r="GH227">
        <v>0.00956702611335773</v>
      </c>
      <c r="GI227">
        <v>-9.19467254998099e-07</v>
      </c>
      <c r="GJ227">
        <v>-2.13729184259075e-11</v>
      </c>
      <c r="GK227">
        <v>0.213310654532375</v>
      </c>
      <c r="GL227">
        <v>0</v>
      </c>
      <c r="GM227">
        <v>0</v>
      </c>
      <c r="GN227">
        <v>0</v>
      </c>
      <c r="GO227">
        <v>-4</v>
      </c>
      <c r="GP227">
        <v>1866</v>
      </c>
      <c r="GQ227">
        <v>1</v>
      </c>
      <c r="GR227">
        <v>18</v>
      </c>
      <c r="GS227">
        <v>18795.1</v>
      </c>
      <c r="GT227">
        <v>30171.1</v>
      </c>
      <c r="GU227">
        <v>3.75122</v>
      </c>
      <c r="GV227">
        <v>2.59399</v>
      </c>
      <c r="GW227">
        <v>2.24854</v>
      </c>
      <c r="GX227">
        <v>2.73438</v>
      </c>
      <c r="GY227">
        <v>1.99585</v>
      </c>
      <c r="GZ227">
        <v>2.36206</v>
      </c>
      <c r="HA227">
        <v>37.0747</v>
      </c>
      <c r="HB227">
        <v>15.4892</v>
      </c>
      <c r="HC227">
        <v>18</v>
      </c>
      <c r="HD227">
        <v>495.382</v>
      </c>
      <c r="HE227">
        <v>638.944</v>
      </c>
      <c r="HF227">
        <v>18.6411</v>
      </c>
      <c r="HG227">
        <v>26.1484</v>
      </c>
      <c r="HH227">
        <v>30.0005</v>
      </c>
      <c r="HI227">
        <v>25.9814</v>
      </c>
      <c r="HJ227">
        <v>25.9005</v>
      </c>
      <c r="HK227">
        <v>75.0569</v>
      </c>
      <c r="HL227">
        <v>47.3356</v>
      </c>
      <c r="HM227">
        <v>0</v>
      </c>
      <c r="HN227">
        <v>18.6424</v>
      </c>
      <c r="HO227">
        <v>1610.25</v>
      </c>
      <c r="HP227">
        <v>17.9457</v>
      </c>
      <c r="HQ227">
        <v>102.781</v>
      </c>
      <c r="HR227">
        <v>103.91</v>
      </c>
    </row>
    <row r="228" spans="1:226">
      <c r="A228">
        <v>212</v>
      </c>
      <c r="B228">
        <v>1657209483.1</v>
      </c>
      <c r="C228">
        <v>2878.09999990463</v>
      </c>
      <c r="D228" t="s">
        <v>784</v>
      </c>
      <c r="E228" t="s">
        <v>785</v>
      </c>
      <c r="F228">
        <v>5</v>
      </c>
      <c r="G228" t="s">
        <v>596</v>
      </c>
      <c r="H228" t="s">
        <v>354</v>
      </c>
      <c r="I228">
        <v>1657209475.31429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1628.20191110008</v>
      </c>
      <c r="AK228">
        <v>1584.16593939394</v>
      </c>
      <c r="AL228">
        <v>3.39323678028666</v>
      </c>
      <c r="AM228">
        <v>66.3523711436261</v>
      </c>
      <c r="AN228">
        <f>(AP228 - AO228 + BO228*1E3/(8.314*(BQ228+273.15)) * AR228/BN228 * AQ228) * BN228/(100*BB228) * 1000/(1000 - AP228)</f>
        <v>0</v>
      </c>
      <c r="AO228">
        <v>17.8317107929436</v>
      </c>
      <c r="AP228">
        <v>20.6165460606061</v>
      </c>
      <c r="AQ228">
        <v>-0.00262636989991927</v>
      </c>
      <c r="AR228">
        <v>77.3788879290229</v>
      </c>
      <c r="AS228">
        <v>0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6</v>
      </c>
      <c r="BC228">
        <v>0.5</v>
      </c>
      <c r="BD228" t="s">
        <v>355</v>
      </c>
      <c r="BE228">
        <v>2</v>
      </c>
      <c r="BF228" t="b">
        <v>1</v>
      </c>
      <c r="BG228">
        <v>1657209475.31429</v>
      </c>
      <c r="BH228">
        <v>1527.11107142857</v>
      </c>
      <c r="BI228">
        <v>1583.12535714286</v>
      </c>
      <c r="BJ228">
        <v>20.6533464285714</v>
      </c>
      <c r="BK228">
        <v>17.8301571428571</v>
      </c>
      <c r="BL228">
        <v>1509.4825</v>
      </c>
      <c r="BM228">
        <v>20.4400428571429</v>
      </c>
      <c r="BN228">
        <v>499.998964285714</v>
      </c>
      <c r="BO228">
        <v>74.5718392857143</v>
      </c>
      <c r="BP228">
        <v>0.0424061928571429</v>
      </c>
      <c r="BQ228">
        <v>24.5869535714286</v>
      </c>
      <c r="BR228">
        <v>25.0124392857143</v>
      </c>
      <c r="BS228">
        <v>999.9</v>
      </c>
      <c r="BT228">
        <v>0</v>
      </c>
      <c r="BU228">
        <v>0</v>
      </c>
      <c r="BV228">
        <v>9987.67857142857</v>
      </c>
      <c r="BW228">
        <v>0</v>
      </c>
      <c r="BX228">
        <v>1663.39071428571</v>
      </c>
      <c r="BY228">
        <v>-56.0142678571429</v>
      </c>
      <c r="BZ228">
        <v>1559.315</v>
      </c>
      <c r="CA228">
        <v>1611.86428571429</v>
      </c>
      <c r="CB228">
        <v>2.8231875</v>
      </c>
      <c r="CC228">
        <v>1583.12535714286</v>
      </c>
      <c r="CD228">
        <v>17.8301571428571</v>
      </c>
      <c r="CE228">
        <v>1.54015714285714</v>
      </c>
      <c r="CF228">
        <v>1.32962821428571</v>
      </c>
      <c r="CG228">
        <v>13.3727607142857</v>
      </c>
      <c r="CH228">
        <v>11.1380107142857</v>
      </c>
      <c r="CI228">
        <v>2000.00428571429</v>
      </c>
      <c r="CJ228">
        <v>0.979994928571429</v>
      </c>
      <c r="CK228">
        <v>0.0200048428571429</v>
      </c>
      <c r="CL228">
        <v>0</v>
      </c>
      <c r="CM228">
        <v>2.29163214285714</v>
      </c>
      <c r="CN228">
        <v>0</v>
      </c>
      <c r="CO228">
        <v>8974.64678571429</v>
      </c>
      <c r="CP228">
        <v>17300.1571428571</v>
      </c>
      <c r="CQ228">
        <v>38.687</v>
      </c>
      <c r="CR228">
        <v>40.062</v>
      </c>
      <c r="CS228">
        <v>38.625</v>
      </c>
      <c r="CT228">
        <v>38.25</v>
      </c>
      <c r="CU228">
        <v>38.062</v>
      </c>
      <c r="CV228">
        <v>1959.99357142857</v>
      </c>
      <c r="CW228">
        <v>40.0107142857143</v>
      </c>
      <c r="CX228">
        <v>0</v>
      </c>
      <c r="CY228">
        <v>1657209462</v>
      </c>
      <c r="CZ228">
        <v>0</v>
      </c>
      <c r="DA228">
        <v>0</v>
      </c>
      <c r="DB228" t="s">
        <v>356</v>
      </c>
      <c r="DC228">
        <v>1656081770.5</v>
      </c>
      <c r="DD228">
        <v>1655399214.6</v>
      </c>
      <c r="DE228">
        <v>0</v>
      </c>
      <c r="DF228">
        <v>0.134</v>
      </c>
      <c r="DG228">
        <v>-0.06</v>
      </c>
      <c r="DH228">
        <v>9.331</v>
      </c>
      <c r="DI228">
        <v>0.511</v>
      </c>
      <c r="DJ228">
        <v>421</v>
      </c>
      <c r="DK228">
        <v>25</v>
      </c>
      <c r="DL228">
        <v>1.93</v>
      </c>
      <c r="DM228">
        <v>0.15</v>
      </c>
      <c r="DN228">
        <v>-55.8448097560976</v>
      </c>
      <c r="DO228">
        <v>-0.751131010452983</v>
      </c>
      <c r="DP228">
        <v>0.554999073084209</v>
      </c>
      <c r="DQ228">
        <v>0</v>
      </c>
      <c r="DR228">
        <v>2.84386512195122</v>
      </c>
      <c r="DS228">
        <v>-0.334428710801389</v>
      </c>
      <c r="DT228">
        <v>0.0331020173375339</v>
      </c>
      <c r="DU228">
        <v>0</v>
      </c>
      <c r="DV228">
        <v>0</v>
      </c>
      <c r="DW228">
        <v>2</v>
      </c>
      <c r="DX228" t="s">
        <v>365</v>
      </c>
      <c r="DY228">
        <v>2.97419</v>
      </c>
      <c r="DZ228">
        <v>2.69653</v>
      </c>
      <c r="EA228">
        <v>0.182365</v>
      </c>
      <c r="EB228">
        <v>0.187326</v>
      </c>
      <c r="EC228">
        <v>0.0776158</v>
      </c>
      <c r="ED228">
        <v>0.0704608</v>
      </c>
      <c r="EE228">
        <v>31997.6</v>
      </c>
      <c r="EF228">
        <v>34903</v>
      </c>
      <c r="EG228">
        <v>35461.1</v>
      </c>
      <c r="EH228">
        <v>38947.8</v>
      </c>
      <c r="EI228">
        <v>46361</v>
      </c>
      <c r="EJ228">
        <v>52233.1</v>
      </c>
      <c r="EK228">
        <v>55389.4</v>
      </c>
      <c r="EL228">
        <v>62398.1</v>
      </c>
      <c r="EM228">
        <v>1.9868</v>
      </c>
      <c r="EN228">
        <v>2.193</v>
      </c>
      <c r="EO228">
        <v>0.0461042</v>
      </c>
      <c r="EP228">
        <v>0</v>
      </c>
      <c r="EQ228">
        <v>24.2726</v>
      </c>
      <c r="ER228">
        <v>999.9</v>
      </c>
      <c r="ES228">
        <v>50.739</v>
      </c>
      <c r="ET228">
        <v>33.204</v>
      </c>
      <c r="EU228">
        <v>34.7658</v>
      </c>
      <c r="EV228">
        <v>54.0872</v>
      </c>
      <c r="EW228">
        <v>36.8069</v>
      </c>
      <c r="EX228">
        <v>2</v>
      </c>
      <c r="EY228">
        <v>-0.0804065</v>
      </c>
      <c r="EZ228">
        <v>3.07146</v>
      </c>
      <c r="FA228">
        <v>20.119</v>
      </c>
      <c r="FB228">
        <v>5.19932</v>
      </c>
      <c r="FC228">
        <v>12.0099</v>
      </c>
      <c r="FD228">
        <v>4.9756</v>
      </c>
      <c r="FE228">
        <v>3.2932</v>
      </c>
      <c r="FF228">
        <v>9999</v>
      </c>
      <c r="FG228">
        <v>9999</v>
      </c>
      <c r="FH228">
        <v>9999</v>
      </c>
      <c r="FI228">
        <v>556.8</v>
      </c>
      <c r="FJ228">
        <v>1.8631</v>
      </c>
      <c r="FK228">
        <v>1.86792</v>
      </c>
      <c r="FL228">
        <v>1.86768</v>
      </c>
      <c r="FM228">
        <v>1.86884</v>
      </c>
      <c r="FN228">
        <v>1.86966</v>
      </c>
      <c r="FO228">
        <v>1.86569</v>
      </c>
      <c r="FP228">
        <v>1.86676</v>
      </c>
      <c r="FQ228">
        <v>1.86813</v>
      </c>
      <c r="FR228">
        <v>5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17.8</v>
      </c>
      <c r="GF228">
        <v>0.2133</v>
      </c>
      <c r="GG228">
        <v>5.35645936475052</v>
      </c>
      <c r="GH228">
        <v>0.00956702611335773</v>
      </c>
      <c r="GI228">
        <v>-9.19467254998099e-07</v>
      </c>
      <c r="GJ228">
        <v>-2.13729184259075e-11</v>
      </c>
      <c r="GK228">
        <v>0.213310654532375</v>
      </c>
      <c r="GL228">
        <v>0</v>
      </c>
      <c r="GM228">
        <v>0</v>
      </c>
      <c r="GN228">
        <v>0</v>
      </c>
      <c r="GO228">
        <v>-4</v>
      </c>
      <c r="GP228">
        <v>1866</v>
      </c>
      <c r="GQ228">
        <v>1</v>
      </c>
      <c r="GR228">
        <v>18</v>
      </c>
      <c r="GS228">
        <v>18795.2</v>
      </c>
      <c r="GT228">
        <v>30171.1</v>
      </c>
      <c r="GU228">
        <v>3.78296</v>
      </c>
      <c r="GV228">
        <v>2.59033</v>
      </c>
      <c r="GW228">
        <v>2.24854</v>
      </c>
      <c r="GX228">
        <v>2.7356</v>
      </c>
      <c r="GY228">
        <v>1.99585</v>
      </c>
      <c r="GZ228">
        <v>2.35718</v>
      </c>
      <c r="HA228">
        <v>37.0986</v>
      </c>
      <c r="HB228">
        <v>15.4892</v>
      </c>
      <c r="HC228">
        <v>18</v>
      </c>
      <c r="HD228">
        <v>495.683</v>
      </c>
      <c r="HE228">
        <v>638.862</v>
      </c>
      <c r="HF228">
        <v>18.6425</v>
      </c>
      <c r="HG228">
        <v>26.155</v>
      </c>
      <c r="HH228">
        <v>30.0007</v>
      </c>
      <c r="HI228">
        <v>25.9858</v>
      </c>
      <c r="HJ228">
        <v>25.907</v>
      </c>
      <c r="HK228">
        <v>75.6821</v>
      </c>
      <c r="HL228">
        <v>47.02</v>
      </c>
      <c r="HM228">
        <v>0</v>
      </c>
      <c r="HN228">
        <v>18.6425</v>
      </c>
      <c r="HO228">
        <v>1623.72</v>
      </c>
      <c r="HP228">
        <v>18.0081</v>
      </c>
      <c r="HQ228">
        <v>102.78</v>
      </c>
      <c r="HR228">
        <v>103.909</v>
      </c>
    </row>
    <row r="229" spans="1:226">
      <c r="A229">
        <v>213</v>
      </c>
      <c r="B229">
        <v>1657209488.1</v>
      </c>
      <c r="C229">
        <v>2883.09999990463</v>
      </c>
      <c r="D229" t="s">
        <v>786</v>
      </c>
      <c r="E229" t="s">
        <v>787</v>
      </c>
      <c r="F229">
        <v>5</v>
      </c>
      <c r="G229" t="s">
        <v>596</v>
      </c>
      <c r="H229" t="s">
        <v>354</v>
      </c>
      <c r="I229">
        <v>1657209480.6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1645.49777897193</v>
      </c>
      <c r="AK229">
        <v>1601.09715151515</v>
      </c>
      <c r="AL229">
        <v>3.37190565482035</v>
      </c>
      <c r="AM229">
        <v>66.3523711436261</v>
      </c>
      <c r="AN229">
        <f>(AP229 - AO229 + BO229*1E3/(8.314*(BQ229+273.15)) * AR229/BN229 * AQ229) * BN229/(100*BB229) * 1000/(1000 - AP229)</f>
        <v>0</v>
      </c>
      <c r="AO229">
        <v>17.8402326002409</v>
      </c>
      <c r="AP229">
        <v>20.5993624242424</v>
      </c>
      <c r="AQ229">
        <v>-0.00519381000896019</v>
      </c>
      <c r="AR229">
        <v>77.3788879290229</v>
      </c>
      <c r="AS229">
        <v>0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6</v>
      </c>
      <c r="BC229">
        <v>0.5</v>
      </c>
      <c r="BD229" t="s">
        <v>355</v>
      </c>
      <c r="BE229">
        <v>2</v>
      </c>
      <c r="BF229" t="b">
        <v>1</v>
      </c>
      <c r="BG229">
        <v>1657209480.6</v>
      </c>
      <c r="BH229">
        <v>1544.84074074074</v>
      </c>
      <c r="BI229">
        <v>1600.67074074074</v>
      </c>
      <c r="BJ229">
        <v>20.6274185185185</v>
      </c>
      <c r="BK229">
        <v>17.8420555555556</v>
      </c>
      <c r="BL229">
        <v>1527.09518518519</v>
      </c>
      <c r="BM229">
        <v>20.4141148148148</v>
      </c>
      <c r="BN229">
        <v>500.002333333333</v>
      </c>
      <c r="BO229">
        <v>74.5720074074074</v>
      </c>
      <c r="BP229">
        <v>0.0423681148148148</v>
      </c>
      <c r="BQ229">
        <v>24.5878333333333</v>
      </c>
      <c r="BR229">
        <v>25.0182518518519</v>
      </c>
      <c r="BS229">
        <v>999.9</v>
      </c>
      <c r="BT229">
        <v>0</v>
      </c>
      <c r="BU229">
        <v>0</v>
      </c>
      <c r="BV229">
        <v>10000.1851851852</v>
      </c>
      <c r="BW229">
        <v>0</v>
      </c>
      <c r="BX229">
        <v>1663.90925925926</v>
      </c>
      <c r="BY229">
        <v>-55.8308518518519</v>
      </c>
      <c r="BZ229">
        <v>1577.37666666667</v>
      </c>
      <c r="CA229">
        <v>1629.74851851852</v>
      </c>
      <c r="CB229">
        <v>2.78536851851852</v>
      </c>
      <c r="CC229">
        <v>1600.67074074074</v>
      </c>
      <c r="CD229">
        <v>17.8420555555556</v>
      </c>
      <c r="CE229">
        <v>1.53822703703704</v>
      </c>
      <c r="CF229">
        <v>1.33051740740741</v>
      </c>
      <c r="CG229">
        <v>13.3535296296296</v>
      </c>
      <c r="CH229">
        <v>11.1480740740741</v>
      </c>
      <c r="CI229">
        <v>1999.9737037037</v>
      </c>
      <c r="CJ229">
        <v>0.979994666666667</v>
      </c>
      <c r="CK229">
        <v>0.0200051222222222</v>
      </c>
      <c r="CL229">
        <v>0</v>
      </c>
      <c r="CM229">
        <v>2.2641962962963</v>
      </c>
      <c r="CN229">
        <v>0</v>
      </c>
      <c r="CO229">
        <v>8977.02814814815</v>
      </c>
      <c r="CP229">
        <v>17299.8888888889</v>
      </c>
      <c r="CQ229">
        <v>38.687</v>
      </c>
      <c r="CR229">
        <v>40.062</v>
      </c>
      <c r="CS229">
        <v>38.625</v>
      </c>
      <c r="CT229">
        <v>38.25</v>
      </c>
      <c r="CU229">
        <v>38.062</v>
      </c>
      <c r="CV229">
        <v>1959.96333333333</v>
      </c>
      <c r="CW229">
        <v>40.0103703703704</v>
      </c>
      <c r="CX229">
        <v>0</v>
      </c>
      <c r="CY229">
        <v>1657209466.8</v>
      </c>
      <c r="CZ229">
        <v>0</v>
      </c>
      <c r="DA229">
        <v>0</v>
      </c>
      <c r="DB229" t="s">
        <v>356</v>
      </c>
      <c r="DC229">
        <v>1656081770.5</v>
      </c>
      <c r="DD229">
        <v>1655399214.6</v>
      </c>
      <c r="DE229">
        <v>0</v>
      </c>
      <c r="DF229">
        <v>0.134</v>
      </c>
      <c r="DG229">
        <v>-0.06</v>
      </c>
      <c r="DH229">
        <v>9.331</v>
      </c>
      <c r="DI229">
        <v>0.511</v>
      </c>
      <c r="DJ229">
        <v>421</v>
      </c>
      <c r="DK229">
        <v>25</v>
      </c>
      <c r="DL229">
        <v>1.93</v>
      </c>
      <c r="DM229">
        <v>0.15</v>
      </c>
      <c r="DN229">
        <v>-55.9780926829268</v>
      </c>
      <c r="DO229">
        <v>1.49444529616715</v>
      </c>
      <c r="DP229">
        <v>0.517225083517448</v>
      </c>
      <c r="DQ229">
        <v>0</v>
      </c>
      <c r="DR229">
        <v>2.80473292682927</v>
      </c>
      <c r="DS229">
        <v>-0.41096090592334</v>
      </c>
      <c r="DT229">
        <v>0.0420734999294297</v>
      </c>
      <c r="DU229">
        <v>0</v>
      </c>
      <c r="DV229">
        <v>0</v>
      </c>
      <c r="DW229">
        <v>2</v>
      </c>
      <c r="DX229" t="s">
        <v>365</v>
      </c>
      <c r="DY229">
        <v>2.97379</v>
      </c>
      <c r="DZ229">
        <v>2.69627</v>
      </c>
      <c r="EA229">
        <v>0.183549</v>
      </c>
      <c r="EB229">
        <v>0.188368</v>
      </c>
      <c r="EC229">
        <v>0.077571</v>
      </c>
      <c r="ED229">
        <v>0.0706376</v>
      </c>
      <c r="EE229">
        <v>31951</v>
      </c>
      <c r="EF229">
        <v>34857.4</v>
      </c>
      <c r="EG229">
        <v>35460.9</v>
      </c>
      <c r="EH229">
        <v>38946.9</v>
      </c>
      <c r="EI229">
        <v>46362.3</v>
      </c>
      <c r="EJ229">
        <v>52222.3</v>
      </c>
      <c r="EK229">
        <v>55388.2</v>
      </c>
      <c r="EL229">
        <v>62397</v>
      </c>
      <c r="EM229">
        <v>1.9854</v>
      </c>
      <c r="EN229">
        <v>2.1928</v>
      </c>
      <c r="EO229">
        <v>0.0467002</v>
      </c>
      <c r="EP229">
        <v>0</v>
      </c>
      <c r="EQ229">
        <v>24.2726</v>
      </c>
      <c r="ER229">
        <v>999.9</v>
      </c>
      <c r="ES229">
        <v>50.69</v>
      </c>
      <c r="ET229">
        <v>33.204</v>
      </c>
      <c r="EU229">
        <v>34.7369</v>
      </c>
      <c r="EV229">
        <v>53.7372</v>
      </c>
      <c r="EW229">
        <v>36.847</v>
      </c>
      <c r="EX229">
        <v>2</v>
      </c>
      <c r="EY229">
        <v>-0.0795935</v>
      </c>
      <c r="EZ229">
        <v>3.14651</v>
      </c>
      <c r="FA229">
        <v>20.1181</v>
      </c>
      <c r="FB229">
        <v>5.19812</v>
      </c>
      <c r="FC229">
        <v>12.0088</v>
      </c>
      <c r="FD229">
        <v>4.9756</v>
      </c>
      <c r="FE229">
        <v>3.2932</v>
      </c>
      <c r="FF229">
        <v>9999</v>
      </c>
      <c r="FG229">
        <v>9999</v>
      </c>
      <c r="FH229">
        <v>9999</v>
      </c>
      <c r="FI229">
        <v>556.8</v>
      </c>
      <c r="FJ229">
        <v>1.8631</v>
      </c>
      <c r="FK229">
        <v>1.86789</v>
      </c>
      <c r="FL229">
        <v>1.86768</v>
      </c>
      <c r="FM229">
        <v>1.8689</v>
      </c>
      <c r="FN229">
        <v>1.86966</v>
      </c>
      <c r="FO229">
        <v>1.86569</v>
      </c>
      <c r="FP229">
        <v>1.86676</v>
      </c>
      <c r="FQ229">
        <v>1.86813</v>
      </c>
      <c r="FR229">
        <v>5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17.91</v>
      </c>
      <c r="GF229">
        <v>0.2133</v>
      </c>
      <c r="GG229">
        <v>5.35645936475052</v>
      </c>
      <c r="GH229">
        <v>0.00956702611335773</v>
      </c>
      <c r="GI229">
        <v>-9.19467254998099e-07</v>
      </c>
      <c r="GJ229">
        <v>-2.13729184259075e-11</v>
      </c>
      <c r="GK229">
        <v>0.213310654532375</v>
      </c>
      <c r="GL229">
        <v>0</v>
      </c>
      <c r="GM229">
        <v>0</v>
      </c>
      <c r="GN229">
        <v>0</v>
      </c>
      <c r="GO229">
        <v>-4</v>
      </c>
      <c r="GP229">
        <v>1866</v>
      </c>
      <c r="GQ229">
        <v>1</v>
      </c>
      <c r="GR229">
        <v>18</v>
      </c>
      <c r="GS229">
        <v>18795.3</v>
      </c>
      <c r="GT229">
        <v>30171.2</v>
      </c>
      <c r="GU229">
        <v>3.80981</v>
      </c>
      <c r="GV229">
        <v>2.59033</v>
      </c>
      <c r="GW229">
        <v>2.24854</v>
      </c>
      <c r="GX229">
        <v>2.7356</v>
      </c>
      <c r="GY229">
        <v>1.99585</v>
      </c>
      <c r="GZ229">
        <v>2.35596</v>
      </c>
      <c r="HA229">
        <v>37.0986</v>
      </c>
      <c r="HB229">
        <v>15.4892</v>
      </c>
      <c r="HC229">
        <v>18</v>
      </c>
      <c r="HD229">
        <v>494.831</v>
      </c>
      <c r="HE229">
        <v>638.78</v>
      </c>
      <c r="HF229">
        <v>18.6318</v>
      </c>
      <c r="HG229">
        <v>26.1603</v>
      </c>
      <c r="HH229">
        <v>30.001</v>
      </c>
      <c r="HI229">
        <v>25.9923</v>
      </c>
      <c r="HJ229">
        <v>25.9135</v>
      </c>
      <c r="HK229">
        <v>76.2296</v>
      </c>
      <c r="HL229">
        <v>46.7088</v>
      </c>
      <c r="HM229">
        <v>0</v>
      </c>
      <c r="HN229">
        <v>18.624</v>
      </c>
      <c r="HO229">
        <v>1637.14</v>
      </c>
      <c r="HP229">
        <v>18.0744</v>
      </c>
      <c r="HQ229">
        <v>102.778</v>
      </c>
      <c r="HR229">
        <v>103.907</v>
      </c>
    </row>
    <row r="230" spans="1:226">
      <c r="A230">
        <v>214</v>
      </c>
      <c r="B230">
        <v>1657209493.1</v>
      </c>
      <c r="C230">
        <v>2888.09999990463</v>
      </c>
      <c r="D230" t="s">
        <v>788</v>
      </c>
      <c r="E230" t="s">
        <v>789</v>
      </c>
      <c r="F230">
        <v>5</v>
      </c>
      <c r="G230" t="s">
        <v>596</v>
      </c>
      <c r="H230" t="s">
        <v>354</v>
      </c>
      <c r="I230">
        <v>1657209485.31429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1663.39935763486</v>
      </c>
      <c r="AK230">
        <v>1618.2286060606</v>
      </c>
      <c r="AL230">
        <v>3.54182853684725</v>
      </c>
      <c r="AM230">
        <v>66.3523711436261</v>
      </c>
      <c r="AN230">
        <f>(AP230 - AO230 + BO230*1E3/(8.314*(BQ230+273.15)) * AR230/BN230 * AQ230) * BN230/(100*BB230) * 1000/(1000 - AP230)</f>
        <v>0</v>
      </c>
      <c r="AO230">
        <v>17.9762070217033</v>
      </c>
      <c r="AP230">
        <v>20.6374296969697</v>
      </c>
      <c r="AQ230">
        <v>-0.000496544431081168</v>
      </c>
      <c r="AR230">
        <v>77.3788879290229</v>
      </c>
      <c r="AS230">
        <v>0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6</v>
      </c>
      <c r="BC230">
        <v>0.5</v>
      </c>
      <c r="BD230" t="s">
        <v>355</v>
      </c>
      <c r="BE230">
        <v>2</v>
      </c>
      <c r="BF230" t="b">
        <v>1</v>
      </c>
      <c r="BG230">
        <v>1657209485.31429</v>
      </c>
      <c r="BH230">
        <v>1560.46964285714</v>
      </c>
      <c r="BI230">
        <v>1616.53821428571</v>
      </c>
      <c r="BJ230">
        <v>20.6150928571429</v>
      </c>
      <c r="BK230">
        <v>17.9017392857143</v>
      </c>
      <c r="BL230">
        <v>1542.62142857143</v>
      </c>
      <c r="BM230">
        <v>20.4017857142857</v>
      </c>
      <c r="BN230">
        <v>499.997607142857</v>
      </c>
      <c r="BO230">
        <v>74.5725535714286</v>
      </c>
      <c r="BP230">
        <v>0.0423946107142857</v>
      </c>
      <c r="BQ230">
        <v>24.5882071428571</v>
      </c>
      <c r="BR230">
        <v>25.0297571428571</v>
      </c>
      <c r="BS230">
        <v>999.9</v>
      </c>
      <c r="BT230">
        <v>0</v>
      </c>
      <c r="BU230">
        <v>0</v>
      </c>
      <c r="BV230">
        <v>10002.6785714286</v>
      </c>
      <c r="BW230">
        <v>0</v>
      </c>
      <c r="BX230">
        <v>1663.87214285714</v>
      </c>
      <c r="BY230">
        <v>-56.0697964285714</v>
      </c>
      <c r="BZ230">
        <v>1593.31535714286</v>
      </c>
      <c r="CA230">
        <v>1646.00607142857</v>
      </c>
      <c r="CB230">
        <v>2.71335714285714</v>
      </c>
      <c r="CC230">
        <v>1616.53821428571</v>
      </c>
      <c r="CD230">
        <v>17.9017392857143</v>
      </c>
      <c r="CE230">
        <v>1.53731964285714</v>
      </c>
      <c r="CF230">
        <v>1.33497785714286</v>
      </c>
      <c r="CG230">
        <v>13.3444821428571</v>
      </c>
      <c r="CH230">
        <v>11.1983821428571</v>
      </c>
      <c r="CI230">
        <v>1999.94464285714</v>
      </c>
      <c r="CJ230">
        <v>0.9799945</v>
      </c>
      <c r="CK230">
        <v>0.0200053</v>
      </c>
      <c r="CL230">
        <v>0</v>
      </c>
      <c r="CM230">
        <v>2.29833571428571</v>
      </c>
      <c r="CN230">
        <v>0</v>
      </c>
      <c r="CO230">
        <v>8974.21142857143</v>
      </c>
      <c r="CP230">
        <v>17299.6357142857</v>
      </c>
      <c r="CQ230">
        <v>38.687</v>
      </c>
      <c r="CR230">
        <v>40.062</v>
      </c>
      <c r="CS230">
        <v>38.625</v>
      </c>
      <c r="CT230">
        <v>38.25</v>
      </c>
      <c r="CU230">
        <v>38.062</v>
      </c>
      <c r="CV230">
        <v>1959.93464285714</v>
      </c>
      <c r="CW230">
        <v>40.01</v>
      </c>
      <c r="CX230">
        <v>0</v>
      </c>
      <c r="CY230">
        <v>1657209472.2</v>
      </c>
      <c r="CZ230">
        <v>0</v>
      </c>
      <c r="DA230">
        <v>0</v>
      </c>
      <c r="DB230" t="s">
        <v>356</v>
      </c>
      <c r="DC230">
        <v>1656081770.5</v>
      </c>
      <c r="DD230">
        <v>1655399214.6</v>
      </c>
      <c r="DE230">
        <v>0</v>
      </c>
      <c r="DF230">
        <v>0.134</v>
      </c>
      <c r="DG230">
        <v>-0.06</v>
      </c>
      <c r="DH230">
        <v>9.331</v>
      </c>
      <c r="DI230">
        <v>0.511</v>
      </c>
      <c r="DJ230">
        <v>421</v>
      </c>
      <c r="DK230">
        <v>25</v>
      </c>
      <c r="DL230">
        <v>1.93</v>
      </c>
      <c r="DM230">
        <v>0.15</v>
      </c>
      <c r="DN230">
        <v>-55.9956195121951</v>
      </c>
      <c r="DO230">
        <v>-0.565864808362496</v>
      </c>
      <c r="DP230">
        <v>0.636383060826637</v>
      </c>
      <c r="DQ230">
        <v>0</v>
      </c>
      <c r="DR230">
        <v>2.75672463414634</v>
      </c>
      <c r="DS230">
        <v>-0.75207031358885</v>
      </c>
      <c r="DT230">
        <v>0.0824128108114373</v>
      </c>
      <c r="DU230">
        <v>0</v>
      </c>
      <c r="DV230">
        <v>0</v>
      </c>
      <c r="DW230">
        <v>2</v>
      </c>
      <c r="DX230" t="s">
        <v>365</v>
      </c>
      <c r="DY230">
        <v>2.97385</v>
      </c>
      <c r="DZ230">
        <v>2.69606</v>
      </c>
      <c r="EA230">
        <v>0.18471</v>
      </c>
      <c r="EB230">
        <v>0.189599</v>
      </c>
      <c r="EC230">
        <v>0.0776788</v>
      </c>
      <c r="ED230">
        <v>0.0710699</v>
      </c>
      <c r="EE230">
        <v>31905.3</v>
      </c>
      <c r="EF230">
        <v>34804.6</v>
      </c>
      <c r="EG230">
        <v>35460.5</v>
      </c>
      <c r="EH230">
        <v>38946.9</v>
      </c>
      <c r="EI230">
        <v>46356.9</v>
      </c>
      <c r="EJ230">
        <v>52197.4</v>
      </c>
      <c r="EK230">
        <v>55388.3</v>
      </c>
      <c r="EL230">
        <v>62396.4</v>
      </c>
      <c r="EM230">
        <v>1.9862</v>
      </c>
      <c r="EN230">
        <v>2.1926</v>
      </c>
      <c r="EO230">
        <v>0.0466406</v>
      </c>
      <c r="EP230">
        <v>0</v>
      </c>
      <c r="EQ230">
        <v>24.273</v>
      </c>
      <c r="ER230">
        <v>999.9</v>
      </c>
      <c r="ES230">
        <v>50.69</v>
      </c>
      <c r="ET230">
        <v>33.214</v>
      </c>
      <c r="EU230">
        <v>34.7575</v>
      </c>
      <c r="EV230">
        <v>53.8072</v>
      </c>
      <c r="EW230">
        <v>36.851</v>
      </c>
      <c r="EX230">
        <v>2</v>
      </c>
      <c r="EY230">
        <v>-0.0781098</v>
      </c>
      <c r="EZ230">
        <v>3.25362</v>
      </c>
      <c r="FA230">
        <v>20.1159</v>
      </c>
      <c r="FB230">
        <v>5.19932</v>
      </c>
      <c r="FC230">
        <v>12.0099</v>
      </c>
      <c r="FD230">
        <v>4.9756</v>
      </c>
      <c r="FE230">
        <v>3.2932</v>
      </c>
      <c r="FF230">
        <v>9999</v>
      </c>
      <c r="FG230">
        <v>9999</v>
      </c>
      <c r="FH230">
        <v>9999</v>
      </c>
      <c r="FI230">
        <v>556.8</v>
      </c>
      <c r="FJ230">
        <v>1.8631</v>
      </c>
      <c r="FK230">
        <v>1.86792</v>
      </c>
      <c r="FL230">
        <v>1.86768</v>
      </c>
      <c r="FM230">
        <v>1.8689</v>
      </c>
      <c r="FN230">
        <v>1.86966</v>
      </c>
      <c r="FO230">
        <v>1.86569</v>
      </c>
      <c r="FP230">
        <v>1.86676</v>
      </c>
      <c r="FQ230">
        <v>1.86813</v>
      </c>
      <c r="FR230">
        <v>5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18.02</v>
      </c>
      <c r="GF230">
        <v>0.2134</v>
      </c>
      <c r="GG230">
        <v>5.35645936475052</v>
      </c>
      <c r="GH230">
        <v>0.00956702611335773</v>
      </c>
      <c r="GI230">
        <v>-9.19467254998099e-07</v>
      </c>
      <c r="GJ230">
        <v>-2.13729184259075e-11</v>
      </c>
      <c r="GK230">
        <v>0.213310654532375</v>
      </c>
      <c r="GL230">
        <v>0</v>
      </c>
      <c r="GM230">
        <v>0</v>
      </c>
      <c r="GN230">
        <v>0</v>
      </c>
      <c r="GO230">
        <v>-4</v>
      </c>
      <c r="GP230">
        <v>1866</v>
      </c>
      <c r="GQ230">
        <v>1</v>
      </c>
      <c r="GR230">
        <v>18</v>
      </c>
      <c r="GS230">
        <v>18795.4</v>
      </c>
      <c r="GT230">
        <v>30171.3</v>
      </c>
      <c r="GU230">
        <v>3.84155</v>
      </c>
      <c r="GV230">
        <v>2.58667</v>
      </c>
      <c r="GW230">
        <v>2.24854</v>
      </c>
      <c r="GX230">
        <v>2.73438</v>
      </c>
      <c r="GY230">
        <v>1.99585</v>
      </c>
      <c r="GZ230">
        <v>2.35596</v>
      </c>
      <c r="HA230">
        <v>37.0986</v>
      </c>
      <c r="HB230">
        <v>15.4804</v>
      </c>
      <c r="HC230">
        <v>18</v>
      </c>
      <c r="HD230">
        <v>495.412</v>
      </c>
      <c r="HE230">
        <v>638.697</v>
      </c>
      <c r="HF230">
        <v>18.6056</v>
      </c>
      <c r="HG230">
        <v>26.1669</v>
      </c>
      <c r="HH230">
        <v>30.0013</v>
      </c>
      <c r="HI230">
        <v>25.9989</v>
      </c>
      <c r="HJ230">
        <v>25.92</v>
      </c>
      <c r="HK230">
        <v>76.8496</v>
      </c>
      <c r="HL230">
        <v>46.7088</v>
      </c>
      <c r="HM230">
        <v>0</v>
      </c>
      <c r="HN230">
        <v>18.5913</v>
      </c>
      <c r="HO230">
        <v>1657.29</v>
      </c>
      <c r="HP230">
        <v>18.1052</v>
      </c>
      <c r="HQ230">
        <v>102.778</v>
      </c>
      <c r="HR230">
        <v>103.907</v>
      </c>
    </row>
    <row r="231" spans="1:226">
      <c r="A231">
        <v>215</v>
      </c>
      <c r="B231">
        <v>1657209498.1</v>
      </c>
      <c r="C231">
        <v>2893.09999990463</v>
      </c>
      <c r="D231" t="s">
        <v>790</v>
      </c>
      <c r="E231" t="s">
        <v>791</v>
      </c>
      <c r="F231">
        <v>5</v>
      </c>
      <c r="G231" t="s">
        <v>596</v>
      </c>
      <c r="H231" t="s">
        <v>354</v>
      </c>
      <c r="I231">
        <v>1657209490.6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1680.10789612853</v>
      </c>
      <c r="AK231">
        <v>1635.46515151515</v>
      </c>
      <c r="AL231">
        <v>3.47799048469193</v>
      </c>
      <c r="AM231">
        <v>66.3523711436261</v>
      </c>
      <c r="AN231">
        <f>(AP231 - AO231 + BO231*1E3/(8.314*(BQ231+273.15)) * AR231/BN231 * AQ231) * BN231/(100*BB231) * 1000/(1000 - AP231)</f>
        <v>0</v>
      </c>
      <c r="AO231">
        <v>18.047104089999</v>
      </c>
      <c r="AP231">
        <v>20.66204</v>
      </c>
      <c r="AQ231">
        <v>0.00587839498625977</v>
      </c>
      <c r="AR231">
        <v>77.3788879290229</v>
      </c>
      <c r="AS231">
        <v>0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6</v>
      </c>
      <c r="BC231">
        <v>0.5</v>
      </c>
      <c r="BD231" t="s">
        <v>355</v>
      </c>
      <c r="BE231">
        <v>2</v>
      </c>
      <c r="BF231" t="b">
        <v>1</v>
      </c>
      <c r="BG231">
        <v>1657209490.6</v>
      </c>
      <c r="BH231">
        <v>1578.08259259259</v>
      </c>
      <c r="BI231">
        <v>1634.16777777778</v>
      </c>
      <c r="BJ231">
        <v>20.6231444444444</v>
      </c>
      <c r="BK231">
        <v>17.976862962963</v>
      </c>
      <c r="BL231">
        <v>1560.12</v>
      </c>
      <c r="BM231">
        <v>20.4098333333333</v>
      </c>
      <c r="BN231">
        <v>500.002481481481</v>
      </c>
      <c r="BO231">
        <v>74.5727851851852</v>
      </c>
      <c r="BP231">
        <v>0.042385437037037</v>
      </c>
      <c r="BQ231">
        <v>24.5886259259259</v>
      </c>
      <c r="BR231">
        <v>25.0346592592593</v>
      </c>
      <c r="BS231">
        <v>999.9</v>
      </c>
      <c r="BT231">
        <v>0</v>
      </c>
      <c r="BU231">
        <v>0</v>
      </c>
      <c r="BV231">
        <v>10001.8518518519</v>
      </c>
      <c r="BW231">
        <v>0</v>
      </c>
      <c r="BX231">
        <v>1663.93518518519</v>
      </c>
      <c r="BY231">
        <v>-56.0855444444445</v>
      </c>
      <c r="BZ231">
        <v>1611.31333333333</v>
      </c>
      <c r="CA231">
        <v>1664.08481481481</v>
      </c>
      <c r="CB231">
        <v>2.64628333333333</v>
      </c>
      <c r="CC231">
        <v>1634.16777777778</v>
      </c>
      <c r="CD231">
        <v>17.976862962963</v>
      </c>
      <c r="CE231">
        <v>1.53792592592593</v>
      </c>
      <c r="CF231">
        <v>1.34058444444444</v>
      </c>
      <c r="CG231">
        <v>13.3505148148148</v>
      </c>
      <c r="CH231">
        <v>11.2615888888889</v>
      </c>
      <c r="CI231">
        <v>1999.97222222222</v>
      </c>
      <c r="CJ231">
        <v>0.979994666666667</v>
      </c>
      <c r="CK231">
        <v>0.0200051222222222</v>
      </c>
      <c r="CL231">
        <v>0</v>
      </c>
      <c r="CM231">
        <v>2.2506037037037</v>
      </c>
      <c r="CN231">
        <v>0</v>
      </c>
      <c r="CO231">
        <v>8968.5662962963</v>
      </c>
      <c r="CP231">
        <v>17299.8777777778</v>
      </c>
      <c r="CQ231">
        <v>38.687</v>
      </c>
      <c r="CR231">
        <v>40.062</v>
      </c>
      <c r="CS231">
        <v>38.625</v>
      </c>
      <c r="CT231">
        <v>38.25</v>
      </c>
      <c r="CU231">
        <v>38.062</v>
      </c>
      <c r="CV231">
        <v>1959.96222222222</v>
      </c>
      <c r="CW231">
        <v>40.01</v>
      </c>
      <c r="CX231">
        <v>0</v>
      </c>
      <c r="CY231">
        <v>1657209477</v>
      </c>
      <c r="CZ231">
        <v>0</v>
      </c>
      <c r="DA231">
        <v>0</v>
      </c>
      <c r="DB231" t="s">
        <v>356</v>
      </c>
      <c r="DC231">
        <v>1656081770.5</v>
      </c>
      <c r="DD231">
        <v>1655399214.6</v>
      </c>
      <c r="DE231">
        <v>0</v>
      </c>
      <c r="DF231">
        <v>0.134</v>
      </c>
      <c r="DG231">
        <v>-0.06</v>
      </c>
      <c r="DH231">
        <v>9.331</v>
      </c>
      <c r="DI231">
        <v>0.511</v>
      </c>
      <c r="DJ231">
        <v>421</v>
      </c>
      <c r="DK231">
        <v>25</v>
      </c>
      <c r="DL231">
        <v>1.93</v>
      </c>
      <c r="DM231">
        <v>0.15</v>
      </c>
      <c r="DN231">
        <v>-56.0359170731707</v>
      </c>
      <c r="DO231">
        <v>-1.2721337979094</v>
      </c>
      <c r="DP231">
        <v>0.645766258363051</v>
      </c>
      <c r="DQ231">
        <v>0</v>
      </c>
      <c r="DR231">
        <v>2.70066512195122</v>
      </c>
      <c r="DS231">
        <v>-0.865336306620211</v>
      </c>
      <c r="DT231">
        <v>0.0916720728844742</v>
      </c>
      <c r="DU231">
        <v>0</v>
      </c>
      <c r="DV231">
        <v>0</v>
      </c>
      <c r="DW231">
        <v>2</v>
      </c>
      <c r="DX231" t="s">
        <v>365</v>
      </c>
      <c r="DY231">
        <v>2.97414</v>
      </c>
      <c r="DZ231">
        <v>2.69662</v>
      </c>
      <c r="EA231">
        <v>0.185872</v>
      </c>
      <c r="EB231">
        <v>0.190717</v>
      </c>
      <c r="EC231">
        <v>0.077741</v>
      </c>
      <c r="ED231">
        <v>0.0710857</v>
      </c>
      <c r="EE231">
        <v>31859.2</v>
      </c>
      <c r="EF231">
        <v>34756.3</v>
      </c>
      <c r="EG231">
        <v>35459.9</v>
      </c>
      <c r="EH231">
        <v>38946.6</v>
      </c>
      <c r="EI231">
        <v>46353.2</v>
      </c>
      <c r="EJ231">
        <v>52196</v>
      </c>
      <c r="EK231">
        <v>55387.6</v>
      </c>
      <c r="EL231">
        <v>62395.8</v>
      </c>
      <c r="EM231">
        <v>1.9866</v>
      </c>
      <c r="EN231">
        <v>2.1926</v>
      </c>
      <c r="EO231">
        <v>0.0462532</v>
      </c>
      <c r="EP231">
        <v>0</v>
      </c>
      <c r="EQ231">
        <v>24.275</v>
      </c>
      <c r="ER231">
        <v>999.9</v>
      </c>
      <c r="ES231">
        <v>50.617</v>
      </c>
      <c r="ET231">
        <v>33.234</v>
      </c>
      <c r="EU231">
        <v>34.7443</v>
      </c>
      <c r="EV231">
        <v>53.9972</v>
      </c>
      <c r="EW231">
        <v>36.8109</v>
      </c>
      <c r="EX231">
        <v>2</v>
      </c>
      <c r="EY231">
        <v>-0.0776829</v>
      </c>
      <c r="EZ231">
        <v>3.34346</v>
      </c>
      <c r="FA231">
        <v>20.1142</v>
      </c>
      <c r="FB231">
        <v>5.19932</v>
      </c>
      <c r="FC231">
        <v>12.0064</v>
      </c>
      <c r="FD231">
        <v>4.976</v>
      </c>
      <c r="FE231">
        <v>3.2932</v>
      </c>
      <c r="FF231">
        <v>9999</v>
      </c>
      <c r="FG231">
        <v>9999</v>
      </c>
      <c r="FH231">
        <v>9999</v>
      </c>
      <c r="FI231">
        <v>556.8</v>
      </c>
      <c r="FJ231">
        <v>1.86313</v>
      </c>
      <c r="FK231">
        <v>1.86789</v>
      </c>
      <c r="FL231">
        <v>1.86768</v>
      </c>
      <c r="FM231">
        <v>1.86887</v>
      </c>
      <c r="FN231">
        <v>1.86966</v>
      </c>
      <c r="FO231">
        <v>1.86569</v>
      </c>
      <c r="FP231">
        <v>1.86676</v>
      </c>
      <c r="FQ231">
        <v>1.86813</v>
      </c>
      <c r="FR231">
        <v>5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18.13</v>
      </c>
      <c r="GF231">
        <v>0.2133</v>
      </c>
      <c r="GG231">
        <v>5.35645936475052</v>
      </c>
      <c r="GH231">
        <v>0.00956702611335773</v>
      </c>
      <c r="GI231">
        <v>-9.19467254998099e-07</v>
      </c>
      <c r="GJ231">
        <v>-2.13729184259075e-11</v>
      </c>
      <c r="GK231">
        <v>0.213310654532375</v>
      </c>
      <c r="GL231">
        <v>0</v>
      </c>
      <c r="GM231">
        <v>0</v>
      </c>
      <c r="GN231">
        <v>0</v>
      </c>
      <c r="GO231">
        <v>-4</v>
      </c>
      <c r="GP231">
        <v>1866</v>
      </c>
      <c r="GQ231">
        <v>1</v>
      </c>
      <c r="GR231">
        <v>18</v>
      </c>
      <c r="GS231">
        <v>18795.5</v>
      </c>
      <c r="GT231">
        <v>30171.4</v>
      </c>
      <c r="GU231">
        <v>3.86841</v>
      </c>
      <c r="GV231">
        <v>2.58911</v>
      </c>
      <c r="GW231">
        <v>2.24854</v>
      </c>
      <c r="GX231">
        <v>2.7356</v>
      </c>
      <c r="GY231">
        <v>1.99585</v>
      </c>
      <c r="GZ231">
        <v>2.34619</v>
      </c>
      <c r="HA231">
        <v>37.1225</v>
      </c>
      <c r="HB231">
        <v>15.4804</v>
      </c>
      <c r="HC231">
        <v>18</v>
      </c>
      <c r="HD231">
        <v>495.732</v>
      </c>
      <c r="HE231">
        <v>638.776</v>
      </c>
      <c r="HF231">
        <v>18.5659</v>
      </c>
      <c r="HG231">
        <v>26.1727</v>
      </c>
      <c r="HH231">
        <v>30.0011</v>
      </c>
      <c r="HI231">
        <v>26.0055</v>
      </c>
      <c r="HJ231">
        <v>25.9265</v>
      </c>
      <c r="HK231">
        <v>77.3952</v>
      </c>
      <c r="HL231">
        <v>46.7088</v>
      </c>
      <c r="HM231">
        <v>0</v>
      </c>
      <c r="HN231">
        <v>18.5514</v>
      </c>
      <c r="HO231">
        <v>1670.83</v>
      </c>
      <c r="HP231">
        <v>18.1228</v>
      </c>
      <c r="HQ231">
        <v>102.776</v>
      </c>
      <c r="HR231">
        <v>103.906</v>
      </c>
    </row>
    <row r="232" spans="1:226">
      <c r="A232">
        <v>216</v>
      </c>
      <c r="B232">
        <v>1657209503.1</v>
      </c>
      <c r="C232">
        <v>2898.09999990463</v>
      </c>
      <c r="D232" t="s">
        <v>792</v>
      </c>
      <c r="E232" t="s">
        <v>793</v>
      </c>
      <c r="F232">
        <v>5</v>
      </c>
      <c r="G232" t="s">
        <v>596</v>
      </c>
      <c r="H232" t="s">
        <v>354</v>
      </c>
      <c r="I232">
        <v>1657209495.31429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1695.82196121246</v>
      </c>
      <c r="AK232">
        <v>1651.72587878788</v>
      </c>
      <c r="AL232">
        <v>3.20328183830779</v>
      </c>
      <c r="AM232">
        <v>66.3523711436261</v>
      </c>
      <c r="AN232">
        <f>(AP232 - AO232 + BO232*1E3/(8.314*(BQ232+273.15)) * AR232/BN232 * AQ232) * BN232/(100*BB232) * 1000/(1000 - AP232)</f>
        <v>0</v>
      </c>
      <c r="AO232">
        <v>18.0515367993908</v>
      </c>
      <c r="AP232">
        <v>20.6578127272727</v>
      </c>
      <c r="AQ232">
        <v>0.00011612061421295</v>
      </c>
      <c r="AR232">
        <v>77.3788879290229</v>
      </c>
      <c r="AS232">
        <v>0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6</v>
      </c>
      <c r="BC232">
        <v>0.5</v>
      </c>
      <c r="BD232" t="s">
        <v>355</v>
      </c>
      <c r="BE232">
        <v>2</v>
      </c>
      <c r="BF232" t="b">
        <v>1</v>
      </c>
      <c r="BG232">
        <v>1657209495.31429</v>
      </c>
      <c r="BH232">
        <v>1593.75428571429</v>
      </c>
      <c r="BI232">
        <v>1649.7325</v>
      </c>
      <c r="BJ232">
        <v>20.6407785714286</v>
      </c>
      <c r="BK232">
        <v>18.0339285714286</v>
      </c>
      <c r="BL232">
        <v>1575.69035714286</v>
      </c>
      <c r="BM232">
        <v>20.4274714285714</v>
      </c>
      <c r="BN232">
        <v>500.00775</v>
      </c>
      <c r="BO232">
        <v>74.5732714285714</v>
      </c>
      <c r="BP232">
        <v>0.0423347785714286</v>
      </c>
      <c r="BQ232">
        <v>24.5890857142857</v>
      </c>
      <c r="BR232">
        <v>25.0332785714286</v>
      </c>
      <c r="BS232">
        <v>999.9</v>
      </c>
      <c r="BT232">
        <v>0</v>
      </c>
      <c r="BU232">
        <v>0</v>
      </c>
      <c r="BV232">
        <v>10004.8214285714</v>
      </c>
      <c r="BW232">
        <v>0</v>
      </c>
      <c r="BX232">
        <v>1664.64178571429</v>
      </c>
      <c r="BY232">
        <v>-55.9775964285714</v>
      </c>
      <c r="BZ232">
        <v>1627.34428571429</v>
      </c>
      <c r="CA232">
        <v>1680.03071428571</v>
      </c>
      <c r="CB232">
        <v>2.60684964285714</v>
      </c>
      <c r="CC232">
        <v>1649.7325</v>
      </c>
      <c r="CD232">
        <v>18.0339285714286</v>
      </c>
      <c r="CE232">
        <v>1.53925107142857</v>
      </c>
      <c r="CF232">
        <v>1.34484964285714</v>
      </c>
      <c r="CG232">
        <v>13.363725</v>
      </c>
      <c r="CH232">
        <v>11.3096321428571</v>
      </c>
      <c r="CI232">
        <v>1999.99392857143</v>
      </c>
      <c r="CJ232">
        <v>0.979995035714286</v>
      </c>
      <c r="CK232">
        <v>0.0200047285714286</v>
      </c>
      <c r="CL232">
        <v>0</v>
      </c>
      <c r="CM232">
        <v>2.25388571428571</v>
      </c>
      <c r="CN232">
        <v>0</v>
      </c>
      <c r="CO232">
        <v>8962.36392857143</v>
      </c>
      <c r="CP232">
        <v>17300.075</v>
      </c>
      <c r="CQ232">
        <v>38.687</v>
      </c>
      <c r="CR232">
        <v>40.0665</v>
      </c>
      <c r="CS232">
        <v>38.625</v>
      </c>
      <c r="CT232">
        <v>38.25</v>
      </c>
      <c r="CU232">
        <v>38.062</v>
      </c>
      <c r="CV232">
        <v>1959.98392857143</v>
      </c>
      <c r="CW232">
        <v>40.01</v>
      </c>
      <c r="CX232">
        <v>0</v>
      </c>
      <c r="CY232">
        <v>1657209481.8</v>
      </c>
      <c r="CZ232">
        <v>0</v>
      </c>
      <c r="DA232">
        <v>0</v>
      </c>
      <c r="DB232" t="s">
        <v>356</v>
      </c>
      <c r="DC232">
        <v>1656081770.5</v>
      </c>
      <c r="DD232">
        <v>1655399214.6</v>
      </c>
      <c r="DE232">
        <v>0</v>
      </c>
      <c r="DF232">
        <v>0.134</v>
      </c>
      <c r="DG232">
        <v>-0.06</v>
      </c>
      <c r="DH232">
        <v>9.331</v>
      </c>
      <c r="DI232">
        <v>0.511</v>
      </c>
      <c r="DJ232">
        <v>421</v>
      </c>
      <c r="DK232">
        <v>25</v>
      </c>
      <c r="DL232">
        <v>1.93</v>
      </c>
      <c r="DM232">
        <v>0.15</v>
      </c>
      <c r="DN232">
        <v>-55.9516024390244</v>
      </c>
      <c r="DO232">
        <v>1.25710871080125</v>
      </c>
      <c r="DP232">
        <v>0.776183358551066</v>
      </c>
      <c r="DQ232">
        <v>0</v>
      </c>
      <c r="DR232">
        <v>2.65319341463415</v>
      </c>
      <c r="DS232">
        <v>-0.603772473867589</v>
      </c>
      <c r="DT232">
        <v>0.0744438419412541</v>
      </c>
      <c r="DU232">
        <v>0</v>
      </c>
      <c r="DV232">
        <v>0</v>
      </c>
      <c r="DW232">
        <v>2</v>
      </c>
      <c r="DX232" t="s">
        <v>365</v>
      </c>
      <c r="DY232">
        <v>2.9739</v>
      </c>
      <c r="DZ232">
        <v>2.69628</v>
      </c>
      <c r="EA232">
        <v>0.186992</v>
      </c>
      <c r="EB232">
        <v>0.191759</v>
      </c>
      <c r="EC232">
        <v>0.0777271</v>
      </c>
      <c r="ED232">
        <v>0.071091</v>
      </c>
      <c r="EE232">
        <v>31815.2</v>
      </c>
      <c r="EF232">
        <v>34710.5</v>
      </c>
      <c r="EG232">
        <v>35459.7</v>
      </c>
      <c r="EH232">
        <v>38945.4</v>
      </c>
      <c r="EI232">
        <v>46353.2</v>
      </c>
      <c r="EJ232">
        <v>52195.2</v>
      </c>
      <c r="EK232">
        <v>55386.8</v>
      </c>
      <c r="EL232">
        <v>62395.2</v>
      </c>
      <c r="EM232">
        <v>1.9852</v>
      </c>
      <c r="EN232">
        <v>2.1928</v>
      </c>
      <c r="EO232">
        <v>0.0456572</v>
      </c>
      <c r="EP232">
        <v>0</v>
      </c>
      <c r="EQ232">
        <v>24.277</v>
      </c>
      <c r="ER232">
        <v>999.9</v>
      </c>
      <c r="ES232">
        <v>50.592</v>
      </c>
      <c r="ET232">
        <v>33.234</v>
      </c>
      <c r="EU232">
        <v>34.7281</v>
      </c>
      <c r="EV232">
        <v>53.9772</v>
      </c>
      <c r="EW232">
        <v>36.8269</v>
      </c>
      <c r="EX232">
        <v>2</v>
      </c>
      <c r="EY232">
        <v>-0.0768902</v>
      </c>
      <c r="EZ232">
        <v>3.38054</v>
      </c>
      <c r="FA232">
        <v>20.1133</v>
      </c>
      <c r="FB232">
        <v>5.19932</v>
      </c>
      <c r="FC232">
        <v>12.0088</v>
      </c>
      <c r="FD232">
        <v>4.9756</v>
      </c>
      <c r="FE232">
        <v>3.2936</v>
      </c>
      <c r="FF232">
        <v>9999</v>
      </c>
      <c r="FG232">
        <v>9999</v>
      </c>
      <c r="FH232">
        <v>9999</v>
      </c>
      <c r="FI232">
        <v>556.8</v>
      </c>
      <c r="FJ232">
        <v>1.8631</v>
      </c>
      <c r="FK232">
        <v>1.86792</v>
      </c>
      <c r="FL232">
        <v>1.86768</v>
      </c>
      <c r="FM232">
        <v>1.86887</v>
      </c>
      <c r="FN232">
        <v>1.86966</v>
      </c>
      <c r="FO232">
        <v>1.86569</v>
      </c>
      <c r="FP232">
        <v>1.86676</v>
      </c>
      <c r="FQ232">
        <v>1.86813</v>
      </c>
      <c r="FR232">
        <v>5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18.23</v>
      </c>
      <c r="GF232">
        <v>0.2133</v>
      </c>
      <c r="GG232">
        <v>5.35645936475052</v>
      </c>
      <c r="GH232">
        <v>0.00956702611335773</v>
      </c>
      <c r="GI232">
        <v>-9.19467254998099e-07</v>
      </c>
      <c r="GJ232">
        <v>-2.13729184259075e-11</v>
      </c>
      <c r="GK232">
        <v>0.213310654532375</v>
      </c>
      <c r="GL232">
        <v>0</v>
      </c>
      <c r="GM232">
        <v>0</v>
      </c>
      <c r="GN232">
        <v>0</v>
      </c>
      <c r="GO232">
        <v>-4</v>
      </c>
      <c r="GP232">
        <v>1866</v>
      </c>
      <c r="GQ232">
        <v>1</v>
      </c>
      <c r="GR232">
        <v>18</v>
      </c>
      <c r="GS232">
        <v>18795.5</v>
      </c>
      <c r="GT232">
        <v>30171.5</v>
      </c>
      <c r="GU232">
        <v>3.89648</v>
      </c>
      <c r="GV232">
        <v>2.4707</v>
      </c>
      <c r="GW232">
        <v>2.24854</v>
      </c>
      <c r="GX232">
        <v>2.7356</v>
      </c>
      <c r="GY232">
        <v>1.99585</v>
      </c>
      <c r="GZ232">
        <v>2.35718</v>
      </c>
      <c r="HA232">
        <v>37.1463</v>
      </c>
      <c r="HB232">
        <v>15.4804</v>
      </c>
      <c r="HC232">
        <v>18</v>
      </c>
      <c r="HD232">
        <v>494.879</v>
      </c>
      <c r="HE232">
        <v>639.012</v>
      </c>
      <c r="HF232">
        <v>18.5241</v>
      </c>
      <c r="HG232">
        <v>26.1793</v>
      </c>
      <c r="HH232">
        <v>30.0008</v>
      </c>
      <c r="HI232">
        <v>26.012</v>
      </c>
      <c r="HJ232">
        <v>25.933</v>
      </c>
      <c r="HK232">
        <v>77.9686</v>
      </c>
      <c r="HL232">
        <v>46.7088</v>
      </c>
      <c r="HM232">
        <v>0</v>
      </c>
      <c r="HN232">
        <v>18.5158</v>
      </c>
      <c r="HO232">
        <v>1691.12</v>
      </c>
      <c r="HP232">
        <v>18.1642</v>
      </c>
      <c r="HQ232">
        <v>102.775</v>
      </c>
      <c r="HR232">
        <v>103.904</v>
      </c>
    </row>
    <row r="233" spans="1:226">
      <c r="A233">
        <v>217</v>
      </c>
      <c r="B233">
        <v>1657209508.1</v>
      </c>
      <c r="C233">
        <v>2903.09999990463</v>
      </c>
      <c r="D233" t="s">
        <v>794</v>
      </c>
      <c r="E233" t="s">
        <v>795</v>
      </c>
      <c r="F233">
        <v>5</v>
      </c>
      <c r="G233" t="s">
        <v>596</v>
      </c>
      <c r="H233" t="s">
        <v>354</v>
      </c>
      <c r="I233">
        <v>1657209500.6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1713.85989980812</v>
      </c>
      <c r="AK233">
        <v>1668.79539393939</v>
      </c>
      <c r="AL233">
        <v>3.49463700117519</v>
      </c>
      <c r="AM233">
        <v>66.3523711436261</v>
      </c>
      <c r="AN233">
        <f>(AP233 - AO233 + BO233*1E3/(8.314*(BQ233+273.15)) * AR233/BN233 * AQ233) * BN233/(100*BB233) * 1000/(1000 - AP233)</f>
        <v>0</v>
      </c>
      <c r="AO233">
        <v>18.0553823200899</v>
      </c>
      <c r="AP233">
        <v>20.6515945454545</v>
      </c>
      <c r="AQ233">
        <v>-0.00140845933198075</v>
      </c>
      <c r="AR233">
        <v>77.3788879290229</v>
      </c>
      <c r="AS233">
        <v>0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6</v>
      </c>
      <c r="BC233">
        <v>0.5</v>
      </c>
      <c r="BD233" t="s">
        <v>355</v>
      </c>
      <c r="BE233">
        <v>2</v>
      </c>
      <c r="BF233" t="b">
        <v>1</v>
      </c>
      <c r="BG233">
        <v>1657209500.6</v>
      </c>
      <c r="BH233">
        <v>1611.22259259259</v>
      </c>
      <c r="BI233">
        <v>1667.22111111111</v>
      </c>
      <c r="BJ233">
        <v>20.6555259259259</v>
      </c>
      <c r="BK233">
        <v>18.0589111111111</v>
      </c>
      <c r="BL233">
        <v>1593.04666666667</v>
      </c>
      <c r="BM233">
        <v>20.4422148148148</v>
      </c>
      <c r="BN233">
        <v>500.006037037037</v>
      </c>
      <c r="BO233">
        <v>74.5730259259259</v>
      </c>
      <c r="BP233">
        <v>0.0424440703703704</v>
      </c>
      <c r="BQ233">
        <v>24.5888814814815</v>
      </c>
      <c r="BR233">
        <v>25.0318814814815</v>
      </c>
      <c r="BS233">
        <v>999.9</v>
      </c>
      <c r="BT233">
        <v>0</v>
      </c>
      <c r="BU233">
        <v>0</v>
      </c>
      <c r="BV233">
        <v>9997.77777777778</v>
      </c>
      <c r="BW233">
        <v>0</v>
      </c>
      <c r="BX233">
        <v>1665.57925925926</v>
      </c>
      <c r="BY233">
        <v>-55.9973592592593</v>
      </c>
      <c r="BZ233">
        <v>1645.20444444444</v>
      </c>
      <c r="CA233">
        <v>1697.88296296296</v>
      </c>
      <c r="CB233">
        <v>2.59661592592593</v>
      </c>
      <c r="CC233">
        <v>1667.22111111111</v>
      </c>
      <c r="CD233">
        <v>18.0589111111111</v>
      </c>
      <c r="CE233">
        <v>1.54034518518519</v>
      </c>
      <c r="CF233">
        <v>1.34670777777778</v>
      </c>
      <c r="CG233">
        <v>13.374637037037</v>
      </c>
      <c r="CH233">
        <v>11.3305</v>
      </c>
      <c r="CI233">
        <v>2000.00925925926</v>
      </c>
      <c r="CJ233">
        <v>0.979995333333333</v>
      </c>
      <c r="CK233">
        <v>0.0200044111111111</v>
      </c>
      <c r="CL233">
        <v>0</v>
      </c>
      <c r="CM233">
        <v>2.24111111111111</v>
      </c>
      <c r="CN233">
        <v>0</v>
      </c>
      <c r="CO233">
        <v>8957.57851851852</v>
      </c>
      <c r="CP233">
        <v>17300.2</v>
      </c>
      <c r="CQ233">
        <v>38.687</v>
      </c>
      <c r="CR233">
        <v>40.069</v>
      </c>
      <c r="CS233">
        <v>38.625</v>
      </c>
      <c r="CT233">
        <v>38.2568888888889</v>
      </c>
      <c r="CU233">
        <v>38.0643333333333</v>
      </c>
      <c r="CV233">
        <v>1959.99925925926</v>
      </c>
      <c r="CW233">
        <v>40.01</v>
      </c>
      <c r="CX233">
        <v>0</v>
      </c>
      <c r="CY233">
        <v>1657209487.2</v>
      </c>
      <c r="CZ233">
        <v>0</v>
      </c>
      <c r="DA233">
        <v>0</v>
      </c>
      <c r="DB233" t="s">
        <v>356</v>
      </c>
      <c r="DC233">
        <v>1656081770.5</v>
      </c>
      <c r="DD233">
        <v>1655399214.6</v>
      </c>
      <c r="DE233">
        <v>0</v>
      </c>
      <c r="DF233">
        <v>0.134</v>
      </c>
      <c r="DG233">
        <v>-0.06</v>
      </c>
      <c r="DH233">
        <v>9.331</v>
      </c>
      <c r="DI233">
        <v>0.511</v>
      </c>
      <c r="DJ233">
        <v>421</v>
      </c>
      <c r="DK233">
        <v>25</v>
      </c>
      <c r="DL233">
        <v>1.93</v>
      </c>
      <c r="DM233">
        <v>0.15</v>
      </c>
      <c r="DN233">
        <v>-56.0106853658537</v>
      </c>
      <c r="DO233">
        <v>-0.379350522648099</v>
      </c>
      <c r="DP233">
        <v>0.821098769662907</v>
      </c>
      <c r="DQ233">
        <v>0</v>
      </c>
      <c r="DR233">
        <v>2.61011219512195</v>
      </c>
      <c r="DS233">
        <v>-0.211152334494773</v>
      </c>
      <c r="DT233">
        <v>0.0395280133151775</v>
      </c>
      <c r="DU233">
        <v>0</v>
      </c>
      <c r="DV233">
        <v>0</v>
      </c>
      <c r="DW233">
        <v>2</v>
      </c>
      <c r="DX233" t="s">
        <v>365</v>
      </c>
      <c r="DY233">
        <v>2.9739</v>
      </c>
      <c r="DZ233">
        <v>2.69611</v>
      </c>
      <c r="EA233">
        <v>0.188142</v>
      </c>
      <c r="EB233">
        <v>0.192902</v>
      </c>
      <c r="EC233">
        <v>0.077709</v>
      </c>
      <c r="ED233">
        <v>0.0712163</v>
      </c>
      <c r="EE233">
        <v>31770</v>
      </c>
      <c r="EF233">
        <v>34661.1</v>
      </c>
      <c r="EG233">
        <v>35459.5</v>
      </c>
      <c r="EH233">
        <v>38945.1</v>
      </c>
      <c r="EI233">
        <v>46353.8</v>
      </c>
      <c r="EJ233">
        <v>52187.6</v>
      </c>
      <c r="EK233">
        <v>55386.3</v>
      </c>
      <c r="EL233">
        <v>62394.4</v>
      </c>
      <c r="EM233">
        <v>1.986</v>
      </c>
      <c r="EN233">
        <v>2.1922</v>
      </c>
      <c r="EO233">
        <v>0.046581</v>
      </c>
      <c r="EP233">
        <v>0</v>
      </c>
      <c r="EQ233">
        <v>24.2807</v>
      </c>
      <c r="ER233">
        <v>999.9</v>
      </c>
      <c r="ES233">
        <v>50.568</v>
      </c>
      <c r="ET233">
        <v>33.254</v>
      </c>
      <c r="EU233">
        <v>34.753</v>
      </c>
      <c r="EV233">
        <v>54.1972</v>
      </c>
      <c r="EW233">
        <v>36.8309</v>
      </c>
      <c r="EX233">
        <v>2</v>
      </c>
      <c r="EY233">
        <v>-0.0760976</v>
      </c>
      <c r="EZ233">
        <v>3.34601</v>
      </c>
      <c r="FA233">
        <v>20.114</v>
      </c>
      <c r="FB233">
        <v>5.19812</v>
      </c>
      <c r="FC233">
        <v>12.0088</v>
      </c>
      <c r="FD233">
        <v>4.9756</v>
      </c>
      <c r="FE233">
        <v>3.2934</v>
      </c>
      <c r="FF233">
        <v>9999</v>
      </c>
      <c r="FG233">
        <v>9999</v>
      </c>
      <c r="FH233">
        <v>9999</v>
      </c>
      <c r="FI233">
        <v>556.8</v>
      </c>
      <c r="FJ233">
        <v>1.8631</v>
      </c>
      <c r="FK233">
        <v>1.86792</v>
      </c>
      <c r="FL233">
        <v>1.86768</v>
      </c>
      <c r="FM233">
        <v>1.86887</v>
      </c>
      <c r="FN233">
        <v>1.86966</v>
      </c>
      <c r="FO233">
        <v>1.86569</v>
      </c>
      <c r="FP233">
        <v>1.86679</v>
      </c>
      <c r="FQ233">
        <v>1.86813</v>
      </c>
      <c r="FR233">
        <v>5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18.33</v>
      </c>
      <c r="GF233">
        <v>0.2133</v>
      </c>
      <c r="GG233">
        <v>5.35645936475052</v>
      </c>
      <c r="GH233">
        <v>0.00956702611335773</v>
      </c>
      <c r="GI233">
        <v>-9.19467254998099e-07</v>
      </c>
      <c r="GJ233">
        <v>-2.13729184259075e-11</v>
      </c>
      <c r="GK233">
        <v>0.213310654532375</v>
      </c>
      <c r="GL233">
        <v>0</v>
      </c>
      <c r="GM233">
        <v>0</v>
      </c>
      <c r="GN233">
        <v>0</v>
      </c>
      <c r="GO233">
        <v>-4</v>
      </c>
      <c r="GP233">
        <v>1866</v>
      </c>
      <c r="GQ233">
        <v>1</v>
      </c>
      <c r="GR233">
        <v>18</v>
      </c>
      <c r="GS233">
        <v>18795.6</v>
      </c>
      <c r="GT233">
        <v>30171.6</v>
      </c>
      <c r="GU233">
        <v>3.92456</v>
      </c>
      <c r="GV233">
        <v>2.58545</v>
      </c>
      <c r="GW233">
        <v>2.24854</v>
      </c>
      <c r="GX233">
        <v>2.7356</v>
      </c>
      <c r="GY233">
        <v>1.99585</v>
      </c>
      <c r="GZ233">
        <v>2.35596</v>
      </c>
      <c r="HA233">
        <v>37.1463</v>
      </c>
      <c r="HB233">
        <v>15.4804</v>
      </c>
      <c r="HC233">
        <v>18</v>
      </c>
      <c r="HD233">
        <v>495.46</v>
      </c>
      <c r="HE233">
        <v>638.611</v>
      </c>
      <c r="HF233">
        <v>18.4895</v>
      </c>
      <c r="HG233">
        <v>26.1846</v>
      </c>
      <c r="HH233">
        <v>30.001</v>
      </c>
      <c r="HI233">
        <v>26.0186</v>
      </c>
      <c r="HJ233">
        <v>25.9395</v>
      </c>
      <c r="HK233">
        <v>78.5114</v>
      </c>
      <c r="HL233">
        <v>46.4166</v>
      </c>
      <c r="HM233">
        <v>0</v>
      </c>
      <c r="HN233">
        <v>18.4921</v>
      </c>
      <c r="HO233">
        <v>1704.59</v>
      </c>
      <c r="HP233">
        <v>18.206</v>
      </c>
      <c r="HQ233">
        <v>102.774</v>
      </c>
      <c r="HR233">
        <v>103.903</v>
      </c>
    </row>
    <row r="234" spans="1:226">
      <c r="A234">
        <v>218</v>
      </c>
      <c r="B234">
        <v>1657209513.1</v>
      </c>
      <c r="C234">
        <v>2908.09999990463</v>
      </c>
      <c r="D234" t="s">
        <v>796</v>
      </c>
      <c r="E234" t="s">
        <v>797</v>
      </c>
      <c r="F234">
        <v>5</v>
      </c>
      <c r="G234" t="s">
        <v>596</v>
      </c>
      <c r="H234" t="s">
        <v>354</v>
      </c>
      <c r="I234">
        <v>1657209505.31429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1729.2666276186</v>
      </c>
      <c r="AK234">
        <v>1685.29642424242</v>
      </c>
      <c r="AL234">
        <v>3.26002015018311</v>
      </c>
      <c r="AM234">
        <v>66.3523711436261</v>
      </c>
      <c r="AN234">
        <f>(AP234 - AO234 + BO234*1E3/(8.314*(BQ234+273.15)) * AR234/BN234 * AQ234) * BN234/(100*BB234) * 1000/(1000 - AP234)</f>
        <v>0</v>
      </c>
      <c r="AO234">
        <v>18.0949547468627</v>
      </c>
      <c r="AP234">
        <v>20.6440824242424</v>
      </c>
      <c r="AQ234">
        <v>3.32144244277214e-06</v>
      </c>
      <c r="AR234">
        <v>77.3788879290229</v>
      </c>
      <c r="AS234">
        <v>0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6</v>
      </c>
      <c r="BC234">
        <v>0.5</v>
      </c>
      <c r="BD234" t="s">
        <v>355</v>
      </c>
      <c r="BE234">
        <v>2</v>
      </c>
      <c r="BF234" t="b">
        <v>1</v>
      </c>
      <c r="BG234">
        <v>1657209505.31429</v>
      </c>
      <c r="BH234">
        <v>1626.71785714286</v>
      </c>
      <c r="BI234">
        <v>1682.55607142857</v>
      </c>
      <c r="BJ234">
        <v>20.6537642857143</v>
      </c>
      <c r="BK234">
        <v>18.0809464285714</v>
      </c>
      <c r="BL234">
        <v>1608.44178571429</v>
      </c>
      <c r="BM234">
        <v>20.4404535714286</v>
      </c>
      <c r="BN234">
        <v>500.014928571429</v>
      </c>
      <c r="BO234">
        <v>74.5728821428571</v>
      </c>
      <c r="BP234">
        <v>0.0424608321428571</v>
      </c>
      <c r="BQ234">
        <v>24.5875142857143</v>
      </c>
      <c r="BR234">
        <v>25.0299107142857</v>
      </c>
      <c r="BS234">
        <v>999.9</v>
      </c>
      <c r="BT234">
        <v>0</v>
      </c>
      <c r="BU234">
        <v>0</v>
      </c>
      <c r="BV234">
        <v>9999.10714285714</v>
      </c>
      <c r="BW234">
        <v>0</v>
      </c>
      <c r="BX234">
        <v>1666.7425</v>
      </c>
      <c r="BY234">
        <v>-55.8368178571429</v>
      </c>
      <c r="BZ234">
        <v>1661.02392857143</v>
      </c>
      <c r="CA234">
        <v>1713.53785714286</v>
      </c>
      <c r="CB234">
        <v>2.5728175</v>
      </c>
      <c r="CC234">
        <v>1682.55607142857</v>
      </c>
      <c r="CD234">
        <v>18.0809464285714</v>
      </c>
      <c r="CE234">
        <v>1.54021035714286</v>
      </c>
      <c r="CF234">
        <v>1.34834821428571</v>
      </c>
      <c r="CG234">
        <v>13.3732928571429</v>
      </c>
      <c r="CH234">
        <v>11.3488607142857</v>
      </c>
      <c r="CI234">
        <v>2000.00607142857</v>
      </c>
      <c r="CJ234">
        <v>0.979995464285714</v>
      </c>
      <c r="CK234">
        <v>0.0200042714285714</v>
      </c>
      <c r="CL234">
        <v>0</v>
      </c>
      <c r="CM234">
        <v>2.23434642857143</v>
      </c>
      <c r="CN234">
        <v>0</v>
      </c>
      <c r="CO234">
        <v>8956.97642857143</v>
      </c>
      <c r="CP234">
        <v>17300.1857142857</v>
      </c>
      <c r="CQ234">
        <v>38.69825</v>
      </c>
      <c r="CR234">
        <v>40.0845</v>
      </c>
      <c r="CS234">
        <v>38.625</v>
      </c>
      <c r="CT234">
        <v>38.2765714285714</v>
      </c>
      <c r="CU234">
        <v>38.071</v>
      </c>
      <c r="CV234">
        <v>1959.99607142857</v>
      </c>
      <c r="CW234">
        <v>40.01</v>
      </c>
      <c r="CX234">
        <v>0</v>
      </c>
      <c r="CY234">
        <v>1657209492</v>
      </c>
      <c r="CZ234">
        <v>0</v>
      </c>
      <c r="DA234">
        <v>0</v>
      </c>
      <c r="DB234" t="s">
        <v>356</v>
      </c>
      <c r="DC234">
        <v>1656081770.5</v>
      </c>
      <c r="DD234">
        <v>1655399214.6</v>
      </c>
      <c r="DE234">
        <v>0</v>
      </c>
      <c r="DF234">
        <v>0.134</v>
      </c>
      <c r="DG234">
        <v>-0.06</v>
      </c>
      <c r="DH234">
        <v>9.331</v>
      </c>
      <c r="DI234">
        <v>0.511</v>
      </c>
      <c r="DJ234">
        <v>421</v>
      </c>
      <c r="DK234">
        <v>25</v>
      </c>
      <c r="DL234">
        <v>1.93</v>
      </c>
      <c r="DM234">
        <v>0.15</v>
      </c>
      <c r="DN234">
        <v>-55.8875073170732</v>
      </c>
      <c r="DO234">
        <v>0.93563205574892</v>
      </c>
      <c r="DP234">
        <v>0.782923809765471</v>
      </c>
      <c r="DQ234">
        <v>0</v>
      </c>
      <c r="DR234">
        <v>2.58106365853659</v>
      </c>
      <c r="DS234">
        <v>-0.287249268292686</v>
      </c>
      <c r="DT234">
        <v>0.0371647069504479</v>
      </c>
      <c r="DU234">
        <v>0</v>
      </c>
      <c r="DV234">
        <v>0</v>
      </c>
      <c r="DW234">
        <v>2</v>
      </c>
      <c r="DX234" t="s">
        <v>365</v>
      </c>
      <c r="DY234">
        <v>2.97294</v>
      </c>
      <c r="DZ234">
        <v>2.69688</v>
      </c>
      <c r="EA234">
        <v>0.189214</v>
      </c>
      <c r="EB234">
        <v>0.194063</v>
      </c>
      <c r="EC234">
        <v>0.0776991</v>
      </c>
      <c r="ED234">
        <v>0.071625</v>
      </c>
      <c r="EE234">
        <v>31727.5</v>
      </c>
      <c r="EF234">
        <v>34609.8</v>
      </c>
      <c r="EG234">
        <v>35458.8</v>
      </c>
      <c r="EH234">
        <v>38943.4</v>
      </c>
      <c r="EI234">
        <v>46354.4</v>
      </c>
      <c r="EJ234">
        <v>52162.8</v>
      </c>
      <c r="EK234">
        <v>55386.4</v>
      </c>
      <c r="EL234">
        <v>62392.3</v>
      </c>
      <c r="EM234">
        <v>1.9846</v>
      </c>
      <c r="EN234">
        <v>2.1928</v>
      </c>
      <c r="EO234">
        <v>0.0451207</v>
      </c>
      <c r="EP234">
        <v>0</v>
      </c>
      <c r="EQ234">
        <v>24.2832</v>
      </c>
      <c r="ER234">
        <v>999.9</v>
      </c>
      <c r="ES234">
        <v>50.543</v>
      </c>
      <c r="ET234">
        <v>33.274</v>
      </c>
      <c r="EU234">
        <v>34.7758</v>
      </c>
      <c r="EV234">
        <v>53.6972</v>
      </c>
      <c r="EW234">
        <v>36.867</v>
      </c>
      <c r="EX234">
        <v>2</v>
      </c>
      <c r="EY234">
        <v>-0.0753049</v>
      </c>
      <c r="EZ234">
        <v>3.39303</v>
      </c>
      <c r="FA234">
        <v>20.113</v>
      </c>
      <c r="FB234">
        <v>5.19812</v>
      </c>
      <c r="FC234">
        <v>12.0099</v>
      </c>
      <c r="FD234">
        <v>4.9756</v>
      </c>
      <c r="FE234">
        <v>3.293</v>
      </c>
      <c r="FF234">
        <v>9999</v>
      </c>
      <c r="FG234">
        <v>9999</v>
      </c>
      <c r="FH234">
        <v>9999</v>
      </c>
      <c r="FI234">
        <v>556.8</v>
      </c>
      <c r="FJ234">
        <v>1.8631</v>
      </c>
      <c r="FK234">
        <v>1.86786</v>
      </c>
      <c r="FL234">
        <v>1.86768</v>
      </c>
      <c r="FM234">
        <v>1.8688</v>
      </c>
      <c r="FN234">
        <v>1.86966</v>
      </c>
      <c r="FO234">
        <v>1.86569</v>
      </c>
      <c r="FP234">
        <v>1.86676</v>
      </c>
      <c r="FQ234">
        <v>1.86813</v>
      </c>
      <c r="FR234">
        <v>5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18.43</v>
      </c>
      <c r="GF234">
        <v>0.2134</v>
      </c>
      <c r="GG234">
        <v>5.35645936475052</v>
      </c>
      <c r="GH234">
        <v>0.00956702611335773</v>
      </c>
      <c r="GI234">
        <v>-9.19467254998099e-07</v>
      </c>
      <c r="GJ234">
        <v>-2.13729184259075e-11</v>
      </c>
      <c r="GK234">
        <v>0.213310654532375</v>
      </c>
      <c r="GL234">
        <v>0</v>
      </c>
      <c r="GM234">
        <v>0</v>
      </c>
      <c r="GN234">
        <v>0</v>
      </c>
      <c r="GO234">
        <v>-4</v>
      </c>
      <c r="GP234">
        <v>1866</v>
      </c>
      <c r="GQ234">
        <v>1</v>
      </c>
      <c r="GR234">
        <v>18</v>
      </c>
      <c r="GS234">
        <v>18795.7</v>
      </c>
      <c r="GT234">
        <v>30171.6</v>
      </c>
      <c r="GU234">
        <v>3.95264</v>
      </c>
      <c r="GV234">
        <v>2.3877</v>
      </c>
      <c r="GW234">
        <v>2.24854</v>
      </c>
      <c r="GX234">
        <v>2.7356</v>
      </c>
      <c r="GY234">
        <v>1.99585</v>
      </c>
      <c r="GZ234">
        <v>2.34375</v>
      </c>
      <c r="HA234">
        <v>37.1463</v>
      </c>
      <c r="HB234">
        <v>15.4804</v>
      </c>
      <c r="HC234">
        <v>18</v>
      </c>
      <c r="HD234">
        <v>494.607</v>
      </c>
      <c r="HE234">
        <v>639.168</v>
      </c>
      <c r="HF234">
        <v>18.4609</v>
      </c>
      <c r="HG234">
        <v>26.1912</v>
      </c>
      <c r="HH234">
        <v>30.0011</v>
      </c>
      <c r="HI234">
        <v>26.0251</v>
      </c>
      <c r="HJ234">
        <v>25.9461</v>
      </c>
      <c r="HK234">
        <v>79.1133</v>
      </c>
      <c r="HL234">
        <v>46.1363</v>
      </c>
      <c r="HM234">
        <v>0</v>
      </c>
      <c r="HN234">
        <v>18.4585</v>
      </c>
      <c r="HO234">
        <v>1724.73</v>
      </c>
      <c r="HP234">
        <v>18.2522</v>
      </c>
      <c r="HQ234">
        <v>102.774</v>
      </c>
      <c r="HR234">
        <v>103.899</v>
      </c>
    </row>
    <row r="235" spans="1:226">
      <c r="A235">
        <v>219</v>
      </c>
      <c r="B235">
        <v>1657209518.1</v>
      </c>
      <c r="C235">
        <v>2913.09999990463</v>
      </c>
      <c r="D235" t="s">
        <v>798</v>
      </c>
      <c r="E235" t="s">
        <v>799</v>
      </c>
      <c r="F235">
        <v>5</v>
      </c>
      <c r="G235" t="s">
        <v>596</v>
      </c>
      <c r="H235" t="s">
        <v>354</v>
      </c>
      <c r="I235">
        <v>1657209510.6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1748.06472747487</v>
      </c>
      <c r="AK235">
        <v>1702.45406060606</v>
      </c>
      <c r="AL235">
        <v>3.52284565512293</v>
      </c>
      <c r="AM235">
        <v>66.3523711436261</v>
      </c>
      <c r="AN235">
        <f>(AP235 - AO235 + BO235*1E3/(8.314*(BQ235+273.15)) * AR235/BN235 * AQ235) * BN235/(100*BB235) * 1000/(1000 - AP235)</f>
        <v>0</v>
      </c>
      <c r="AO235">
        <v>18.265567758397</v>
      </c>
      <c r="AP235">
        <v>20.6972690909091</v>
      </c>
      <c r="AQ235">
        <v>0.0156978130551028</v>
      </c>
      <c r="AR235">
        <v>77.3788879290229</v>
      </c>
      <c r="AS235">
        <v>0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6</v>
      </c>
      <c r="BC235">
        <v>0.5</v>
      </c>
      <c r="BD235" t="s">
        <v>355</v>
      </c>
      <c r="BE235">
        <v>2</v>
      </c>
      <c r="BF235" t="b">
        <v>1</v>
      </c>
      <c r="BG235">
        <v>1657209510.6</v>
      </c>
      <c r="BH235">
        <v>1643.97555555556</v>
      </c>
      <c r="BI235">
        <v>1700.33444444444</v>
      </c>
      <c r="BJ235">
        <v>20.6581962962963</v>
      </c>
      <c r="BK235">
        <v>18.1564888888889</v>
      </c>
      <c r="BL235">
        <v>1625.58814814815</v>
      </c>
      <c r="BM235">
        <v>20.4448814814815</v>
      </c>
      <c r="BN235">
        <v>500.025185185185</v>
      </c>
      <c r="BO235">
        <v>74.5728148148148</v>
      </c>
      <c r="BP235">
        <v>0.0426080851851852</v>
      </c>
      <c r="BQ235">
        <v>24.5853888888889</v>
      </c>
      <c r="BR235">
        <v>25.0297222222222</v>
      </c>
      <c r="BS235">
        <v>999.9</v>
      </c>
      <c r="BT235">
        <v>0</v>
      </c>
      <c r="BU235">
        <v>0</v>
      </c>
      <c r="BV235">
        <v>9993.14814814815</v>
      </c>
      <c r="BW235">
        <v>0</v>
      </c>
      <c r="BX235">
        <v>1667.22185185185</v>
      </c>
      <c r="BY235">
        <v>-56.3590148148148</v>
      </c>
      <c r="BZ235">
        <v>1678.65296296296</v>
      </c>
      <c r="CA235">
        <v>1731.77888888889</v>
      </c>
      <c r="CB235">
        <v>2.50170296296296</v>
      </c>
      <c r="CC235">
        <v>1700.33444444444</v>
      </c>
      <c r="CD235">
        <v>18.1564888888889</v>
      </c>
      <c r="CE235">
        <v>1.54053851851852</v>
      </c>
      <c r="CF235">
        <v>1.35397962962963</v>
      </c>
      <c r="CG235">
        <v>13.3765592592593</v>
      </c>
      <c r="CH235">
        <v>11.411662962963</v>
      </c>
      <c r="CI235">
        <v>2000.00148148148</v>
      </c>
      <c r="CJ235">
        <v>0.979995333333333</v>
      </c>
      <c r="CK235">
        <v>0.0200044111111111</v>
      </c>
      <c r="CL235">
        <v>0</v>
      </c>
      <c r="CM235">
        <v>2.23358148148148</v>
      </c>
      <c r="CN235">
        <v>0</v>
      </c>
      <c r="CO235">
        <v>8957.0362962963</v>
      </c>
      <c r="CP235">
        <v>17300.1481481481</v>
      </c>
      <c r="CQ235">
        <v>38.7056666666667</v>
      </c>
      <c r="CR235">
        <v>40.1016666666667</v>
      </c>
      <c r="CS235">
        <v>38.625</v>
      </c>
      <c r="CT235">
        <v>38.2982222222222</v>
      </c>
      <c r="CU235">
        <v>38.0853333333333</v>
      </c>
      <c r="CV235">
        <v>1959.99148148148</v>
      </c>
      <c r="CW235">
        <v>40.01</v>
      </c>
      <c r="CX235">
        <v>0</v>
      </c>
      <c r="CY235">
        <v>1657209496.8</v>
      </c>
      <c r="CZ235">
        <v>0</v>
      </c>
      <c r="DA235">
        <v>0</v>
      </c>
      <c r="DB235" t="s">
        <v>356</v>
      </c>
      <c r="DC235">
        <v>1656081770.5</v>
      </c>
      <c r="DD235">
        <v>1655399214.6</v>
      </c>
      <c r="DE235">
        <v>0</v>
      </c>
      <c r="DF235">
        <v>0.134</v>
      </c>
      <c r="DG235">
        <v>-0.06</v>
      </c>
      <c r="DH235">
        <v>9.331</v>
      </c>
      <c r="DI235">
        <v>0.511</v>
      </c>
      <c r="DJ235">
        <v>421</v>
      </c>
      <c r="DK235">
        <v>25</v>
      </c>
      <c r="DL235">
        <v>1.93</v>
      </c>
      <c r="DM235">
        <v>0.15</v>
      </c>
      <c r="DN235">
        <v>-56.0568756097561</v>
      </c>
      <c r="DO235">
        <v>-2.90870592334497</v>
      </c>
      <c r="DP235">
        <v>0.923244997154585</v>
      </c>
      <c r="DQ235">
        <v>0</v>
      </c>
      <c r="DR235">
        <v>2.54147268292683</v>
      </c>
      <c r="DS235">
        <v>-0.7180662020906</v>
      </c>
      <c r="DT235">
        <v>0.0796373822940933</v>
      </c>
      <c r="DU235">
        <v>0</v>
      </c>
      <c r="DV235">
        <v>0</v>
      </c>
      <c r="DW235">
        <v>2</v>
      </c>
      <c r="DX235" t="s">
        <v>365</v>
      </c>
      <c r="DY235">
        <v>2.9739</v>
      </c>
      <c r="DZ235">
        <v>2.69664</v>
      </c>
      <c r="EA235">
        <v>0.190368</v>
      </c>
      <c r="EB235">
        <v>0.195171</v>
      </c>
      <c r="EC235">
        <v>0.0778508</v>
      </c>
      <c r="ED235">
        <v>0.0717341</v>
      </c>
      <c r="EE235">
        <v>31682.2</v>
      </c>
      <c r="EF235">
        <v>34562.5</v>
      </c>
      <c r="EG235">
        <v>35458.7</v>
      </c>
      <c r="EH235">
        <v>38943.7</v>
      </c>
      <c r="EI235">
        <v>46346.8</v>
      </c>
      <c r="EJ235">
        <v>52157</v>
      </c>
      <c r="EK235">
        <v>55386.5</v>
      </c>
      <c r="EL235">
        <v>62392.8</v>
      </c>
      <c r="EM235">
        <v>1.985</v>
      </c>
      <c r="EN235">
        <v>2.1926</v>
      </c>
      <c r="EO235">
        <v>0.0463128</v>
      </c>
      <c r="EP235">
        <v>0</v>
      </c>
      <c r="EQ235">
        <v>24.2869</v>
      </c>
      <c r="ER235">
        <v>999.9</v>
      </c>
      <c r="ES235">
        <v>50.519</v>
      </c>
      <c r="ET235">
        <v>33.274</v>
      </c>
      <c r="EU235">
        <v>34.7559</v>
      </c>
      <c r="EV235">
        <v>54.1572</v>
      </c>
      <c r="EW235">
        <v>36.7829</v>
      </c>
      <c r="EX235">
        <v>2</v>
      </c>
      <c r="EY235">
        <v>-0.0747561</v>
      </c>
      <c r="EZ235">
        <v>3.39869</v>
      </c>
      <c r="FA235">
        <v>20.1131</v>
      </c>
      <c r="FB235">
        <v>5.19932</v>
      </c>
      <c r="FC235">
        <v>12.0099</v>
      </c>
      <c r="FD235">
        <v>4.976</v>
      </c>
      <c r="FE235">
        <v>3.293</v>
      </c>
      <c r="FF235">
        <v>9999</v>
      </c>
      <c r="FG235">
        <v>9999</v>
      </c>
      <c r="FH235">
        <v>9999</v>
      </c>
      <c r="FI235">
        <v>556.8</v>
      </c>
      <c r="FJ235">
        <v>1.8631</v>
      </c>
      <c r="FK235">
        <v>1.86789</v>
      </c>
      <c r="FL235">
        <v>1.86765</v>
      </c>
      <c r="FM235">
        <v>1.8688</v>
      </c>
      <c r="FN235">
        <v>1.86966</v>
      </c>
      <c r="FO235">
        <v>1.86569</v>
      </c>
      <c r="FP235">
        <v>1.86676</v>
      </c>
      <c r="FQ235">
        <v>1.86813</v>
      </c>
      <c r="FR235">
        <v>5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18.55</v>
      </c>
      <c r="GF235">
        <v>0.2134</v>
      </c>
      <c r="GG235">
        <v>5.35645936475052</v>
      </c>
      <c r="GH235">
        <v>0.00956702611335773</v>
      </c>
      <c r="GI235">
        <v>-9.19467254998099e-07</v>
      </c>
      <c r="GJ235">
        <v>-2.13729184259075e-11</v>
      </c>
      <c r="GK235">
        <v>0.213310654532375</v>
      </c>
      <c r="GL235">
        <v>0</v>
      </c>
      <c r="GM235">
        <v>0</v>
      </c>
      <c r="GN235">
        <v>0</v>
      </c>
      <c r="GO235">
        <v>-4</v>
      </c>
      <c r="GP235">
        <v>1866</v>
      </c>
      <c r="GQ235">
        <v>1</v>
      </c>
      <c r="GR235">
        <v>18</v>
      </c>
      <c r="GS235">
        <v>18795.8</v>
      </c>
      <c r="GT235">
        <v>30171.7</v>
      </c>
      <c r="GU235">
        <v>3.98193</v>
      </c>
      <c r="GV235">
        <v>2.54639</v>
      </c>
      <c r="GW235">
        <v>2.24854</v>
      </c>
      <c r="GX235">
        <v>2.7356</v>
      </c>
      <c r="GY235">
        <v>1.99585</v>
      </c>
      <c r="GZ235">
        <v>2.34131</v>
      </c>
      <c r="HA235">
        <v>37.1702</v>
      </c>
      <c r="HB235">
        <v>15.4717</v>
      </c>
      <c r="HC235">
        <v>18</v>
      </c>
      <c r="HD235">
        <v>494.928</v>
      </c>
      <c r="HE235">
        <v>639.085</v>
      </c>
      <c r="HF235">
        <v>18.4334</v>
      </c>
      <c r="HG235">
        <v>26.1979</v>
      </c>
      <c r="HH235">
        <v>30.0011</v>
      </c>
      <c r="HI235">
        <v>26.0317</v>
      </c>
      <c r="HJ235">
        <v>25.9525</v>
      </c>
      <c r="HK235">
        <v>79.6558</v>
      </c>
      <c r="HL235">
        <v>46.1363</v>
      </c>
      <c r="HM235">
        <v>0</v>
      </c>
      <c r="HN235">
        <v>18.4327</v>
      </c>
      <c r="HO235">
        <v>1738.19</v>
      </c>
      <c r="HP235">
        <v>18.2489</v>
      </c>
      <c r="HQ235">
        <v>102.773</v>
      </c>
      <c r="HR235">
        <v>103.9</v>
      </c>
    </row>
    <row r="236" spans="1:226">
      <c r="A236">
        <v>220</v>
      </c>
      <c r="B236">
        <v>1657209522.6</v>
      </c>
      <c r="C236">
        <v>2917.59999990463</v>
      </c>
      <c r="D236" t="s">
        <v>800</v>
      </c>
      <c r="E236" t="s">
        <v>801</v>
      </c>
      <c r="F236">
        <v>5</v>
      </c>
      <c r="G236" t="s">
        <v>596</v>
      </c>
      <c r="H236" t="s">
        <v>354</v>
      </c>
      <c r="I236">
        <v>1657209515.04444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1762.75305725646</v>
      </c>
      <c r="AK236">
        <v>1717.55296969697</v>
      </c>
      <c r="AL236">
        <v>3.33877419650862</v>
      </c>
      <c r="AM236">
        <v>66.3523711436261</v>
      </c>
      <c r="AN236">
        <f>(AP236 - AO236 + BO236*1E3/(8.314*(BQ236+273.15)) * AR236/BN236 * AQ236) * BN236/(100*BB236) * 1000/(1000 - AP236)</f>
        <v>0</v>
      </c>
      <c r="AO236">
        <v>18.2833027098806</v>
      </c>
      <c r="AP236">
        <v>20.7202084848485</v>
      </c>
      <c r="AQ236">
        <v>0.00629820909101648</v>
      </c>
      <c r="AR236">
        <v>77.3788879290229</v>
      </c>
      <c r="AS236">
        <v>0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6</v>
      </c>
      <c r="BC236">
        <v>0.5</v>
      </c>
      <c r="BD236" t="s">
        <v>355</v>
      </c>
      <c r="BE236">
        <v>2</v>
      </c>
      <c r="BF236" t="b">
        <v>1</v>
      </c>
      <c r="BG236">
        <v>1657209515.04444</v>
      </c>
      <c r="BH236">
        <v>1658.7062962963</v>
      </c>
      <c r="BI236">
        <v>1715.02925925926</v>
      </c>
      <c r="BJ236">
        <v>20.6764074074074</v>
      </c>
      <c r="BK236">
        <v>18.2196296296296</v>
      </c>
      <c r="BL236">
        <v>1640.22555555556</v>
      </c>
      <c r="BM236">
        <v>20.4630962962963</v>
      </c>
      <c r="BN236">
        <v>500.052148148148</v>
      </c>
      <c r="BO236">
        <v>74.5730444444444</v>
      </c>
      <c r="BP236">
        <v>0.0423976592592593</v>
      </c>
      <c r="BQ236">
        <v>24.5827222222222</v>
      </c>
      <c r="BR236">
        <v>25.0281777777778</v>
      </c>
      <c r="BS236">
        <v>999.9</v>
      </c>
      <c r="BT236">
        <v>0</v>
      </c>
      <c r="BU236">
        <v>0</v>
      </c>
      <c r="BV236">
        <v>10011.1111111111</v>
      </c>
      <c r="BW236">
        <v>0</v>
      </c>
      <c r="BX236">
        <v>1667.67037037037</v>
      </c>
      <c r="BY236">
        <v>-56.3231259259259</v>
      </c>
      <c r="BZ236">
        <v>1693.72740740741</v>
      </c>
      <c r="CA236">
        <v>1746.85814814815</v>
      </c>
      <c r="CB236">
        <v>2.45678259259259</v>
      </c>
      <c r="CC236">
        <v>1715.02925925926</v>
      </c>
      <c r="CD236">
        <v>18.2196296296296</v>
      </c>
      <c r="CE236">
        <v>1.54190185185185</v>
      </c>
      <c r="CF236">
        <v>1.35869222222222</v>
      </c>
      <c r="CG236">
        <v>13.3901148148148</v>
      </c>
      <c r="CH236">
        <v>11.4641703703704</v>
      </c>
      <c r="CI236">
        <v>2000.01333333333</v>
      </c>
      <c r="CJ236">
        <v>0.979995222222222</v>
      </c>
      <c r="CK236">
        <v>0.0200045296296296</v>
      </c>
      <c r="CL236">
        <v>0</v>
      </c>
      <c r="CM236">
        <v>2.1831</v>
      </c>
      <c r="CN236">
        <v>0</v>
      </c>
      <c r="CO236">
        <v>8956.8662962963</v>
      </c>
      <c r="CP236">
        <v>17300.2518518518</v>
      </c>
      <c r="CQ236">
        <v>38.7196666666667</v>
      </c>
      <c r="CR236">
        <v>40.1203333333333</v>
      </c>
      <c r="CS236">
        <v>38.625</v>
      </c>
      <c r="CT236">
        <v>38.312</v>
      </c>
      <c r="CU236">
        <v>38.104</v>
      </c>
      <c r="CV236">
        <v>1960.00333333333</v>
      </c>
      <c r="CW236">
        <v>40.01</v>
      </c>
      <c r="CX236">
        <v>0</v>
      </c>
      <c r="CY236">
        <v>1657209501.6</v>
      </c>
      <c r="CZ236">
        <v>0</v>
      </c>
      <c r="DA236">
        <v>0</v>
      </c>
      <c r="DB236" t="s">
        <v>356</v>
      </c>
      <c r="DC236">
        <v>1656081770.5</v>
      </c>
      <c r="DD236">
        <v>1655399214.6</v>
      </c>
      <c r="DE236">
        <v>0</v>
      </c>
      <c r="DF236">
        <v>0.134</v>
      </c>
      <c r="DG236">
        <v>-0.06</v>
      </c>
      <c r="DH236">
        <v>9.331</v>
      </c>
      <c r="DI236">
        <v>0.511</v>
      </c>
      <c r="DJ236">
        <v>421</v>
      </c>
      <c r="DK236">
        <v>25</v>
      </c>
      <c r="DL236">
        <v>1.93</v>
      </c>
      <c r="DM236">
        <v>0.15</v>
      </c>
      <c r="DN236">
        <v>-56.2782487804878</v>
      </c>
      <c r="DO236">
        <v>-2.72180905923358</v>
      </c>
      <c r="DP236">
        <v>0.854326410494984</v>
      </c>
      <c r="DQ236">
        <v>0</v>
      </c>
      <c r="DR236">
        <v>2.49552073170732</v>
      </c>
      <c r="DS236">
        <v>-0.734110243902438</v>
      </c>
      <c r="DT236">
        <v>0.0809482296282779</v>
      </c>
      <c r="DU236">
        <v>0</v>
      </c>
      <c r="DV236">
        <v>0</v>
      </c>
      <c r="DW236">
        <v>2</v>
      </c>
      <c r="DX236" t="s">
        <v>365</v>
      </c>
      <c r="DY236">
        <v>2.9741</v>
      </c>
      <c r="DZ236">
        <v>2.69616</v>
      </c>
      <c r="EA236">
        <v>0.191366</v>
      </c>
      <c r="EB236">
        <v>0.196101</v>
      </c>
      <c r="EC236">
        <v>0.0779093</v>
      </c>
      <c r="ED236">
        <v>0.0717586</v>
      </c>
      <c r="EE236">
        <v>31642.7</v>
      </c>
      <c r="EF236">
        <v>34521.1</v>
      </c>
      <c r="EG236">
        <v>35458.1</v>
      </c>
      <c r="EH236">
        <v>38942.1</v>
      </c>
      <c r="EI236">
        <v>46343.2</v>
      </c>
      <c r="EJ236">
        <v>52154.2</v>
      </c>
      <c r="EK236">
        <v>55385.7</v>
      </c>
      <c r="EL236">
        <v>62391.1</v>
      </c>
      <c r="EM236">
        <v>1.9854</v>
      </c>
      <c r="EN236">
        <v>2.1926</v>
      </c>
      <c r="EO236">
        <v>0.0454485</v>
      </c>
      <c r="EP236">
        <v>0</v>
      </c>
      <c r="EQ236">
        <v>24.2889</v>
      </c>
      <c r="ER236">
        <v>999.9</v>
      </c>
      <c r="ES236">
        <v>50.494</v>
      </c>
      <c r="ET236">
        <v>33.304</v>
      </c>
      <c r="EU236">
        <v>34.7977</v>
      </c>
      <c r="EV236">
        <v>53.4872</v>
      </c>
      <c r="EW236">
        <v>36.6907</v>
      </c>
      <c r="EX236">
        <v>2</v>
      </c>
      <c r="EY236">
        <v>-0.0749594</v>
      </c>
      <c r="EZ236">
        <v>3.4546</v>
      </c>
      <c r="FA236">
        <v>20.1122</v>
      </c>
      <c r="FB236">
        <v>5.19812</v>
      </c>
      <c r="FC236">
        <v>12.0099</v>
      </c>
      <c r="FD236">
        <v>4.9756</v>
      </c>
      <c r="FE236">
        <v>3.2934</v>
      </c>
      <c r="FF236">
        <v>9999</v>
      </c>
      <c r="FG236">
        <v>9999</v>
      </c>
      <c r="FH236">
        <v>9999</v>
      </c>
      <c r="FI236">
        <v>556.8</v>
      </c>
      <c r="FJ236">
        <v>1.8631</v>
      </c>
      <c r="FK236">
        <v>1.86789</v>
      </c>
      <c r="FL236">
        <v>1.86768</v>
      </c>
      <c r="FM236">
        <v>1.86884</v>
      </c>
      <c r="FN236">
        <v>1.86966</v>
      </c>
      <c r="FO236">
        <v>1.86569</v>
      </c>
      <c r="FP236">
        <v>1.86676</v>
      </c>
      <c r="FQ236">
        <v>1.8681</v>
      </c>
      <c r="FR236">
        <v>5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18.64</v>
      </c>
      <c r="GF236">
        <v>0.2134</v>
      </c>
      <c r="GG236">
        <v>5.35645936475052</v>
      </c>
      <c r="GH236">
        <v>0.00956702611335773</v>
      </c>
      <c r="GI236">
        <v>-9.19467254998099e-07</v>
      </c>
      <c r="GJ236">
        <v>-2.13729184259075e-11</v>
      </c>
      <c r="GK236">
        <v>0.213310654532375</v>
      </c>
      <c r="GL236">
        <v>0</v>
      </c>
      <c r="GM236">
        <v>0</v>
      </c>
      <c r="GN236">
        <v>0</v>
      </c>
      <c r="GO236">
        <v>-4</v>
      </c>
      <c r="GP236">
        <v>1866</v>
      </c>
      <c r="GQ236">
        <v>1</v>
      </c>
      <c r="GR236">
        <v>18</v>
      </c>
      <c r="GS236">
        <v>18795.9</v>
      </c>
      <c r="GT236">
        <v>30171.8</v>
      </c>
      <c r="GU236">
        <v>4.00513</v>
      </c>
      <c r="GV236">
        <v>2.49878</v>
      </c>
      <c r="GW236">
        <v>2.24854</v>
      </c>
      <c r="GX236">
        <v>2.7356</v>
      </c>
      <c r="GY236">
        <v>1.99585</v>
      </c>
      <c r="GZ236">
        <v>2.34253</v>
      </c>
      <c r="HA236">
        <v>37.1702</v>
      </c>
      <c r="HB236">
        <v>15.4717</v>
      </c>
      <c r="HC236">
        <v>18</v>
      </c>
      <c r="HD236">
        <v>495.236</v>
      </c>
      <c r="HE236">
        <v>639.137</v>
      </c>
      <c r="HF236">
        <v>18.4096</v>
      </c>
      <c r="HG236">
        <v>26.2023</v>
      </c>
      <c r="HH236">
        <v>30.0007</v>
      </c>
      <c r="HI236">
        <v>26.0374</v>
      </c>
      <c r="HJ236">
        <v>25.9573</v>
      </c>
      <c r="HK236">
        <v>80.1471</v>
      </c>
      <c r="HL236">
        <v>46.1363</v>
      </c>
      <c r="HM236">
        <v>0</v>
      </c>
      <c r="HN236">
        <v>18.4016</v>
      </c>
      <c r="HO236">
        <v>1758.3</v>
      </c>
      <c r="HP236">
        <v>18.2481</v>
      </c>
      <c r="HQ236">
        <v>102.772</v>
      </c>
      <c r="HR236">
        <v>103.896</v>
      </c>
    </row>
    <row r="237" spans="1:226">
      <c r="A237">
        <v>221</v>
      </c>
      <c r="B237">
        <v>1657209528.1</v>
      </c>
      <c r="C237">
        <v>2923.09999990463</v>
      </c>
      <c r="D237" t="s">
        <v>802</v>
      </c>
      <c r="E237" t="s">
        <v>803</v>
      </c>
      <c r="F237">
        <v>5</v>
      </c>
      <c r="G237" t="s">
        <v>596</v>
      </c>
      <c r="H237" t="s">
        <v>354</v>
      </c>
      <c r="I237">
        <v>1657209520.33214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1782.06785030812</v>
      </c>
      <c r="AK237">
        <v>1736.71163636364</v>
      </c>
      <c r="AL237">
        <v>3.50133516801096</v>
      </c>
      <c r="AM237">
        <v>66.3523711436261</v>
      </c>
      <c r="AN237">
        <f>(AP237 - AO237 + BO237*1E3/(8.314*(BQ237+273.15)) * AR237/BN237 * AQ237) * BN237/(100*BB237) * 1000/(1000 - AP237)</f>
        <v>0</v>
      </c>
      <c r="AO237">
        <v>18.2940484583166</v>
      </c>
      <c r="AP237">
        <v>20.7192406060606</v>
      </c>
      <c r="AQ237">
        <v>-0.000555140032727014</v>
      </c>
      <c r="AR237">
        <v>77.3788879290229</v>
      </c>
      <c r="AS237">
        <v>0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6</v>
      </c>
      <c r="BC237">
        <v>0.5</v>
      </c>
      <c r="BD237" t="s">
        <v>355</v>
      </c>
      <c r="BE237">
        <v>2</v>
      </c>
      <c r="BF237" t="b">
        <v>1</v>
      </c>
      <c r="BG237">
        <v>1657209520.33214</v>
      </c>
      <c r="BH237">
        <v>1676.23214285714</v>
      </c>
      <c r="BI237">
        <v>1732.98928571429</v>
      </c>
      <c r="BJ237">
        <v>20.7005678571429</v>
      </c>
      <c r="BK237">
        <v>18.2835321428571</v>
      </c>
      <c r="BL237">
        <v>1657.64107142857</v>
      </c>
      <c r="BM237">
        <v>20.4872571428571</v>
      </c>
      <c r="BN237">
        <v>500.022214285714</v>
      </c>
      <c r="BO237">
        <v>74.5733964285714</v>
      </c>
      <c r="BP237">
        <v>0.042383525</v>
      </c>
      <c r="BQ237">
        <v>24.5800214285714</v>
      </c>
      <c r="BR237">
        <v>25.02365</v>
      </c>
      <c r="BS237">
        <v>999.9</v>
      </c>
      <c r="BT237">
        <v>0</v>
      </c>
      <c r="BU237">
        <v>0</v>
      </c>
      <c r="BV237">
        <v>10004.4642857143</v>
      </c>
      <c r="BW237">
        <v>0</v>
      </c>
      <c r="BX237">
        <v>1668.04285714286</v>
      </c>
      <c r="BY237">
        <v>-56.7575964285714</v>
      </c>
      <c r="BZ237">
        <v>1711.665</v>
      </c>
      <c r="CA237">
        <v>1765.26535714286</v>
      </c>
      <c r="CB237">
        <v>2.41703214285714</v>
      </c>
      <c r="CC237">
        <v>1732.98928571429</v>
      </c>
      <c r="CD237">
        <v>18.2835321428571</v>
      </c>
      <c r="CE237">
        <v>1.54371107142857</v>
      </c>
      <c r="CF237">
        <v>1.363465</v>
      </c>
      <c r="CG237">
        <v>13.4081107142857</v>
      </c>
      <c r="CH237">
        <v>11.5172892857143</v>
      </c>
      <c r="CI237">
        <v>2000.00178571429</v>
      </c>
      <c r="CJ237">
        <v>0.97999525</v>
      </c>
      <c r="CK237">
        <v>0.0200045</v>
      </c>
      <c r="CL237">
        <v>0</v>
      </c>
      <c r="CM237">
        <v>2.21663214285714</v>
      </c>
      <c r="CN237">
        <v>0</v>
      </c>
      <c r="CO237">
        <v>8969.84535714286</v>
      </c>
      <c r="CP237">
        <v>17300.1428571429</v>
      </c>
      <c r="CQ237">
        <v>38.732</v>
      </c>
      <c r="CR237">
        <v>40.125</v>
      </c>
      <c r="CS237">
        <v>38.625</v>
      </c>
      <c r="CT237">
        <v>38.321</v>
      </c>
      <c r="CU237">
        <v>38.11375</v>
      </c>
      <c r="CV237">
        <v>1959.99178571429</v>
      </c>
      <c r="CW237">
        <v>40.01</v>
      </c>
      <c r="CX237">
        <v>0</v>
      </c>
      <c r="CY237">
        <v>1657209507</v>
      </c>
      <c r="CZ237">
        <v>0</v>
      </c>
      <c r="DA237">
        <v>0</v>
      </c>
      <c r="DB237" t="s">
        <v>356</v>
      </c>
      <c r="DC237">
        <v>1656081770.5</v>
      </c>
      <c r="DD237">
        <v>1655399214.6</v>
      </c>
      <c r="DE237">
        <v>0</v>
      </c>
      <c r="DF237">
        <v>0.134</v>
      </c>
      <c r="DG237">
        <v>-0.06</v>
      </c>
      <c r="DH237">
        <v>9.331</v>
      </c>
      <c r="DI237">
        <v>0.511</v>
      </c>
      <c r="DJ237">
        <v>421</v>
      </c>
      <c r="DK237">
        <v>25</v>
      </c>
      <c r="DL237">
        <v>1.93</v>
      </c>
      <c r="DM237">
        <v>0.15</v>
      </c>
      <c r="DN237">
        <v>-56.4696756097561</v>
      </c>
      <c r="DO237">
        <v>-3.23486132404169</v>
      </c>
      <c r="DP237">
        <v>0.822881296830478</v>
      </c>
      <c r="DQ237">
        <v>0</v>
      </c>
      <c r="DR237">
        <v>2.44820219512195</v>
      </c>
      <c r="DS237">
        <v>-0.371186341463414</v>
      </c>
      <c r="DT237">
        <v>0.0567354289669117</v>
      </c>
      <c r="DU237">
        <v>0</v>
      </c>
      <c r="DV237">
        <v>0</v>
      </c>
      <c r="DW237">
        <v>2</v>
      </c>
      <c r="DX237" t="s">
        <v>365</v>
      </c>
      <c r="DY237">
        <v>2.97425</v>
      </c>
      <c r="DZ237">
        <v>2.69651</v>
      </c>
      <c r="EA237">
        <v>0.192612</v>
      </c>
      <c r="EB237">
        <v>0.197377</v>
      </c>
      <c r="EC237">
        <v>0.0778912</v>
      </c>
      <c r="ED237">
        <v>0.0717686</v>
      </c>
      <c r="EE237">
        <v>31593.5</v>
      </c>
      <c r="EF237">
        <v>34466.1</v>
      </c>
      <c r="EG237">
        <v>35457.8</v>
      </c>
      <c r="EH237">
        <v>38941.8</v>
      </c>
      <c r="EI237">
        <v>46343.5</v>
      </c>
      <c r="EJ237">
        <v>52152.7</v>
      </c>
      <c r="EK237">
        <v>55385</v>
      </c>
      <c r="EL237">
        <v>62389.9</v>
      </c>
      <c r="EM237">
        <v>1.9854</v>
      </c>
      <c r="EN237">
        <v>2.1922</v>
      </c>
      <c r="EO237">
        <v>0.0447631</v>
      </c>
      <c r="EP237">
        <v>0</v>
      </c>
      <c r="EQ237">
        <v>24.293</v>
      </c>
      <c r="ER237">
        <v>999.9</v>
      </c>
      <c r="ES237">
        <v>50.446</v>
      </c>
      <c r="ET237">
        <v>33.304</v>
      </c>
      <c r="EU237">
        <v>34.7652</v>
      </c>
      <c r="EV237">
        <v>53.6372</v>
      </c>
      <c r="EW237">
        <v>36.7628</v>
      </c>
      <c r="EX237">
        <v>2</v>
      </c>
      <c r="EY237">
        <v>-0.0740854</v>
      </c>
      <c r="EZ237">
        <v>3.439</v>
      </c>
      <c r="FA237">
        <v>20.1122</v>
      </c>
      <c r="FB237">
        <v>5.19812</v>
      </c>
      <c r="FC237">
        <v>12.0076</v>
      </c>
      <c r="FD237">
        <v>4.9756</v>
      </c>
      <c r="FE237">
        <v>3.293</v>
      </c>
      <c r="FF237">
        <v>9999</v>
      </c>
      <c r="FG237">
        <v>9999</v>
      </c>
      <c r="FH237">
        <v>9999</v>
      </c>
      <c r="FI237">
        <v>556.8</v>
      </c>
      <c r="FJ237">
        <v>1.8631</v>
      </c>
      <c r="FK237">
        <v>1.86783</v>
      </c>
      <c r="FL237">
        <v>1.86768</v>
      </c>
      <c r="FM237">
        <v>1.8688</v>
      </c>
      <c r="FN237">
        <v>1.86966</v>
      </c>
      <c r="FO237">
        <v>1.86569</v>
      </c>
      <c r="FP237">
        <v>1.86676</v>
      </c>
      <c r="FQ237">
        <v>1.86813</v>
      </c>
      <c r="FR237">
        <v>5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18.76</v>
      </c>
      <c r="GF237">
        <v>0.2133</v>
      </c>
      <c r="GG237">
        <v>5.35645936475052</v>
      </c>
      <c r="GH237">
        <v>0.00956702611335773</v>
      </c>
      <c r="GI237">
        <v>-9.19467254998099e-07</v>
      </c>
      <c r="GJ237">
        <v>-2.13729184259075e-11</v>
      </c>
      <c r="GK237">
        <v>0.213310654532375</v>
      </c>
      <c r="GL237">
        <v>0</v>
      </c>
      <c r="GM237">
        <v>0</v>
      </c>
      <c r="GN237">
        <v>0</v>
      </c>
      <c r="GO237">
        <v>-4</v>
      </c>
      <c r="GP237">
        <v>1866</v>
      </c>
      <c r="GQ237">
        <v>1</v>
      </c>
      <c r="GR237">
        <v>18</v>
      </c>
      <c r="GS237">
        <v>18796</v>
      </c>
      <c r="GT237">
        <v>30171.9</v>
      </c>
      <c r="GU237">
        <v>4.03442</v>
      </c>
      <c r="GV237">
        <v>0.216064</v>
      </c>
      <c r="GW237">
        <v>2.24854</v>
      </c>
      <c r="GX237">
        <v>2.7356</v>
      </c>
      <c r="GY237">
        <v>1.99585</v>
      </c>
      <c r="GZ237">
        <v>2.32178</v>
      </c>
      <c r="HA237">
        <v>37.1941</v>
      </c>
      <c r="HB237">
        <v>15.4717</v>
      </c>
      <c r="HC237">
        <v>18</v>
      </c>
      <c r="HD237">
        <v>495.308</v>
      </c>
      <c r="HE237">
        <v>638.921</v>
      </c>
      <c r="HF237">
        <v>18.3772</v>
      </c>
      <c r="HG237">
        <v>26.2102</v>
      </c>
      <c r="HH237">
        <v>30.0006</v>
      </c>
      <c r="HI237">
        <v>26.0448</v>
      </c>
      <c r="HJ237">
        <v>25.9656</v>
      </c>
      <c r="HK237">
        <v>80.8036</v>
      </c>
      <c r="HL237">
        <v>46.1363</v>
      </c>
      <c r="HM237">
        <v>0</v>
      </c>
      <c r="HN237">
        <v>18.3769</v>
      </c>
      <c r="HO237">
        <v>1771.71</v>
      </c>
      <c r="HP237">
        <v>18.2672</v>
      </c>
      <c r="HQ237">
        <v>102.771</v>
      </c>
      <c r="HR237">
        <v>103.895</v>
      </c>
    </row>
    <row r="238" spans="1:226">
      <c r="A238">
        <v>222</v>
      </c>
      <c r="B238">
        <v>1657209532.6</v>
      </c>
      <c r="C238">
        <v>2927.59999990463</v>
      </c>
      <c r="D238" t="s">
        <v>804</v>
      </c>
      <c r="E238" t="s">
        <v>805</v>
      </c>
      <c r="F238">
        <v>5</v>
      </c>
      <c r="G238" t="s">
        <v>596</v>
      </c>
      <c r="H238" t="s">
        <v>354</v>
      </c>
      <c r="I238">
        <v>1657209524.77857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1796.23713209738</v>
      </c>
      <c r="AK238">
        <v>1751.44654545455</v>
      </c>
      <c r="AL238">
        <v>3.27461756610227</v>
      </c>
      <c r="AM238">
        <v>66.3523711436261</v>
      </c>
      <c r="AN238">
        <f>(AP238 - AO238 + BO238*1E3/(8.314*(BQ238+273.15)) * AR238/BN238 * AQ238) * BN238/(100*BB238) * 1000/(1000 - AP238)</f>
        <v>0</v>
      </c>
      <c r="AO238">
        <v>18.2996959269462</v>
      </c>
      <c r="AP238">
        <v>20.7095981818182</v>
      </c>
      <c r="AQ238">
        <v>-0.000879098965656467</v>
      </c>
      <c r="AR238">
        <v>77.3788879290229</v>
      </c>
      <c r="AS238">
        <v>0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6</v>
      </c>
      <c r="BC238">
        <v>0.5</v>
      </c>
      <c r="BD238" t="s">
        <v>355</v>
      </c>
      <c r="BE238">
        <v>2</v>
      </c>
      <c r="BF238" t="b">
        <v>1</v>
      </c>
      <c r="BG238">
        <v>1657209524.77857</v>
      </c>
      <c r="BH238">
        <v>1691.06785714286</v>
      </c>
      <c r="BI238">
        <v>1747.31535714286</v>
      </c>
      <c r="BJ238">
        <v>20.71385</v>
      </c>
      <c r="BK238">
        <v>18.2925392857143</v>
      </c>
      <c r="BL238">
        <v>1672.38285714286</v>
      </c>
      <c r="BM238">
        <v>20.5005428571429</v>
      </c>
      <c r="BN238">
        <v>499.97275</v>
      </c>
      <c r="BO238">
        <v>74.5732964285714</v>
      </c>
      <c r="BP238">
        <v>0.0422664892857143</v>
      </c>
      <c r="BQ238">
        <v>24.5792392857143</v>
      </c>
      <c r="BR238">
        <v>25.0265178571429</v>
      </c>
      <c r="BS238">
        <v>999.9</v>
      </c>
      <c r="BT238">
        <v>0</v>
      </c>
      <c r="BU238">
        <v>0</v>
      </c>
      <c r="BV238">
        <v>10002.3214285714</v>
      </c>
      <c r="BW238">
        <v>0</v>
      </c>
      <c r="BX238">
        <v>1668.44571428571</v>
      </c>
      <c r="BY238">
        <v>-56.2479178571429</v>
      </c>
      <c r="BZ238">
        <v>1726.83714285714</v>
      </c>
      <c r="CA238">
        <v>1779.87392857143</v>
      </c>
      <c r="CB238">
        <v>2.42132035714286</v>
      </c>
      <c r="CC238">
        <v>1747.31535714286</v>
      </c>
      <c r="CD238">
        <v>18.2925392857143</v>
      </c>
      <c r="CE238">
        <v>1.54470071428571</v>
      </c>
      <c r="CF238">
        <v>1.364135</v>
      </c>
      <c r="CG238">
        <v>13.4179464285714</v>
      </c>
      <c r="CH238">
        <v>11.5247071428571</v>
      </c>
      <c r="CI238">
        <v>1999.9975</v>
      </c>
      <c r="CJ238">
        <v>0.979995357142857</v>
      </c>
      <c r="CK238">
        <v>0.0200043857142857</v>
      </c>
      <c r="CL238">
        <v>0</v>
      </c>
      <c r="CM238">
        <v>2.21948571428571</v>
      </c>
      <c r="CN238">
        <v>0</v>
      </c>
      <c r="CO238">
        <v>8985.85428571429</v>
      </c>
      <c r="CP238">
        <v>17300.1</v>
      </c>
      <c r="CQ238">
        <v>38.74325</v>
      </c>
      <c r="CR238">
        <v>40.125</v>
      </c>
      <c r="CS238">
        <v>38.625</v>
      </c>
      <c r="CT238">
        <v>38.33675</v>
      </c>
      <c r="CU238">
        <v>38.11825</v>
      </c>
      <c r="CV238">
        <v>1959.9875</v>
      </c>
      <c r="CW238">
        <v>40.01</v>
      </c>
      <c r="CX238">
        <v>0</v>
      </c>
      <c r="CY238">
        <v>1657209511.8</v>
      </c>
      <c r="CZ238">
        <v>0</v>
      </c>
      <c r="DA238">
        <v>0</v>
      </c>
      <c r="DB238" t="s">
        <v>356</v>
      </c>
      <c r="DC238">
        <v>1656081770.5</v>
      </c>
      <c r="DD238">
        <v>1655399214.6</v>
      </c>
      <c r="DE238">
        <v>0</v>
      </c>
      <c r="DF238">
        <v>0.134</v>
      </c>
      <c r="DG238">
        <v>-0.06</v>
      </c>
      <c r="DH238">
        <v>9.331</v>
      </c>
      <c r="DI238">
        <v>0.511</v>
      </c>
      <c r="DJ238">
        <v>421</v>
      </c>
      <c r="DK238">
        <v>25</v>
      </c>
      <c r="DL238">
        <v>1.93</v>
      </c>
      <c r="DM238">
        <v>0.15</v>
      </c>
      <c r="DN238">
        <v>-56.4621536585366</v>
      </c>
      <c r="DO238">
        <v>2.85804878048777</v>
      </c>
      <c r="DP238">
        <v>0.893399078908151</v>
      </c>
      <c r="DQ238">
        <v>0</v>
      </c>
      <c r="DR238">
        <v>2.42190829268293</v>
      </c>
      <c r="DS238">
        <v>-0.0339988850174283</v>
      </c>
      <c r="DT238">
        <v>0.0251761379380419</v>
      </c>
      <c r="DU238">
        <v>1</v>
      </c>
      <c r="DV238">
        <v>1</v>
      </c>
      <c r="DW238">
        <v>2</v>
      </c>
      <c r="DX238" t="s">
        <v>357</v>
      </c>
      <c r="DY238">
        <v>2.97406</v>
      </c>
      <c r="DZ238">
        <v>2.69597</v>
      </c>
      <c r="EA238">
        <v>0.193551</v>
      </c>
      <c r="EB238">
        <v>0.197995</v>
      </c>
      <c r="EC238">
        <v>0.0778622</v>
      </c>
      <c r="ED238">
        <v>0.0717324</v>
      </c>
      <c r="EE238">
        <v>31556.6</v>
      </c>
      <c r="EF238">
        <v>34439.6</v>
      </c>
      <c r="EG238">
        <v>35457.5</v>
      </c>
      <c r="EH238">
        <v>38941.9</v>
      </c>
      <c r="EI238">
        <v>46344.7</v>
      </c>
      <c r="EJ238">
        <v>52154.7</v>
      </c>
      <c r="EK238">
        <v>55384.6</v>
      </c>
      <c r="EL238">
        <v>62389.8</v>
      </c>
      <c r="EM238">
        <v>1.9854</v>
      </c>
      <c r="EN238">
        <v>2.1924</v>
      </c>
      <c r="EO238">
        <v>0.0448525</v>
      </c>
      <c r="EP238">
        <v>0</v>
      </c>
      <c r="EQ238">
        <v>24.295</v>
      </c>
      <c r="ER238">
        <v>999.9</v>
      </c>
      <c r="ES238">
        <v>50.446</v>
      </c>
      <c r="ET238">
        <v>33.314</v>
      </c>
      <c r="EU238">
        <v>34.7839</v>
      </c>
      <c r="EV238">
        <v>53.8072</v>
      </c>
      <c r="EW238">
        <v>36.8349</v>
      </c>
      <c r="EX238">
        <v>2</v>
      </c>
      <c r="EY238">
        <v>-0.073313</v>
      </c>
      <c r="EZ238">
        <v>3.42383</v>
      </c>
      <c r="FA238">
        <v>20.1118</v>
      </c>
      <c r="FB238">
        <v>5.19812</v>
      </c>
      <c r="FC238">
        <v>12.0099</v>
      </c>
      <c r="FD238">
        <v>4.9756</v>
      </c>
      <c r="FE238">
        <v>3.293</v>
      </c>
      <c r="FF238">
        <v>9999</v>
      </c>
      <c r="FG238">
        <v>9999</v>
      </c>
      <c r="FH238">
        <v>9999</v>
      </c>
      <c r="FI238">
        <v>556.8</v>
      </c>
      <c r="FJ238">
        <v>1.8631</v>
      </c>
      <c r="FK238">
        <v>1.86792</v>
      </c>
      <c r="FL238">
        <v>1.86768</v>
      </c>
      <c r="FM238">
        <v>1.86887</v>
      </c>
      <c r="FN238">
        <v>1.86966</v>
      </c>
      <c r="FO238">
        <v>1.86569</v>
      </c>
      <c r="FP238">
        <v>1.86676</v>
      </c>
      <c r="FQ238">
        <v>1.86813</v>
      </c>
      <c r="FR238">
        <v>5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18.85</v>
      </c>
      <c r="GF238">
        <v>0.2133</v>
      </c>
      <c r="GG238">
        <v>5.35645936475052</v>
      </c>
      <c r="GH238">
        <v>0.00956702611335773</v>
      </c>
      <c r="GI238">
        <v>-9.19467254998099e-07</v>
      </c>
      <c r="GJ238">
        <v>-2.13729184259075e-11</v>
      </c>
      <c r="GK238">
        <v>0.213310654532375</v>
      </c>
      <c r="GL238">
        <v>0</v>
      </c>
      <c r="GM238">
        <v>0</v>
      </c>
      <c r="GN238">
        <v>0</v>
      </c>
      <c r="GO238">
        <v>-4</v>
      </c>
      <c r="GP238">
        <v>1866</v>
      </c>
      <c r="GQ238">
        <v>1</v>
      </c>
      <c r="GR238">
        <v>18</v>
      </c>
      <c r="GS238">
        <v>18796</v>
      </c>
      <c r="GT238">
        <v>30172</v>
      </c>
      <c r="GU238">
        <v>4.04663</v>
      </c>
      <c r="GV238">
        <v>0</v>
      </c>
      <c r="GW238">
        <v>2.24854</v>
      </c>
      <c r="GX238">
        <v>2.7356</v>
      </c>
      <c r="GY238">
        <v>1.99585</v>
      </c>
      <c r="GZ238">
        <v>2.34985</v>
      </c>
      <c r="HA238">
        <v>37.2181</v>
      </c>
      <c r="HB238">
        <v>15.4804</v>
      </c>
      <c r="HC238">
        <v>18</v>
      </c>
      <c r="HD238">
        <v>495.356</v>
      </c>
      <c r="HE238">
        <v>639.132</v>
      </c>
      <c r="HF238">
        <v>18.358</v>
      </c>
      <c r="HG238">
        <v>26.2155</v>
      </c>
      <c r="HH238">
        <v>30.0008</v>
      </c>
      <c r="HI238">
        <v>26.0505</v>
      </c>
      <c r="HJ238">
        <v>25.9704</v>
      </c>
      <c r="HK238">
        <v>81.3847</v>
      </c>
      <c r="HL238">
        <v>46.1363</v>
      </c>
      <c r="HM238">
        <v>0</v>
      </c>
      <c r="HN238">
        <v>18.3602</v>
      </c>
      <c r="HO238">
        <v>1791.79</v>
      </c>
      <c r="HP238">
        <v>18.2945</v>
      </c>
      <c r="HQ238">
        <v>102.77</v>
      </c>
      <c r="HR238">
        <v>103.895</v>
      </c>
    </row>
    <row r="239" spans="1:226">
      <c r="A239">
        <v>223</v>
      </c>
      <c r="B239">
        <v>1657209538.1</v>
      </c>
      <c r="C239">
        <v>2933.09999990463</v>
      </c>
      <c r="D239" t="s">
        <v>806</v>
      </c>
      <c r="E239" t="s">
        <v>807</v>
      </c>
      <c r="F239">
        <v>5</v>
      </c>
      <c r="G239" t="s">
        <v>596</v>
      </c>
      <c r="H239" t="s">
        <v>354</v>
      </c>
      <c r="I239">
        <v>1657209530.35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1804.14403462823</v>
      </c>
      <c r="AK239">
        <v>1763.86224242424</v>
      </c>
      <c r="AL239">
        <v>2.00121843351307</v>
      </c>
      <c r="AM239">
        <v>66.3523711436261</v>
      </c>
      <c r="AN239">
        <f>(AP239 - AO239 + BO239*1E3/(8.314*(BQ239+273.15)) * AR239/BN239 * AQ239) * BN239/(100*BB239) * 1000/(1000 - AP239)</f>
        <v>0</v>
      </c>
      <c r="AO239">
        <v>18.2801566395767</v>
      </c>
      <c r="AP239">
        <v>20.6837139393939</v>
      </c>
      <c r="AQ239">
        <v>-0.00245027580362704</v>
      </c>
      <c r="AR239">
        <v>77.3788879290229</v>
      </c>
      <c r="AS239">
        <v>0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6</v>
      </c>
      <c r="BC239">
        <v>0.5</v>
      </c>
      <c r="BD239" t="s">
        <v>355</v>
      </c>
      <c r="BE239">
        <v>2</v>
      </c>
      <c r="BF239" t="b">
        <v>1</v>
      </c>
      <c r="BG239">
        <v>1657209530.35</v>
      </c>
      <c r="BH239">
        <v>1708.435</v>
      </c>
      <c r="BI239">
        <v>1761.74642857143</v>
      </c>
      <c r="BJ239">
        <v>20.7088464285714</v>
      </c>
      <c r="BK239">
        <v>18.2887321428571</v>
      </c>
      <c r="BL239">
        <v>1689.64142857143</v>
      </c>
      <c r="BM239">
        <v>20.4955428571429</v>
      </c>
      <c r="BN239">
        <v>499.967892857143</v>
      </c>
      <c r="BO239">
        <v>74.573675</v>
      </c>
      <c r="BP239">
        <v>0.0424315821428571</v>
      </c>
      <c r="BQ239">
        <v>24.5765892857143</v>
      </c>
      <c r="BR239">
        <v>25.0241357142857</v>
      </c>
      <c r="BS239">
        <v>999.9</v>
      </c>
      <c r="BT239">
        <v>0</v>
      </c>
      <c r="BU239">
        <v>0</v>
      </c>
      <c r="BV239">
        <v>9987.67857142857</v>
      </c>
      <c r="BW239">
        <v>0</v>
      </c>
      <c r="BX239">
        <v>1667.77392857143</v>
      </c>
      <c r="BY239">
        <v>-53.3113642857143</v>
      </c>
      <c r="BZ239">
        <v>1744.56285714286</v>
      </c>
      <c r="CA239">
        <v>1794.56642857143</v>
      </c>
      <c r="CB239">
        <v>2.42011107142857</v>
      </c>
      <c r="CC239">
        <v>1761.74642857143</v>
      </c>
      <c r="CD239">
        <v>18.2887321428571</v>
      </c>
      <c r="CE239">
        <v>1.54433571428571</v>
      </c>
      <c r="CF239">
        <v>1.36385821428571</v>
      </c>
      <c r="CG239">
        <v>13.4143142857143</v>
      </c>
      <c r="CH239">
        <v>11.5216464285714</v>
      </c>
      <c r="CI239">
        <v>2000.00571428571</v>
      </c>
      <c r="CJ239">
        <v>0.979995571428571</v>
      </c>
      <c r="CK239">
        <v>0.0200041571428571</v>
      </c>
      <c r="CL239">
        <v>0</v>
      </c>
      <c r="CM239">
        <v>2.24299285714286</v>
      </c>
      <c r="CN239">
        <v>0</v>
      </c>
      <c r="CO239">
        <v>9009.59464285714</v>
      </c>
      <c r="CP239">
        <v>17300.175</v>
      </c>
      <c r="CQ239">
        <v>38.75</v>
      </c>
      <c r="CR239">
        <v>40.125</v>
      </c>
      <c r="CS239">
        <v>38.625</v>
      </c>
      <c r="CT239">
        <v>38.35925</v>
      </c>
      <c r="CU239">
        <v>38.1205</v>
      </c>
      <c r="CV239">
        <v>1959.99571428571</v>
      </c>
      <c r="CW239">
        <v>40.01</v>
      </c>
      <c r="CX239">
        <v>0</v>
      </c>
      <c r="CY239">
        <v>1657209517.2</v>
      </c>
      <c r="CZ239">
        <v>0</v>
      </c>
      <c r="DA239">
        <v>0</v>
      </c>
      <c r="DB239" t="s">
        <v>356</v>
      </c>
      <c r="DC239">
        <v>1656081770.5</v>
      </c>
      <c r="DD239">
        <v>1655399214.6</v>
      </c>
      <c r="DE239">
        <v>0</v>
      </c>
      <c r="DF239">
        <v>0.134</v>
      </c>
      <c r="DG239">
        <v>-0.06</v>
      </c>
      <c r="DH239">
        <v>9.331</v>
      </c>
      <c r="DI239">
        <v>0.511</v>
      </c>
      <c r="DJ239">
        <v>421</v>
      </c>
      <c r="DK239">
        <v>25</v>
      </c>
      <c r="DL239">
        <v>1.93</v>
      </c>
      <c r="DM239">
        <v>0.15</v>
      </c>
      <c r="DN239">
        <v>-54.2342634146341</v>
      </c>
      <c r="DO239">
        <v>31.0542522648084</v>
      </c>
      <c r="DP239">
        <v>3.67628305611272</v>
      </c>
      <c r="DQ239">
        <v>0</v>
      </c>
      <c r="DR239">
        <v>2.42145926829268</v>
      </c>
      <c r="DS239">
        <v>-0.0210767247386692</v>
      </c>
      <c r="DT239">
        <v>0.00513690396945804</v>
      </c>
      <c r="DU239">
        <v>1</v>
      </c>
      <c r="DV239">
        <v>1</v>
      </c>
      <c r="DW239">
        <v>2</v>
      </c>
      <c r="DX239" t="s">
        <v>357</v>
      </c>
      <c r="DY239">
        <v>2.97441</v>
      </c>
      <c r="DZ239">
        <v>2.69644</v>
      </c>
      <c r="EA239">
        <v>0.194349</v>
      </c>
      <c r="EB239">
        <v>0.198275</v>
      </c>
      <c r="EC239">
        <v>0.0777797</v>
      </c>
      <c r="ED239">
        <v>0.0716832</v>
      </c>
      <c r="EE239">
        <v>31524.9</v>
      </c>
      <c r="EF239">
        <v>34426.5</v>
      </c>
      <c r="EG239">
        <v>35457.1</v>
      </c>
      <c r="EH239">
        <v>38940.8</v>
      </c>
      <c r="EI239">
        <v>46348.9</v>
      </c>
      <c r="EJ239">
        <v>52156.4</v>
      </c>
      <c r="EK239">
        <v>55384.5</v>
      </c>
      <c r="EL239">
        <v>62388.5</v>
      </c>
      <c r="EM239">
        <v>1.9848</v>
      </c>
      <c r="EN239">
        <v>2.1922</v>
      </c>
      <c r="EO239">
        <v>0.0436902</v>
      </c>
      <c r="EP239">
        <v>0</v>
      </c>
      <c r="EQ239">
        <v>24.2971</v>
      </c>
      <c r="ER239">
        <v>999.9</v>
      </c>
      <c r="ES239">
        <v>50.397</v>
      </c>
      <c r="ET239">
        <v>33.345</v>
      </c>
      <c r="EU239">
        <v>34.8134</v>
      </c>
      <c r="EV239">
        <v>53.6872</v>
      </c>
      <c r="EW239">
        <v>36.7628</v>
      </c>
      <c r="EX239">
        <v>2</v>
      </c>
      <c r="EY239">
        <v>-0.072378</v>
      </c>
      <c r="EZ239">
        <v>3.4907</v>
      </c>
      <c r="FA239">
        <v>20.1113</v>
      </c>
      <c r="FB239">
        <v>5.19932</v>
      </c>
      <c r="FC239">
        <v>12.0099</v>
      </c>
      <c r="FD239">
        <v>4.9756</v>
      </c>
      <c r="FE239">
        <v>3.2932</v>
      </c>
      <c r="FF239">
        <v>9999</v>
      </c>
      <c r="FG239">
        <v>9999</v>
      </c>
      <c r="FH239">
        <v>9999</v>
      </c>
      <c r="FI239">
        <v>556.8</v>
      </c>
      <c r="FJ239">
        <v>1.8631</v>
      </c>
      <c r="FK239">
        <v>1.86792</v>
      </c>
      <c r="FL239">
        <v>1.86768</v>
      </c>
      <c r="FM239">
        <v>1.8689</v>
      </c>
      <c r="FN239">
        <v>1.86966</v>
      </c>
      <c r="FO239">
        <v>1.86569</v>
      </c>
      <c r="FP239">
        <v>1.86676</v>
      </c>
      <c r="FQ239">
        <v>1.86813</v>
      </c>
      <c r="FR239">
        <v>5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18.92</v>
      </c>
      <c r="GF239">
        <v>0.2133</v>
      </c>
      <c r="GG239">
        <v>5.35645936475052</v>
      </c>
      <c r="GH239">
        <v>0.00956702611335773</v>
      </c>
      <c r="GI239">
        <v>-9.19467254998099e-07</v>
      </c>
      <c r="GJ239">
        <v>-2.13729184259075e-11</v>
      </c>
      <c r="GK239">
        <v>0.213310654532375</v>
      </c>
      <c r="GL239">
        <v>0</v>
      </c>
      <c r="GM239">
        <v>0</v>
      </c>
      <c r="GN239">
        <v>0</v>
      </c>
      <c r="GO239">
        <v>-4</v>
      </c>
      <c r="GP239">
        <v>1866</v>
      </c>
      <c r="GQ239">
        <v>1</v>
      </c>
      <c r="GR239">
        <v>18</v>
      </c>
      <c r="GS239">
        <v>18796.1</v>
      </c>
      <c r="GT239">
        <v>30172.1</v>
      </c>
      <c r="GU239">
        <v>4.05273</v>
      </c>
      <c r="GV239">
        <v>0</v>
      </c>
      <c r="GW239">
        <v>2.24854</v>
      </c>
      <c r="GX239">
        <v>2.7356</v>
      </c>
      <c r="GY239">
        <v>1.99585</v>
      </c>
      <c r="GZ239">
        <v>2.32422</v>
      </c>
      <c r="HA239">
        <v>37.2181</v>
      </c>
      <c r="HB239">
        <v>15.4629</v>
      </c>
      <c r="HC239">
        <v>18</v>
      </c>
      <c r="HD239">
        <v>495.036</v>
      </c>
      <c r="HE239">
        <v>639.076</v>
      </c>
      <c r="HF239">
        <v>18.3318</v>
      </c>
      <c r="HG239">
        <v>26.2235</v>
      </c>
      <c r="HH239">
        <v>30.001</v>
      </c>
      <c r="HI239">
        <v>26.058</v>
      </c>
      <c r="HJ239">
        <v>25.9786</v>
      </c>
      <c r="HK239">
        <v>82.6805</v>
      </c>
      <c r="HL239">
        <v>46.1363</v>
      </c>
      <c r="HM239">
        <v>0</v>
      </c>
      <c r="HN239">
        <v>18.3265</v>
      </c>
      <c r="HO239">
        <v>1805.22</v>
      </c>
      <c r="HP239">
        <v>18.3412</v>
      </c>
      <c r="HQ239">
        <v>102.769</v>
      </c>
      <c r="HR239">
        <v>103.892</v>
      </c>
    </row>
    <row r="240" spans="1:226">
      <c r="A240">
        <v>224</v>
      </c>
      <c r="B240">
        <v>1657209542.6</v>
      </c>
      <c r="C240">
        <v>2937.59999990463</v>
      </c>
      <c r="D240" t="s">
        <v>808</v>
      </c>
      <c r="E240" t="s">
        <v>809</v>
      </c>
      <c r="F240">
        <v>5</v>
      </c>
      <c r="G240" t="s">
        <v>596</v>
      </c>
      <c r="H240" t="s">
        <v>354</v>
      </c>
      <c r="I240">
        <v>1657209534.77857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1806.7960285879</v>
      </c>
      <c r="AK240">
        <v>1769.75927272727</v>
      </c>
      <c r="AL240">
        <v>1.17312355981829</v>
      </c>
      <c r="AM240">
        <v>66.3523711436261</v>
      </c>
      <c r="AN240">
        <f>(AP240 - AO240 + BO240*1E3/(8.314*(BQ240+273.15)) * AR240/BN240 * AQ240) * BN240/(100*BB240) * 1000/(1000 - AP240)</f>
        <v>0</v>
      </c>
      <c r="AO240">
        <v>18.2662612113298</v>
      </c>
      <c r="AP240">
        <v>20.6566266666667</v>
      </c>
      <c r="AQ240">
        <v>-0.00729554979263574</v>
      </c>
      <c r="AR240">
        <v>77.3788879290229</v>
      </c>
      <c r="AS240">
        <v>0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6</v>
      </c>
      <c r="BC240">
        <v>0.5</v>
      </c>
      <c r="BD240" t="s">
        <v>355</v>
      </c>
      <c r="BE240">
        <v>2</v>
      </c>
      <c r="BF240" t="b">
        <v>1</v>
      </c>
      <c r="BG240">
        <v>1657209534.77857</v>
      </c>
      <c r="BH240">
        <v>1719.835</v>
      </c>
      <c r="BI240">
        <v>1769.13035714286</v>
      </c>
      <c r="BJ240">
        <v>20.6934928571429</v>
      </c>
      <c r="BK240">
        <v>18.2805964285714</v>
      </c>
      <c r="BL240">
        <v>1700.96964285714</v>
      </c>
      <c r="BM240">
        <v>20.4801928571429</v>
      </c>
      <c r="BN240">
        <v>499.987357142857</v>
      </c>
      <c r="BO240">
        <v>74.5734642857143</v>
      </c>
      <c r="BP240">
        <v>0.0423797392857143</v>
      </c>
      <c r="BQ240">
        <v>24.5743464285714</v>
      </c>
      <c r="BR240">
        <v>25.0228142857143</v>
      </c>
      <c r="BS240">
        <v>999.9</v>
      </c>
      <c r="BT240">
        <v>0</v>
      </c>
      <c r="BU240">
        <v>0</v>
      </c>
      <c r="BV240">
        <v>10010.8928571429</v>
      </c>
      <c r="BW240">
        <v>0</v>
      </c>
      <c r="BX240">
        <v>1666.47607142857</v>
      </c>
      <c r="BY240">
        <v>-49.2962035714286</v>
      </c>
      <c r="BZ240">
        <v>1756.17607142857</v>
      </c>
      <c r="CA240">
        <v>1802.07392857143</v>
      </c>
      <c r="CB240">
        <v>2.41290928571429</v>
      </c>
      <c r="CC240">
        <v>1769.13035714286</v>
      </c>
      <c r="CD240">
        <v>18.2805964285714</v>
      </c>
      <c r="CE240">
        <v>1.54318642857143</v>
      </c>
      <c r="CF240">
        <v>1.36324678571429</v>
      </c>
      <c r="CG240">
        <v>13.4028892857143</v>
      </c>
      <c r="CH240">
        <v>11.5148714285714</v>
      </c>
      <c r="CI240">
        <v>2000.01785714286</v>
      </c>
      <c r="CJ240">
        <v>0.979995678571428</v>
      </c>
      <c r="CK240">
        <v>0.0200040428571429</v>
      </c>
      <c r="CL240">
        <v>0</v>
      </c>
      <c r="CM240">
        <v>2.19443928571429</v>
      </c>
      <c r="CN240">
        <v>0</v>
      </c>
      <c r="CO240">
        <v>9022.01178571429</v>
      </c>
      <c r="CP240">
        <v>17300.2892857143</v>
      </c>
      <c r="CQ240">
        <v>38.75</v>
      </c>
      <c r="CR240">
        <v>40.125</v>
      </c>
      <c r="CS240">
        <v>38.625</v>
      </c>
      <c r="CT240">
        <v>38.3705</v>
      </c>
      <c r="CU240">
        <v>38.125</v>
      </c>
      <c r="CV240">
        <v>1960.00785714286</v>
      </c>
      <c r="CW240">
        <v>40.01</v>
      </c>
      <c r="CX240">
        <v>0</v>
      </c>
      <c r="CY240">
        <v>1657209522</v>
      </c>
      <c r="CZ240">
        <v>0</v>
      </c>
      <c r="DA240">
        <v>0</v>
      </c>
      <c r="DB240" t="s">
        <v>356</v>
      </c>
      <c r="DC240">
        <v>1656081770.5</v>
      </c>
      <c r="DD240">
        <v>1655399214.6</v>
      </c>
      <c r="DE240">
        <v>0</v>
      </c>
      <c r="DF240">
        <v>0.134</v>
      </c>
      <c r="DG240">
        <v>-0.06</v>
      </c>
      <c r="DH240">
        <v>9.331</v>
      </c>
      <c r="DI240">
        <v>0.511</v>
      </c>
      <c r="DJ240">
        <v>421</v>
      </c>
      <c r="DK240">
        <v>25</v>
      </c>
      <c r="DL240">
        <v>1.93</v>
      </c>
      <c r="DM240">
        <v>0.15</v>
      </c>
      <c r="DN240">
        <v>-51.6769731707317</v>
      </c>
      <c r="DO240">
        <v>52.3172926829268</v>
      </c>
      <c r="DP240">
        <v>5.41588615950288</v>
      </c>
      <c r="DQ240">
        <v>0</v>
      </c>
      <c r="DR240">
        <v>2.41752487804878</v>
      </c>
      <c r="DS240">
        <v>-0.0743931010452889</v>
      </c>
      <c r="DT240">
        <v>0.00930329213221446</v>
      </c>
      <c r="DU240">
        <v>1</v>
      </c>
      <c r="DV240">
        <v>1</v>
      </c>
      <c r="DW240">
        <v>2</v>
      </c>
      <c r="DX240" t="s">
        <v>357</v>
      </c>
      <c r="DY240">
        <v>2.97343</v>
      </c>
      <c r="DZ240">
        <v>2.6971</v>
      </c>
      <c r="EA240">
        <v>0.194693</v>
      </c>
      <c r="EB240">
        <v>0.198341</v>
      </c>
      <c r="EC240">
        <v>0.0777019</v>
      </c>
      <c r="ED240">
        <v>0.0716825</v>
      </c>
      <c r="EE240">
        <v>31511.3</v>
      </c>
      <c r="EF240">
        <v>34423.2</v>
      </c>
      <c r="EG240">
        <v>35457</v>
      </c>
      <c r="EH240">
        <v>38940.2</v>
      </c>
      <c r="EI240">
        <v>46352.2</v>
      </c>
      <c r="EJ240">
        <v>52155.7</v>
      </c>
      <c r="EK240">
        <v>55383.8</v>
      </c>
      <c r="EL240">
        <v>62387.6</v>
      </c>
      <c r="EM240">
        <v>1.9858</v>
      </c>
      <c r="EN240">
        <v>2.1924</v>
      </c>
      <c r="EO240">
        <v>0.0458956</v>
      </c>
      <c r="EP240">
        <v>0</v>
      </c>
      <c r="EQ240">
        <v>24.3011</v>
      </c>
      <c r="ER240">
        <v>999.9</v>
      </c>
      <c r="ES240">
        <v>50.348</v>
      </c>
      <c r="ET240">
        <v>33.355</v>
      </c>
      <c r="EU240">
        <v>34.794</v>
      </c>
      <c r="EV240">
        <v>53.5572</v>
      </c>
      <c r="EW240">
        <v>36.8309</v>
      </c>
      <c r="EX240">
        <v>2</v>
      </c>
      <c r="EY240">
        <v>-0.0725</v>
      </c>
      <c r="EZ240">
        <v>3.4756</v>
      </c>
      <c r="FA240">
        <v>20.1119</v>
      </c>
      <c r="FB240">
        <v>5.19692</v>
      </c>
      <c r="FC240">
        <v>12.0099</v>
      </c>
      <c r="FD240">
        <v>4.9756</v>
      </c>
      <c r="FE240">
        <v>3.293</v>
      </c>
      <c r="FF240">
        <v>9999</v>
      </c>
      <c r="FG240">
        <v>9999</v>
      </c>
      <c r="FH240">
        <v>9999</v>
      </c>
      <c r="FI240">
        <v>556.8</v>
      </c>
      <c r="FJ240">
        <v>1.8631</v>
      </c>
      <c r="FK240">
        <v>1.86789</v>
      </c>
      <c r="FL240">
        <v>1.86768</v>
      </c>
      <c r="FM240">
        <v>1.8689</v>
      </c>
      <c r="FN240">
        <v>1.86966</v>
      </c>
      <c r="FO240">
        <v>1.86569</v>
      </c>
      <c r="FP240">
        <v>1.86676</v>
      </c>
      <c r="FQ240">
        <v>1.8681</v>
      </c>
      <c r="FR240">
        <v>5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18.95</v>
      </c>
      <c r="GF240">
        <v>0.2133</v>
      </c>
      <c r="GG240">
        <v>5.35645936475052</v>
      </c>
      <c r="GH240">
        <v>0.00956702611335773</v>
      </c>
      <c r="GI240">
        <v>-9.19467254998099e-07</v>
      </c>
      <c r="GJ240">
        <v>-2.13729184259075e-11</v>
      </c>
      <c r="GK240">
        <v>0.213310654532375</v>
      </c>
      <c r="GL240">
        <v>0</v>
      </c>
      <c r="GM240">
        <v>0</v>
      </c>
      <c r="GN240">
        <v>0</v>
      </c>
      <c r="GO240">
        <v>-4</v>
      </c>
      <c r="GP240">
        <v>1866</v>
      </c>
      <c r="GQ240">
        <v>1</v>
      </c>
      <c r="GR240">
        <v>18</v>
      </c>
      <c r="GS240">
        <v>18796.2</v>
      </c>
      <c r="GT240">
        <v>30172.1</v>
      </c>
      <c r="GU240">
        <v>4.05396</v>
      </c>
      <c r="GV240">
        <v>0</v>
      </c>
      <c r="GW240">
        <v>2.24854</v>
      </c>
      <c r="GX240">
        <v>2.7356</v>
      </c>
      <c r="GY240">
        <v>1.99585</v>
      </c>
      <c r="GZ240">
        <v>2.3291</v>
      </c>
      <c r="HA240">
        <v>37.242</v>
      </c>
      <c r="HB240">
        <v>15.4717</v>
      </c>
      <c r="HC240">
        <v>18</v>
      </c>
      <c r="HD240">
        <v>495.74</v>
      </c>
      <c r="HE240">
        <v>639.293</v>
      </c>
      <c r="HF240">
        <v>18.3103</v>
      </c>
      <c r="HG240">
        <v>26.2288</v>
      </c>
      <c r="HH240">
        <v>30.0005</v>
      </c>
      <c r="HI240">
        <v>26.0641</v>
      </c>
      <c r="HJ240">
        <v>25.9839</v>
      </c>
      <c r="HK240">
        <v>84.1899</v>
      </c>
      <c r="HL240">
        <v>46.1363</v>
      </c>
      <c r="HM240">
        <v>0</v>
      </c>
      <c r="HN240">
        <v>18.3099</v>
      </c>
      <c r="HO240">
        <v>1825.45</v>
      </c>
      <c r="HP240">
        <v>18.3945</v>
      </c>
      <c r="HQ240">
        <v>102.768</v>
      </c>
      <c r="HR240">
        <v>103.891</v>
      </c>
    </row>
    <row r="241" spans="1:226">
      <c r="A241">
        <v>225</v>
      </c>
      <c r="B241">
        <v>1657209548.1</v>
      </c>
      <c r="C241">
        <v>2943.09999990463</v>
      </c>
      <c r="D241" t="s">
        <v>810</v>
      </c>
      <c r="E241" t="s">
        <v>811</v>
      </c>
      <c r="F241">
        <v>5</v>
      </c>
      <c r="G241" t="s">
        <v>596</v>
      </c>
      <c r="H241" t="s">
        <v>354</v>
      </c>
      <c r="I241">
        <v>1657209540.35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1808.26615378769</v>
      </c>
      <c r="AK241">
        <v>1773.37072727273</v>
      </c>
      <c r="AL241">
        <v>0.501991199801851</v>
      </c>
      <c r="AM241">
        <v>66.3523711436261</v>
      </c>
      <c r="AN241">
        <f>(AP241 - AO241 + BO241*1E3/(8.314*(BQ241+273.15)) * AR241/BN241 * AQ241) * BN241/(100*BB241) * 1000/(1000 - AP241)</f>
        <v>0</v>
      </c>
      <c r="AO241">
        <v>18.2754992789544</v>
      </c>
      <c r="AP241">
        <v>20.6372715151515</v>
      </c>
      <c r="AQ241">
        <v>-0.00788290591008876</v>
      </c>
      <c r="AR241">
        <v>77.3788879290229</v>
      </c>
      <c r="AS241">
        <v>0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6</v>
      </c>
      <c r="BC241">
        <v>0.5</v>
      </c>
      <c r="BD241" t="s">
        <v>355</v>
      </c>
      <c r="BE241">
        <v>2</v>
      </c>
      <c r="BF241" t="b">
        <v>1</v>
      </c>
      <c r="BG241">
        <v>1657209540.35</v>
      </c>
      <c r="BH241">
        <v>1729.83142857143</v>
      </c>
      <c r="BI241">
        <v>1773.555</v>
      </c>
      <c r="BJ241">
        <v>20.6667821428571</v>
      </c>
      <c r="BK241">
        <v>18.2846428571429</v>
      </c>
      <c r="BL241">
        <v>1710.905</v>
      </c>
      <c r="BM241">
        <v>20.4534785714286</v>
      </c>
      <c r="BN241">
        <v>500.018964285714</v>
      </c>
      <c r="BO241">
        <v>74.5735535714286</v>
      </c>
      <c r="BP241">
        <v>0.0423494892857143</v>
      </c>
      <c r="BQ241">
        <v>24.5712321428571</v>
      </c>
      <c r="BR241">
        <v>25.0183428571429</v>
      </c>
      <c r="BS241">
        <v>999.9</v>
      </c>
      <c r="BT241">
        <v>0</v>
      </c>
      <c r="BU241">
        <v>0</v>
      </c>
      <c r="BV241">
        <v>10020.3571428571</v>
      </c>
      <c r="BW241">
        <v>0</v>
      </c>
      <c r="BX241">
        <v>1664.77357142857</v>
      </c>
      <c r="BY241">
        <v>-43.7233428571429</v>
      </c>
      <c r="BZ241">
        <v>1766.33714285714</v>
      </c>
      <c r="CA241">
        <v>1806.58821428571</v>
      </c>
      <c r="CB241">
        <v>2.38214857142857</v>
      </c>
      <c r="CC241">
        <v>1773.555</v>
      </c>
      <c r="CD241">
        <v>18.2846428571429</v>
      </c>
      <c r="CE241">
        <v>1.54119535714286</v>
      </c>
      <c r="CF241">
        <v>1.36354964285714</v>
      </c>
      <c r="CG241">
        <v>13.3830785714286</v>
      </c>
      <c r="CH241">
        <v>11.518225</v>
      </c>
      <c r="CI241">
        <v>1999.9925</v>
      </c>
      <c r="CJ241">
        <v>0.979995464285714</v>
      </c>
      <c r="CK241">
        <v>0.0200042714285714</v>
      </c>
      <c r="CL241">
        <v>0</v>
      </c>
      <c r="CM241">
        <v>2.19675714285714</v>
      </c>
      <c r="CN241">
        <v>0</v>
      </c>
      <c r="CO241">
        <v>9027.93928571428</v>
      </c>
      <c r="CP241">
        <v>17300.0714285714</v>
      </c>
      <c r="CQ241">
        <v>38.75</v>
      </c>
      <c r="CR241">
        <v>40.125</v>
      </c>
      <c r="CS241">
        <v>38.625</v>
      </c>
      <c r="CT241">
        <v>38.375</v>
      </c>
      <c r="CU241">
        <v>38.125</v>
      </c>
      <c r="CV241">
        <v>1959.9825</v>
      </c>
      <c r="CW241">
        <v>40.01</v>
      </c>
      <c r="CX241">
        <v>0</v>
      </c>
      <c r="CY241">
        <v>1657209526.8</v>
      </c>
      <c r="CZ241">
        <v>0</v>
      </c>
      <c r="DA241">
        <v>0</v>
      </c>
      <c r="DB241" t="s">
        <v>356</v>
      </c>
      <c r="DC241">
        <v>1656081770.5</v>
      </c>
      <c r="DD241">
        <v>1655399214.6</v>
      </c>
      <c r="DE241">
        <v>0</v>
      </c>
      <c r="DF241">
        <v>0.134</v>
      </c>
      <c r="DG241">
        <v>-0.06</v>
      </c>
      <c r="DH241">
        <v>9.331</v>
      </c>
      <c r="DI241">
        <v>0.511</v>
      </c>
      <c r="DJ241">
        <v>421</v>
      </c>
      <c r="DK241">
        <v>25</v>
      </c>
      <c r="DL241">
        <v>1.93</v>
      </c>
      <c r="DM241">
        <v>0.15</v>
      </c>
      <c r="DN241">
        <v>-47.5736487804878</v>
      </c>
      <c r="DO241">
        <v>61.7008160278746</v>
      </c>
      <c r="DP241">
        <v>6.16328818115476</v>
      </c>
      <c r="DQ241">
        <v>0</v>
      </c>
      <c r="DR241">
        <v>2.3989</v>
      </c>
      <c r="DS241">
        <v>-0.260197839721257</v>
      </c>
      <c r="DT241">
        <v>0.0336378252537955</v>
      </c>
      <c r="DU241">
        <v>0</v>
      </c>
      <c r="DV241">
        <v>0</v>
      </c>
      <c r="DW241">
        <v>2</v>
      </c>
      <c r="DX241" t="s">
        <v>365</v>
      </c>
      <c r="DY241">
        <v>2.97382</v>
      </c>
      <c r="DZ241">
        <v>2.69633</v>
      </c>
      <c r="EA241">
        <v>0.194921</v>
      </c>
      <c r="EB241">
        <v>0.198465</v>
      </c>
      <c r="EC241">
        <v>0.0776676</v>
      </c>
      <c r="ED241">
        <v>0.0719256</v>
      </c>
      <c r="EE241">
        <v>31501.6</v>
      </c>
      <c r="EF241">
        <v>34417.4</v>
      </c>
      <c r="EG241">
        <v>35456.1</v>
      </c>
      <c r="EH241">
        <v>38939.7</v>
      </c>
      <c r="EI241">
        <v>46353.1</v>
      </c>
      <c r="EJ241">
        <v>52140.8</v>
      </c>
      <c r="EK241">
        <v>55382.8</v>
      </c>
      <c r="EL241">
        <v>62386.2</v>
      </c>
      <c r="EM241">
        <v>1.985</v>
      </c>
      <c r="EN241">
        <v>2.1918</v>
      </c>
      <c r="EO241">
        <v>0.0430644</v>
      </c>
      <c r="EP241">
        <v>0</v>
      </c>
      <c r="EQ241">
        <v>24.3036</v>
      </c>
      <c r="ER241">
        <v>999.9</v>
      </c>
      <c r="ES241">
        <v>50.299</v>
      </c>
      <c r="ET241">
        <v>33.375</v>
      </c>
      <c r="EU241">
        <v>34.8017</v>
      </c>
      <c r="EV241">
        <v>53.8572</v>
      </c>
      <c r="EW241">
        <v>36.7748</v>
      </c>
      <c r="EX241">
        <v>2</v>
      </c>
      <c r="EY241">
        <v>-0.0712805</v>
      </c>
      <c r="EZ241">
        <v>3.48821</v>
      </c>
      <c r="FA241">
        <v>20.1116</v>
      </c>
      <c r="FB241">
        <v>5.19932</v>
      </c>
      <c r="FC241">
        <v>12.0088</v>
      </c>
      <c r="FD241">
        <v>4.976</v>
      </c>
      <c r="FE241">
        <v>3.2932</v>
      </c>
      <c r="FF241">
        <v>9999</v>
      </c>
      <c r="FG241">
        <v>9999</v>
      </c>
      <c r="FH241">
        <v>9999</v>
      </c>
      <c r="FI241">
        <v>556.8</v>
      </c>
      <c r="FJ241">
        <v>1.8631</v>
      </c>
      <c r="FK241">
        <v>1.86783</v>
      </c>
      <c r="FL241">
        <v>1.86765</v>
      </c>
      <c r="FM241">
        <v>1.8688</v>
      </c>
      <c r="FN241">
        <v>1.86966</v>
      </c>
      <c r="FO241">
        <v>1.86569</v>
      </c>
      <c r="FP241">
        <v>1.86676</v>
      </c>
      <c r="FQ241">
        <v>1.86813</v>
      </c>
      <c r="FR241">
        <v>5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18.97</v>
      </c>
      <c r="GF241">
        <v>0.2133</v>
      </c>
      <c r="GG241">
        <v>5.35645936475052</v>
      </c>
      <c r="GH241">
        <v>0.00956702611335773</v>
      </c>
      <c r="GI241">
        <v>-9.19467254998099e-07</v>
      </c>
      <c r="GJ241">
        <v>-2.13729184259075e-11</v>
      </c>
      <c r="GK241">
        <v>0.213310654532375</v>
      </c>
      <c r="GL241">
        <v>0</v>
      </c>
      <c r="GM241">
        <v>0</v>
      </c>
      <c r="GN241">
        <v>0</v>
      </c>
      <c r="GO241">
        <v>-4</v>
      </c>
      <c r="GP241">
        <v>1866</v>
      </c>
      <c r="GQ241">
        <v>1</v>
      </c>
      <c r="GR241">
        <v>18</v>
      </c>
      <c r="GS241">
        <v>18796.3</v>
      </c>
      <c r="GT241">
        <v>30172.2</v>
      </c>
      <c r="GU241">
        <v>4.05518</v>
      </c>
      <c r="GV241">
        <v>0</v>
      </c>
      <c r="GW241">
        <v>2.24854</v>
      </c>
      <c r="GX241">
        <v>2.7356</v>
      </c>
      <c r="GY241">
        <v>1.99585</v>
      </c>
      <c r="GZ241">
        <v>2.32056</v>
      </c>
      <c r="HA241">
        <v>37.242</v>
      </c>
      <c r="HB241">
        <v>15.4629</v>
      </c>
      <c r="HC241">
        <v>18</v>
      </c>
      <c r="HD241">
        <v>495.286</v>
      </c>
      <c r="HE241">
        <v>638.911</v>
      </c>
      <c r="HF241">
        <v>18.2867</v>
      </c>
      <c r="HG241">
        <v>26.2377</v>
      </c>
      <c r="HH241">
        <v>30.0009</v>
      </c>
      <c r="HI241">
        <v>26.0711</v>
      </c>
      <c r="HJ241">
        <v>25.9917</v>
      </c>
      <c r="HK241">
        <v>86.8123</v>
      </c>
      <c r="HL241">
        <v>45.8369</v>
      </c>
      <c r="HM241">
        <v>0</v>
      </c>
      <c r="HN241">
        <v>18.286</v>
      </c>
      <c r="HO241">
        <v>1838.87</v>
      </c>
      <c r="HP241">
        <v>18.4529</v>
      </c>
      <c r="HQ241">
        <v>102.766</v>
      </c>
      <c r="HR241">
        <v>103.889</v>
      </c>
    </row>
    <row r="242" spans="1:226">
      <c r="A242">
        <v>226</v>
      </c>
      <c r="B242">
        <v>1657209553.1</v>
      </c>
      <c r="C242">
        <v>2948.09999990463</v>
      </c>
      <c r="D242" t="s">
        <v>812</v>
      </c>
      <c r="E242" t="s">
        <v>813</v>
      </c>
      <c r="F242">
        <v>5</v>
      </c>
      <c r="G242" t="s">
        <v>596</v>
      </c>
      <c r="H242" t="s">
        <v>354</v>
      </c>
      <c r="I242">
        <v>1657209545.61852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1808.942781063</v>
      </c>
      <c r="AK242">
        <v>1775.15684848485</v>
      </c>
      <c r="AL242">
        <v>0.325486854168678</v>
      </c>
      <c r="AM242">
        <v>66.3523711436261</v>
      </c>
      <c r="AN242">
        <f>(AP242 - AO242 + BO242*1E3/(8.314*(BQ242+273.15)) * AR242/BN242 * AQ242) * BN242/(100*BB242) * 1000/(1000 - AP242)</f>
        <v>0</v>
      </c>
      <c r="AO242">
        <v>18.3577444607701</v>
      </c>
      <c r="AP242">
        <v>20.6462545454545</v>
      </c>
      <c r="AQ242">
        <v>0.000577163327259606</v>
      </c>
      <c r="AR242">
        <v>77.3788879290229</v>
      </c>
      <c r="AS242">
        <v>0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6</v>
      </c>
      <c r="BC242">
        <v>0.5</v>
      </c>
      <c r="BD242" t="s">
        <v>355</v>
      </c>
      <c r="BE242">
        <v>2</v>
      </c>
      <c r="BF242" t="b">
        <v>1</v>
      </c>
      <c r="BG242">
        <v>1657209545.61852</v>
      </c>
      <c r="BH242">
        <v>1735.06777777778</v>
      </c>
      <c r="BI242">
        <v>1775.13</v>
      </c>
      <c r="BJ242">
        <v>20.6485888888889</v>
      </c>
      <c r="BK242">
        <v>18.3131296296296</v>
      </c>
      <c r="BL242">
        <v>1716.10851851852</v>
      </c>
      <c r="BM242">
        <v>20.4352814814815</v>
      </c>
      <c r="BN242">
        <v>500.004666666667</v>
      </c>
      <c r="BO242">
        <v>74.5735074074074</v>
      </c>
      <c r="BP242">
        <v>0.0424077222222222</v>
      </c>
      <c r="BQ242">
        <v>24.5701925925926</v>
      </c>
      <c r="BR242">
        <v>25.018362962963</v>
      </c>
      <c r="BS242">
        <v>999.9</v>
      </c>
      <c r="BT242">
        <v>0</v>
      </c>
      <c r="BU242">
        <v>0</v>
      </c>
      <c r="BV242">
        <v>10015.3703703704</v>
      </c>
      <c r="BW242">
        <v>0</v>
      </c>
      <c r="BX242">
        <v>1664.68222222222</v>
      </c>
      <c r="BY242">
        <v>-40.061837037037</v>
      </c>
      <c r="BZ242">
        <v>1771.65037037037</v>
      </c>
      <c r="CA242">
        <v>1808.24518518518</v>
      </c>
      <c r="CB242">
        <v>2.33548037037037</v>
      </c>
      <c r="CC242">
        <v>1775.13</v>
      </c>
      <c r="CD242">
        <v>18.3131296296296</v>
      </c>
      <c r="CE242">
        <v>1.53983740740741</v>
      </c>
      <c r="CF242">
        <v>1.36567259259259</v>
      </c>
      <c r="CG242">
        <v>13.3695666666667</v>
      </c>
      <c r="CH242">
        <v>11.5417185185185</v>
      </c>
      <c r="CI242">
        <v>1999.97814814815</v>
      </c>
      <c r="CJ242">
        <v>0.979995555555556</v>
      </c>
      <c r="CK242">
        <v>0.0200041740740741</v>
      </c>
      <c r="CL242">
        <v>0</v>
      </c>
      <c r="CM242">
        <v>2.20457407407407</v>
      </c>
      <c r="CN242">
        <v>0</v>
      </c>
      <c r="CO242">
        <v>9025.01444444444</v>
      </c>
      <c r="CP242">
        <v>17299.9444444444</v>
      </c>
      <c r="CQ242">
        <v>38.75</v>
      </c>
      <c r="CR242">
        <v>40.125</v>
      </c>
      <c r="CS242">
        <v>38.6318888888889</v>
      </c>
      <c r="CT242">
        <v>38.375</v>
      </c>
      <c r="CU242">
        <v>38.125</v>
      </c>
      <c r="CV242">
        <v>1959.96814814815</v>
      </c>
      <c r="CW242">
        <v>40.01</v>
      </c>
      <c r="CX242">
        <v>0</v>
      </c>
      <c r="CY242">
        <v>1657209532.2</v>
      </c>
      <c r="CZ242">
        <v>0</v>
      </c>
      <c r="DA242">
        <v>0</v>
      </c>
      <c r="DB242" t="s">
        <v>356</v>
      </c>
      <c r="DC242">
        <v>1656081770.5</v>
      </c>
      <c r="DD242">
        <v>1655399214.6</v>
      </c>
      <c r="DE242">
        <v>0</v>
      </c>
      <c r="DF242">
        <v>0.134</v>
      </c>
      <c r="DG242">
        <v>-0.06</v>
      </c>
      <c r="DH242">
        <v>9.331</v>
      </c>
      <c r="DI242">
        <v>0.511</v>
      </c>
      <c r="DJ242">
        <v>421</v>
      </c>
      <c r="DK242">
        <v>25</v>
      </c>
      <c r="DL242">
        <v>1.93</v>
      </c>
      <c r="DM242">
        <v>0.15</v>
      </c>
      <c r="DN242">
        <v>-43.2695341463415</v>
      </c>
      <c r="DO242">
        <v>47.1359581881532</v>
      </c>
      <c r="DP242">
        <v>4.83307293418242</v>
      </c>
      <c r="DQ242">
        <v>0</v>
      </c>
      <c r="DR242">
        <v>2.36653780487805</v>
      </c>
      <c r="DS242">
        <v>-0.528975679442511</v>
      </c>
      <c r="DT242">
        <v>0.0563329503071106</v>
      </c>
      <c r="DU242">
        <v>0</v>
      </c>
      <c r="DV242">
        <v>0</v>
      </c>
      <c r="DW242">
        <v>2</v>
      </c>
      <c r="DX242" t="s">
        <v>365</v>
      </c>
      <c r="DY242">
        <v>2.97331</v>
      </c>
      <c r="DZ242">
        <v>2.69619</v>
      </c>
      <c r="EA242">
        <v>0.195025</v>
      </c>
      <c r="EB242">
        <v>0.198427</v>
      </c>
      <c r="EC242">
        <v>0.0776836</v>
      </c>
      <c r="ED242">
        <v>0.071967</v>
      </c>
      <c r="EE242">
        <v>31497</v>
      </c>
      <c r="EF242">
        <v>34418.5</v>
      </c>
      <c r="EG242">
        <v>35455.5</v>
      </c>
      <c r="EH242">
        <v>38939.2</v>
      </c>
      <c r="EI242">
        <v>46351.6</v>
      </c>
      <c r="EJ242">
        <v>52138.5</v>
      </c>
      <c r="EK242">
        <v>55382</v>
      </c>
      <c r="EL242">
        <v>62386.2</v>
      </c>
      <c r="EM242">
        <v>1.9848</v>
      </c>
      <c r="EN242">
        <v>2.1924</v>
      </c>
      <c r="EO242">
        <v>0.0434816</v>
      </c>
      <c r="EP242">
        <v>0</v>
      </c>
      <c r="EQ242">
        <v>24.3077</v>
      </c>
      <c r="ER242">
        <v>999.9</v>
      </c>
      <c r="ES242">
        <v>50.25</v>
      </c>
      <c r="ET242">
        <v>33.375</v>
      </c>
      <c r="EU242">
        <v>34.7686</v>
      </c>
      <c r="EV242">
        <v>53.8072</v>
      </c>
      <c r="EW242">
        <v>36.8109</v>
      </c>
      <c r="EX242">
        <v>2</v>
      </c>
      <c r="EY242">
        <v>-0.0709146</v>
      </c>
      <c r="EZ242">
        <v>3.46017</v>
      </c>
      <c r="FA242">
        <v>20.1114</v>
      </c>
      <c r="FB242">
        <v>5.19812</v>
      </c>
      <c r="FC242">
        <v>12.0099</v>
      </c>
      <c r="FD242">
        <v>4.9756</v>
      </c>
      <c r="FE242">
        <v>3.2934</v>
      </c>
      <c r="FF242">
        <v>9999</v>
      </c>
      <c r="FG242">
        <v>9999</v>
      </c>
      <c r="FH242">
        <v>9999</v>
      </c>
      <c r="FI242">
        <v>556.8</v>
      </c>
      <c r="FJ242">
        <v>1.8631</v>
      </c>
      <c r="FK242">
        <v>1.86783</v>
      </c>
      <c r="FL242">
        <v>1.86768</v>
      </c>
      <c r="FM242">
        <v>1.86884</v>
      </c>
      <c r="FN242">
        <v>1.86966</v>
      </c>
      <c r="FO242">
        <v>1.86569</v>
      </c>
      <c r="FP242">
        <v>1.86676</v>
      </c>
      <c r="FQ242">
        <v>1.86813</v>
      </c>
      <c r="FR242">
        <v>5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18.98</v>
      </c>
      <c r="GF242">
        <v>0.2133</v>
      </c>
      <c r="GG242">
        <v>5.35645936475052</v>
      </c>
      <c r="GH242">
        <v>0.00956702611335773</v>
      </c>
      <c r="GI242">
        <v>-9.19467254998099e-07</v>
      </c>
      <c r="GJ242">
        <v>-2.13729184259075e-11</v>
      </c>
      <c r="GK242">
        <v>0.213310654532375</v>
      </c>
      <c r="GL242">
        <v>0</v>
      </c>
      <c r="GM242">
        <v>0</v>
      </c>
      <c r="GN242">
        <v>0</v>
      </c>
      <c r="GO242">
        <v>-4</v>
      </c>
      <c r="GP242">
        <v>1866</v>
      </c>
      <c r="GQ242">
        <v>1</v>
      </c>
      <c r="GR242">
        <v>18</v>
      </c>
      <c r="GS242">
        <v>18796.4</v>
      </c>
      <c r="GT242">
        <v>30172.3</v>
      </c>
      <c r="GU242">
        <v>4.0564</v>
      </c>
      <c r="GV242">
        <v>0</v>
      </c>
      <c r="GW242">
        <v>2.24854</v>
      </c>
      <c r="GX242">
        <v>2.73438</v>
      </c>
      <c r="GY242">
        <v>1.99585</v>
      </c>
      <c r="GZ242">
        <v>2.33398</v>
      </c>
      <c r="HA242">
        <v>37.2659</v>
      </c>
      <c r="HB242">
        <v>15.4629</v>
      </c>
      <c r="HC242">
        <v>18</v>
      </c>
      <c r="HD242">
        <v>495.215</v>
      </c>
      <c r="HE242">
        <v>639.469</v>
      </c>
      <c r="HF242">
        <v>18.2699</v>
      </c>
      <c r="HG242">
        <v>26.2434</v>
      </c>
      <c r="HH242">
        <v>30.0007</v>
      </c>
      <c r="HI242">
        <v>26.0777</v>
      </c>
      <c r="HJ242">
        <v>25.9982</v>
      </c>
      <c r="HK242">
        <v>89.7734</v>
      </c>
      <c r="HL242">
        <v>45.5498</v>
      </c>
      <c r="HM242">
        <v>0</v>
      </c>
      <c r="HN242">
        <v>18.2737</v>
      </c>
      <c r="HO242">
        <v>1859.13</v>
      </c>
      <c r="HP242">
        <v>18.4899</v>
      </c>
      <c r="HQ242">
        <v>102.765</v>
      </c>
      <c r="HR242">
        <v>103.888</v>
      </c>
    </row>
    <row r="243" spans="1:226">
      <c r="A243">
        <v>227</v>
      </c>
      <c r="B243">
        <v>1657209558.1</v>
      </c>
      <c r="C243">
        <v>2953.09999990463</v>
      </c>
      <c r="D243" t="s">
        <v>814</v>
      </c>
      <c r="E243" t="s">
        <v>815</v>
      </c>
      <c r="F243">
        <v>5</v>
      </c>
      <c r="G243" t="s">
        <v>596</v>
      </c>
      <c r="H243" t="s">
        <v>354</v>
      </c>
      <c r="I243">
        <v>1657209550.33214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1808.95006878659</v>
      </c>
      <c r="AK243">
        <v>1775.78557575757</v>
      </c>
      <c r="AL243">
        <v>0.0760674160696873</v>
      </c>
      <c r="AM243">
        <v>66.3523711436261</v>
      </c>
      <c r="AN243">
        <f>(AP243 - AO243 + BO243*1E3/(8.314*(BQ243+273.15)) * AR243/BN243 * AQ243) * BN243/(100*BB243) * 1000/(1000 - AP243)</f>
        <v>0</v>
      </c>
      <c r="AO243">
        <v>18.4560161534783</v>
      </c>
      <c r="AP243">
        <v>20.6793715151515</v>
      </c>
      <c r="AQ243">
        <v>0.00271239652401112</v>
      </c>
      <c r="AR243">
        <v>77.3788879290229</v>
      </c>
      <c r="AS243">
        <v>0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6</v>
      </c>
      <c r="BC243">
        <v>0.5</v>
      </c>
      <c r="BD243" t="s">
        <v>355</v>
      </c>
      <c r="BE243">
        <v>2</v>
      </c>
      <c r="BF243" t="b">
        <v>1</v>
      </c>
      <c r="BG243">
        <v>1657209550.33214</v>
      </c>
      <c r="BH243">
        <v>1737.42035714286</v>
      </c>
      <c r="BI243">
        <v>1775.51321428571</v>
      </c>
      <c r="BJ243">
        <v>20.6461428571429</v>
      </c>
      <c r="BK243">
        <v>18.3848535714286</v>
      </c>
      <c r="BL243">
        <v>1718.44714285714</v>
      </c>
      <c r="BM243">
        <v>20.4328357142857</v>
      </c>
      <c r="BN243">
        <v>500.01475</v>
      </c>
      <c r="BO243">
        <v>74.573775</v>
      </c>
      <c r="BP243">
        <v>0.0425516428571429</v>
      </c>
      <c r="BQ243">
        <v>24.5703214285714</v>
      </c>
      <c r="BR243">
        <v>25.0207214285714</v>
      </c>
      <c r="BS243">
        <v>999.9</v>
      </c>
      <c r="BT243">
        <v>0</v>
      </c>
      <c r="BU243">
        <v>0</v>
      </c>
      <c r="BV243">
        <v>10007.5</v>
      </c>
      <c r="BW243">
        <v>0</v>
      </c>
      <c r="BX243">
        <v>1665.06964285714</v>
      </c>
      <c r="BY243">
        <v>-38.0918321428572</v>
      </c>
      <c r="BZ243">
        <v>1774.04821428571</v>
      </c>
      <c r="CA243">
        <v>1808.76714285714</v>
      </c>
      <c r="CB243">
        <v>2.26130535714286</v>
      </c>
      <c r="CC243">
        <v>1775.51321428571</v>
      </c>
      <c r="CD243">
        <v>18.3848535714286</v>
      </c>
      <c r="CE243">
        <v>1.53966035714286</v>
      </c>
      <c r="CF243">
        <v>1.37102642857143</v>
      </c>
      <c r="CG243">
        <v>13.3678107142857</v>
      </c>
      <c r="CH243">
        <v>11.6007857142857</v>
      </c>
      <c r="CI243">
        <v>1999.97857142857</v>
      </c>
      <c r="CJ243">
        <v>0.979995678571428</v>
      </c>
      <c r="CK243">
        <v>0.0200040428571429</v>
      </c>
      <c r="CL243">
        <v>0</v>
      </c>
      <c r="CM243">
        <v>2.22395357142857</v>
      </c>
      <c r="CN243">
        <v>0</v>
      </c>
      <c r="CO243">
        <v>9017.86678571429</v>
      </c>
      <c r="CP243">
        <v>17299.9392857143</v>
      </c>
      <c r="CQ243">
        <v>38.75</v>
      </c>
      <c r="CR243">
        <v>40.125</v>
      </c>
      <c r="CS243">
        <v>38.6471428571429</v>
      </c>
      <c r="CT243">
        <v>38.3772142857143</v>
      </c>
      <c r="CU243">
        <v>38.125</v>
      </c>
      <c r="CV243">
        <v>1959.96857142857</v>
      </c>
      <c r="CW243">
        <v>40.01</v>
      </c>
      <c r="CX243">
        <v>0</v>
      </c>
      <c r="CY243">
        <v>1657209537</v>
      </c>
      <c r="CZ243">
        <v>0</v>
      </c>
      <c r="DA243">
        <v>0</v>
      </c>
      <c r="DB243" t="s">
        <v>356</v>
      </c>
      <c r="DC243">
        <v>1656081770.5</v>
      </c>
      <c r="DD243">
        <v>1655399214.6</v>
      </c>
      <c r="DE243">
        <v>0</v>
      </c>
      <c r="DF243">
        <v>0.134</v>
      </c>
      <c r="DG243">
        <v>-0.06</v>
      </c>
      <c r="DH243">
        <v>9.331</v>
      </c>
      <c r="DI243">
        <v>0.511</v>
      </c>
      <c r="DJ243">
        <v>421</v>
      </c>
      <c r="DK243">
        <v>25</v>
      </c>
      <c r="DL243">
        <v>1.93</v>
      </c>
      <c r="DM243">
        <v>0.15</v>
      </c>
      <c r="DN243">
        <v>-39.9334243902439</v>
      </c>
      <c r="DO243">
        <v>28.8329226480837</v>
      </c>
      <c r="DP243">
        <v>2.95388354310633</v>
      </c>
      <c r="DQ243">
        <v>0</v>
      </c>
      <c r="DR243">
        <v>2.31238463414634</v>
      </c>
      <c r="DS243">
        <v>-0.825634076655051</v>
      </c>
      <c r="DT243">
        <v>0.0857742517820388</v>
      </c>
      <c r="DU243">
        <v>0</v>
      </c>
      <c r="DV243">
        <v>0</v>
      </c>
      <c r="DW243">
        <v>2</v>
      </c>
      <c r="DX243" t="s">
        <v>365</v>
      </c>
      <c r="DY243">
        <v>2.97406</v>
      </c>
      <c r="DZ243">
        <v>2.69665</v>
      </c>
      <c r="EA243">
        <v>0.195052</v>
      </c>
      <c r="EB243">
        <v>0.198424</v>
      </c>
      <c r="EC243">
        <v>0.0777802</v>
      </c>
      <c r="ED243">
        <v>0.0723842</v>
      </c>
      <c r="EE243">
        <v>31496.2</v>
      </c>
      <c r="EF243">
        <v>34418.4</v>
      </c>
      <c r="EG243">
        <v>35455.9</v>
      </c>
      <c r="EH243">
        <v>38939</v>
      </c>
      <c r="EI243">
        <v>46347.2</v>
      </c>
      <c r="EJ243">
        <v>52114.4</v>
      </c>
      <c r="EK243">
        <v>55382.5</v>
      </c>
      <c r="EL243">
        <v>62385.6</v>
      </c>
      <c r="EM243">
        <v>1.9844</v>
      </c>
      <c r="EN243">
        <v>2.1916</v>
      </c>
      <c r="EO243">
        <v>0.0435114</v>
      </c>
      <c r="EP243">
        <v>0</v>
      </c>
      <c r="EQ243">
        <v>24.3118</v>
      </c>
      <c r="ER243">
        <v>999.9</v>
      </c>
      <c r="ES243">
        <v>50.226</v>
      </c>
      <c r="ET243">
        <v>33.405</v>
      </c>
      <c r="EU243">
        <v>34.8081</v>
      </c>
      <c r="EV243">
        <v>53.9072</v>
      </c>
      <c r="EW243">
        <v>36.7548</v>
      </c>
      <c r="EX243">
        <v>2</v>
      </c>
      <c r="EY243">
        <v>-0.0701829</v>
      </c>
      <c r="EZ243">
        <v>3.52294</v>
      </c>
      <c r="FA243">
        <v>20.111</v>
      </c>
      <c r="FB243">
        <v>5.19812</v>
      </c>
      <c r="FC243">
        <v>12.0088</v>
      </c>
      <c r="FD243">
        <v>4.9756</v>
      </c>
      <c r="FE243">
        <v>3.293</v>
      </c>
      <c r="FF243">
        <v>9999</v>
      </c>
      <c r="FG243">
        <v>9999</v>
      </c>
      <c r="FH243">
        <v>9999</v>
      </c>
      <c r="FI243">
        <v>556.8</v>
      </c>
      <c r="FJ243">
        <v>1.8631</v>
      </c>
      <c r="FK243">
        <v>1.86786</v>
      </c>
      <c r="FL243">
        <v>1.86768</v>
      </c>
      <c r="FM243">
        <v>1.86877</v>
      </c>
      <c r="FN243">
        <v>1.86966</v>
      </c>
      <c r="FO243">
        <v>1.86569</v>
      </c>
      <c r="FP243">
        <v>1.86676</v>
      </c>
      <c r="FQ243">
        <v>1.86813</v>
      </c>
      <c r="FR243">
        <v>5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18.98</v>
      </c>
      <c r="GF243">
        <v>0.2133</v>
      </c>
      <c r="GG243">
        <v>5.35645936475052</v>
      </c>
      <c r="GH243">
        <v>0.00956702611335773</v>
      </c>
      <c r="GI243">
        <v>-9.19467254998099e-07</v>
      </c>
      <c r="GJ243">
        <v>-2.13729184259075e-11</v>
      </c>
      <c r="GK243">
        <v>0.213310654532375</v>
      </c>
      <c r="GL243">
        <v>0</v>
      </c>
      <c r="GM243">
        <v>0</v>
      </c>
      <c r="GN243">
        <v>0</v>
      </c>
      <c r="GO243">
        <v>-4</v>
      </c>
      <c r="GP243">
        <v>1866</v>
      </c>
      <c r="GQ243">
        <v>1</v>
      </c>
      <c r="GR243">
        <v>18</v>
      </c>
      <c r="GS243">
        <v>18796.5</v>
      </c>
      <c r="GT243">
        <v>30172.4</v>
      </c>
      <c r="GU243">
        <v>4.05518</v>
      </c>
      <c r="GV243">
        <v>0</v>
      </c>
      <c r="GW243">
        <v>2.24854</v>
      </c>
      <c r="GX243">
        <v>2.7356</v>
      </c>
      <c r="GY243">
        <v>1.99585</v>
      </c>
      <c r="GZ243">
        <v>2.35718</v>
      </c>
      <c r="HA243">
        <v>37.2659</v>
      </c>
      <c r="HB243">
        <v>15.4629</v>
      </c>
      <c r="HC243">
        <v>18</v>
      </c>
      <c r="HD243">
        <v>495.014</v>
      </c>
      <c r="HE243">
        <v>638.907</v>
      </c>
      <c r="HF243">
        <v>18.2532</v>
      </c>
      <c r="HG243">
        <v>26.2509</v>
      </c>
      <c r="HH243">
        <v>30.0009</v>
      </c>
      <c r="HI243">
        <v>26.0843</v>
      </c>
      <c r="HJ243">
        <v>26.0047</v>
      </c>
      <c r="HK243">
        <v>93.5337</v>
      </c>
      <c r="HL243">
        <v>45.5498</v>
      </c>
      <c r="HM243">
        <v>0</v>
      </c>
      <c r="HN243">
        <v>18.2483</v>
      </c>
      <c r="HO243">
        <v>1872.74</v>
      </c>
      <c r="HP243">
        <v>18.5023</v>
      </c>
      <c r="HQ243">
        <v>102.766</v>
      </c>
      <c r="HR243">
        <v>103.887</v>
      </c>
    </row>
    <row r="244" spans="1:226">
      <c r="A244">
        <v>228</v>
      </c>
      <c r="B244">
        <v>1657209563.1</v>
      </c>
      <c r="C244">
        <v>2958.09999990463</v>
      </c>
      <c r="D244" t="s">
        <v>816</v>
      </c>
      <c r="E244" t="s">
        <v>817</v>
      </c>
      <c r="F244">
        <v>5</v>
      </c>
      <c r="G244" t="s">
        <v>596</v>
      </c>
      <c r="H244" t="s">
        <v>354</v>
      </c>
      <c r="I244">
        <v>1657209555.6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1808.79301938217</v>
      </c>
      <c r="AK244">
        <v>1775.94624242424</v>
      </c>
      <c r="AL244">
        <v>-0.00489548122030956</v>
      </c>
      <c r="AM244">
        <v>66.3523711436261</v>
      </c>
      <c r="AN244">
        <f>(AP244 - AO244 + BO244*1E3/(8.314*(BQ244+273.15)) * AR244/BN244 * AQ244) * BN244/(100*BB244) * 1000/(1000 - AP244)</f>
        <v>0</v>
      </c>
      <c r="AO244">
        <v>18.5229529377746</v>
      </c>
      <c r="AP244">
        <v>20.7059587878788</v>
      </c>
      <c r="AQ244">
        <v>0.00730414345549697</v>
      </c>
      <c r="AR244">
        <v>77.3788879290229</v>
      </c>
      <c r="AS244">
        <v>0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6</v>
      </c>
      <c r="BC244">
        <v>0.5</v>
      </c>
      <c r="BD244" t="s">
        <v>355</v>
      </c>
      <c r="BE244">
        <v>2</v>
      </c>
      <c r="BF244" t="b">
        <v>1</v>
      </c>
      <c r="BG244">
        <v>1657209555.6</v>
      </c>
      <c r="BH244">
        <v>1738.67555555556</v>
      </c>
      <c r="BI244">
        <v>1775.4937037037</v>
      </c>
      <c r="BJ244">
        <v>20.6660259259259</v>
      </c>
      <c r="BK244">
        <v>18.4592925925926</v>
      </c>
      <c r="BL244">
        <v>1719.69481481481</v>
      </c>
      <c r="BM244">
        <v>20.4527148148148</v>
      </c>
      <c r="BN244">
        <v>500.002592592593</v>
      </c>
      <c r="BO244">
        <v>74.5741592592593</v>
      </c>
      <c r="BP244">
        <v>0.042761962962963</v>
      </c>
      <c r="BQ244">
        <v>24.5674888888889</v>
      </c>
      <c r="BR244">
        <v>25.0230259259259</v>
      </c>
      <c r="BS244">
        <v>999.9</v>
      </c>
      <c r="BT244">
        <v>0</v>
      </c>
      <c r="BU244">
        <v>0</v>
      </c>
      <c r="BV244">
        <v>9987.22222222222</v>
      </c>
      <c r="BW244">
        <v>0</v>
      </c>
      <c r="BX244">
        <v>1665.96</v>
      </c>
      <c r="BY244">
        <v>-36.8177592592593</v>
      </c>
      <c r="BZ244">
        <v>1775.36555555556</v>
      </c>
      <c r="CA244">
        <v>1808.88444444444</v>
      </c>
      <c r="CB244">
        <v>2.20674555555556</v>
      </c>
      <c r="CC244">
        <v>1775.4937037037</v>
      </c>
      <c r="CD244">
        <v>18.4592925925926</v>
      </c>
      <c r="CE244">
        <v>1.54115185185185</v>
      </c>
      <c r="CF244">
        <v>1.37658518518519</v>
      </c>
      <c r="CG244">
        <v>13.3826518518518</v>
      </c>
      <c r="CH244">
        <v>11.6620296296296</v>
      </c>
      <c r="CI244">
        <v>1999.99666666667</v>
      </c>
      <c r="CJ244">
        <v>0.979996</v>
      </c>
      <c r="CK244">
        <v>0.0200037</v>
      </c>
      <c r="CL244">
        <v>0</v>
      </c>
      <c r="CM244">
        <v>2.20494814814815</v>
      </c>
      <c r="CN244">
        <v>0</v>
      </c>
      <c r="CO244">
        <v>9011.00666666667</v>
      </c>
      <c r="CP244">
        <v>17300.1</v>
      </c>
      <c r="CQ244">
        <v>38.7660740740741</v>
      </c>
      <c r="CR244">
        <v>40.125</v>
      </c>
      <c r="CS244">
        <v>38.6686296296296</v>
      </c>
      <c r="CT244">
        <v>38.3933703703704</v>
      </c>
      <c r="CU244">
        <v>38.125</v>
      </c>
      <c r="CV244">
        <v>1959.98666666667</v>
      </c>
      <c r="CW244">
        <v>40.01</v>
      </c>
      <c r="CX244">
        <v>0</v>
      </c>
      <c r="CY244">
        <v>1657209541.8</v>
      </c>
      <c r="CZ244">
        <v>0</v>
      </c>
      <c r="DA244">
        <v>0</v>
      </c>
      <c r="DB244" t="s">
        <v>356</v>
      </c>
      <c r="DC244">
        <v>1656081770.5</v>
      </c>
      <c r="DD244">
        <v>1655399214.6</v>
      </c>
      <c r="DE244">
        <v>0</v>
      </c>
      <c r="DF244">
        <v>0.134</v>
      </c>
      <c r="DG244">
        <v>-0.06</v>
      </c>
      <c r="DH244">
        <v>9.331</v>
      </c>
      <c r="DI244">
        <v>0.511</v>
      </c>
      <c r="DJ244">
        <v>421</v>
      </c>
      <c r="DK244">
        <v>25</v>
      </c>
      <c r="DL244">
        <v>1.93</v>
      </c>
      <c r="DM244">
        <v>0.15</v>
      </c>
      <c r="DN244">
        <v>-37.6479048780488</v>
      </c>
      <c r="DO244">
        <v>14.8699484320558</v>
      </c>
      <c r="DP244">
        <v>1.54344808408605</v>
      </c>
      <c r="DQ244">
        <v>0</v>
      </c>
      <c r="DR244">
        <v>2.24364609756098</v>
      </c>
      <c r="DS244">
        <v>-0.705684250871072</v>
      </c>
      <c r="DT244">
        <v>0.077124481004003</v>
      </c>
      <c r="DU244">
        <v>0</v>
      </c>
      <c r="DV244">
        <v>0</v>
      </c>
      <c r="DW244">
        <v>2</v>
      </c>
      <c r="DX244" t="s">
        <v>365</v>
      </c>
      <c r="DY244">
        <v>2.97323</v>
      </c>
      <c r="DZ244">
        <v>2.6964</v>
      </c>
      <c r="EA244">
        <v>0.195055</v>
      </c>
      <c r="EB244">
        <v>0.198368</v>
      </c>
      <c r="EC244">
        <v>0.0778573</v>
      </c>
      <c r="ED244">
        <v>0.0723947</v>
      </c>
      <c r="EE244">
        <v>31495.1</v>
      </c>
      <c r="EF244">
        <v>34420</v>
      </c>
      <c r="EG244">
        <v>35454.8</v>
      </c>
      <c r="EH244">
        <v>38938.1</v>
      </c>
      <c r="EI244">
        <v>46342.1</v>
      </c>
      <c r="EJ244">
        <v>52112.8</v>
      </c>
      <c r="EK244">
        <v>55381.2</v>
      </c>
      <c r="EL244">
        <v>62384.4</v>
      </c>
      <c r="EM244">
        <v>1.985</v>
      </c>
      <c r="EN244">
        <v>2.1916</v>
      </c>
      <c r="EO244">
        <v>0.0426173</v>
      </c>
      <c r="EP244">
        <v>0</v>
      </c>
      <c r="EQ244">
        <v>24.3175</v>
      </c>
      <c r="ER244">
        <v>999.9</v>
      </c>
      <c r="ES244">
        <v>50.201</v>
      </c>
      <c r="ET244">
        <v>33.405</v>
      </c>
      <c r="EU244">
        <v>34.791</v>
      </c>
      <c r="EV244">
        <v>53.5872</v>
      </c>
      <c r="EW244">
        <v>36.7869</v>
      </c>
      <c r="EX244">
        <v>2</v>
      </c>
      <c r="EY244">
        <v>-0.0695732</v>
      </c>
      <c r="EZ244">
        <v>3.5529</v>
      </c>
      <c r="FA244">
        <v>20.1104</v>
      </c>
      <c r="FB244">
        <v>5.19932</v>
      </c>
      <c r="FC244">
        <v>12.0088</v>
      </c>
      <c r="FD244">
        <v>4.9756</v>
      </c>
      <c r="FE244">
        <v>3.2932</v>
      </c>
      <c r="FF244">
        <v>9999</v>
      </c>
      <c r="FG244">
        <v>9999</v>
      </c>
      <c r="FH244">
        <v>9999</v>
      </c>
      <c r="FI244">
        <v>556.8</v>
      </c>
      <c r="FJ244">
        <v>1.8631</v>
      </c>
      <c r="FK244">
        <v>1.86786</v>
      </c>
      <c r="FL244">
        <v>1.86768</v>
      </c>
      <c r="FM244">
        <v>1.86887</v>
      </c>
      <c r="FN244">
        <v>1.86966</v>
      </c>
      <c r="FO244">
        <v>1.86569</v>
      </c>
      <c r="FP244">
        <v>1.86676</v>
      </c>
      <c r="FQ244">
        <v>1.86813</v>
      </c>
      <c r="FR244">
        <v>5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18.98</v>
      </c>
      <c r="GF244">
        <v>0.2133</v>
      </c>
      <c r="GG244">
        <v>5.35645936475052</v>
      </c>
      <c r="GH244">
        <v>0.00956702611335773</v>
      </c>
      <c r="GI244">
        <v>-9.19467254998099e-07</v>
      </c>
      <c r="GJ244">
        <v>-2.13729184259075e-11</v>
      </c>
      <c r="GK244">
        <v>0.213310654532375</v>
      </c>
      <c r="GL244">
        <v>0</v>
      </c>
      <c r="GM244">
        <v>0</v>
      </c>
      <c r="GN244">
        <v>0</v>
      </c>
      <c r="GO244">
        <v>-4</v>
      </c>
      <c r="GP244">
        <v>1866</v>
      </c>
      <c r="GQ244">
        <v>1</v>
      </c>
      <c r="GR244">
        <v>18</v>
      </c>
      <c r="GS244">
        <v>18796.5</v>
      </c>
      <c r="GT244">
        <v>30172.5</v>
      </c>
      <c r="GU244">
        <v>4.05518</v>
      </c>
      <c r="GV244">
        <v>0</v>
      </c>
      <c r="GW244">
        <v>2.24854</v>
      </c>
      <c r="GX244">
        <v>2.73438</v>
      </c>
      <c r="GY244">
        <v>1.99585</v>
      </c>
      <c r="GZ244">
        <v>2.34497</v>
      </c>
      <c r="HA244">
        <v>37.2659</v>
      </c>
      <c r="HB244">
        <v>15.4629</v>
      </c>
      <c r="HC244">
        <v>18</v>
      </c>
      <c r="HD244">
        <v>495.486</v>
      </c>
      <c r="HE244">
        <v>639.005</v>
      </c>
      <c r="HF244">
        <v>18.23</v>
      </c>
      <c r="HG244">
        <v>26.2576</v>
      </c>
      <c r="HH244">
        <v>30.0008</v>
      </c>
      <c r="HI244">
        <v>26.0931</v>
      </c>
      <c r="HJ244">
        <v>26.0134</v>
      </c>
      <c r="HK244">
        <v>97.8663</v>
      </c>
      <c r="HL244">
        <v>45.5498</v>
      </c>
      <c r="HM244">
        <v>0</v>
      </c>
      <c r="HN244">
        <v>18.2251</v>
      </c>
      <c r="HO244">
        <v>1892.96</v>
      </c>
      <c r="HP244">
        <v>18.5093</v>
      </c>
      <c r="HQ244">
        <v>102.763</v>
      </c>
      <c r="HR244">
        <v>103.885</v>
      </c>
    </row>
    <row r="245" spans="1:226">
      <c r="A245">
        <v>229</v>
      </c>
      <c r="B245">
        <v>1657209568.1</v>
      </c>
      <c r="C245">
        <v>2963.09999990463</v>
      </c>
      <c r="D245" t="s">
        <v>818</v>
      </c>
      <c r="E245" t="s">
        <v>819</v>
      </c>
      <c r="F245">
        <v>5</v>
      </c>
      <c r="G245" t="s">
        <v>596</v>
      </c>
      <c r="H245" t="s">
        <v>354</v>
      </c>
      <c r="I245">
        <v>1657209560.31429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1808.36036416668</v>
      </c>
      <c r="AK245">
        <v>1775.67315151515</v>
      </c>
      <c r="AL245">
        <v>-0.0370312359110968</v>
      </c>
      <c r="AM245">
        <v>66.3523711436261</v>
      </c>
      <c r="AN245">
        <f>(AP245 - AO245 + BO245*1E3/(8.314*(BQ245+273.15)) * AR245/BN245 * AQ245) * BN245/(100*BB245) * 1000/(1000 - AP245)</f>
        <v>0</v>
      </c>
      <c r="AO245">
        <v>18.5271486221302</v>
      </c>
      <c r="AP245">
        <v>20.7072139393939</v>
      </c>
      <c r="AQ245">
        <v>0.000838267296474819</v>
      </c>
      <c r="AR245">
        <v>77.3788879290229</v>
      </c>
      <c r="AS245">
        <v>0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6</v>
      </c>
      <c r="BC245">
        <v>0.5</v>
      </c>
      <c r="BD245" t="s">
        <v>355</v>
      </c>
      <c r="BE245">
        <v>2</v>
      </c>
      <c r="BF245" t="b">
        <v>1</v>
      </c>
      <c r="BG245">
        <v>1657209560.31429</v>
      </c>
      <c r="BH245">
        <v>1739.02321428571</v>
      </c>
      <c r="BI245">
        <v>1775.20678571429</v>
      </c>
      <c r="BJ245">
        <v>20.6864928571429</v>
      </c>
      <c r="BK245">
        <v>18.5102178571429</v>
      </c>
      <c r="BL245">
        <v>1720.04035714286</v>
      </c>
      <c r="BM245">
        <v>20.4731857142857</v>
      </c>
      <c r="BN245">
        <v>500.016357142857</v>
      </c>
      <c r="BO245">
        <v>74.5736785714286</v>
      </c>
      <c r="BP245">
        <v>0.0426513678571429</v>
      </c>
      <c r="BQ245">
        <v>24.5669642857143</v>
      </c>
      <c r="BR245">
        <v>25.0219392857143</v>
      </c>
      <c r="BS245">
        <v>999.9</v>
      </c>
      <c r="BT245">
        <v>0</v>
      </c>
      <c r="BU245">
        <v>0</v>
      </c>
      <c r="BV245">
        <v>9995</v>
      </c>
      <c r="BW245">
        <v>0</v>
      </c>
      <c r="BX245">
        <v>1668.04928571429</v>
      </c>
      <c r="BY245">
        <v>-36.1837821428571</v>
      </c>
      <c r="BZ245">
        <v>1775.7575</v>
      </c>
      <c r="CA245">
        <v>1808.68571428571</v>
      </c>
      <c r="CB245">
        <v>2.17628535714286</v>
      </c>
      <c r="CC245">
        <v>1775.20678571429</v>
      </c>
      <c r="CD245">
        <v>18.5102178571429</v>
      </c>
      <c r="CE245">
        <v>1.54266892857143</v>
      </c>
      <c r="CF245">
        <v>1.38037428571429</v>
      </c>
      <c r="CG245">
        <v>13.3977392857143</v>
      </c>
      <c r="CH245">
        <v>11.7037178571429</v>
      </c>
      <c r="CI245">
        <v>1999.98928571429</v>
      </c>
      <c r="CJ245">
        <v>0.979996</v>
      </c>
      <c r="CK245">
        <v>0.0200037</v>
      </c>
      <c r="CL245">
        <v>0</v>
      </c>
      <c r="CM245">
        <v>2.22509285714286</v>
      </c>
      <c r="CN245">
        <v>0</v>
      </c>
      <c r="CO245">
        <v>9011.40321428572</v>
      </c>
      <c r="CP245">
        <v>17300.0464285714</v>
      </c>
      <c r="CQ245">
        <v>38.781</v>
      </c>
      <c r="CR245">
        <v>40.1405</v>
      </c>
      <c r="CS245">
        <v>38.6825714285714</v>
      </c>
      <c r="CT245">
        <v>38.4126428571428</v>
      </c>
      <c r="CU245">
        <v>38.1316428571429</v>
      </c>
      <c r="CV245">
        <v>1959.97928571429</v>
      </c>
      <c r="CW245">
        <v>40.01</v>
      </c>
      <c r="CX245">
        <v>0</v>
      </c>
      <c r="CY245">
        <v>1657209547.2</v>
      </c>
      <c r="CZ245">
        <v>0</v>
      </c>
      <c r="DA245">
        <v>0</v>
      </c>
      <c r="DB245" t="s">
        <v>356</v>
      </c>
      <c r="DC245">
        <v>1656081770.5</v>
      </c>
      <c r="DD245">
        <v>1655399214.6</v>
      </c>
      <c r="DE245">
        <v>0</v>
      </c>
      <c r="DF245">
        <v>0.134</v>
      </c>
      <c r="DG245">
        <v>-0.06</v>
      </c>
      <c r="DH245">
        <v>9.331</v>
      </c>
      <c r="DI245">
        <v>0.511</v>
      </c>
      <c r="DJ245">
        <v>421</v>
      </c>
      <c r="DK245">
        <v>25</v>
      </c>
      <c r="DL245">
        <v>1.93</v>
      </c>
      <c r="DM245">
        <v>0.15</v>
      </c>
      <c r="DN245">
        <v>-36.8351853658537</v>
      </c>
      <c r="DO245">
        <v>9.92006968641109</v>
      </c>
      <c r="DP245">
        <v>1.08676723685567</v>
      </c>
      <c r="DQ245">
        <v>0</v>
      </c>
      <c r="DR245">
        <v>2.21032902439024</v>
      </c>
      <c r="DS245">
        <v>-0.412005993031355</v>
      </c>
      <c r="DT245">
        <v>0.0549162684059428</v>
      </c>
      <c r="DU245">
        <v>0</v>
      </c>
      <c r="DV245">
        <v>0</v>
      </c>
      <c r="DW245">
        <v>2</v>
      </c>
      <c r="DX245" t="s">
        <v>365</v>
      </c>
      <c r="DY245">
        <v>2.97348</v>
      </c>
      <c r="DZ245">
        <v>2.69639</v>
      </c>
      <c r="EA245">
        <v>0.195028</v>
      </c>
      <c r="EB245">
        <v>0.198323</v>
      </c>
      <c r="EC245">
        <v>0.0778587</v>
      </c>
      <c r="ED245">
        <v>0.0723917</v>
      </c>
      <c r="EE245">
        <v>31495.9</v>
      </c>
      <c r="EF245">
        <v>34421.1</v>
      </c>
      <c r="EG245">
        <v>35454.6</v>
      </c>
      <c r="EH245">
        <v>38937.2</v>
      </c>
      <c r="EI245">
        <v>46341.7</v>
      </c>
      <c r="EJ245">
        <v>52112.2</v>
      </c>
      <c r="EK245">
        <v>55380.8</v>
      </c>
      <c r="EL245">
        <v>62383.5</v>
      </c>
      <c r="EM245">
        <v>1.9844</v>
      </c>
      <c r="EN245">
        <v>2.191</v>
      </c>
      <c r="EO245">
        <v>0.0428259</v>
      </c>
      <c r="EP245">
        <v>0</v>
      </c>
      <c r="EQ245">
        <v>24.322</v>
      </c>
      <c r="ER245">
        <v>999.9</v>
      </c>
      <c r="ES245">
        <v>50.177</v>
      </c>
      <c r="ET245">
        <v>33.415</v>
      </c>
      <c r="EU245">
        <v>34.7933</v>
      </c>
      <c r="EV245">
        <v>54.1072</v>
      </c>
      <c r="EW245">
        <v>36.7788</v>
      </c>
      <c r="EX245">
        <v>2</v>
      </c>
      <c r="EY245">
        <v>-0.0688008</v>
      </c>
      <c r="EZ245">
        <v>3.56176</v>
      </c>
      <c r="FA245">
        <v>20.1102</v>
      </c>
      <c r="FB245">
        <v>5.19812</v>
      </c>
      <c r="FC245">
        <v>12.0099</v>
      </c>
      <c r="FD245">
        <v>4.9756</v>
      </c>
      <c r="FE245">
        <v>3.2934</v>
      </c>
      <c r="FF245">
        <v>9999</v>
      </c>
      <c r="FG245">
        <v>9999</v>
      </c>
      <c r="FH245">
        <v>9999</v>
      </c>
      <c r="FI245">
        <v>556.8</v>
      </c>
      <c r="FJ245">
        <v>1.8631</v>
      </c>
      <c r="FK245">
        <v>1.86783</v>
      </c>
      <c r="FL245">
        <v>1.86768</v>
      </c>
      <c r="FM245">
        <v>1.8688</v>
      </c>
      <c r="FN245">
        <v>1.86966</v>
      </c>
      <c r="FO245">
        <v>1.86569</v>
      </c>
      <c r="FP245">
        <v>1.86676</v>
      </c>
      <c r="FQ245">
        <v>1.86813</v>
      </c>
      <c r="FR245">
        <v>5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18.98</v>
      </c>
      <c r="GF245">
        <v>0.2133</v>
      </c>
      <c r="GG245">
        <v>5.35645936475052</v>
      </c>
      <c r="GH245">
        <v>0.00956702611335773</v>
      </c>
      <c r="GI245">
        <v>-9.19467254998099e-07</v>
      </c>
      <c r="GJ245">
        <v>-2.13729184259075e-11</v>
      </c>
      <c r="GK245">
        <v>0.213310654532375</v>
      </c>
      <c r="GL245">
        <v>0</v>
      </c>
      <c r="GM245">
        <v>0</v>
      </c>
      <c r="GN245">
        <v>0</v>
      </c>
      <c r="GO245">
        <v>-4</v>
      </c>
      <c r="GP245">
        <v>1866</v>
      </c>
      <c r="GQ245">
        <v>1</v>
      </c>
      <c r="GR245">
        <v>18</v>
      </c>
      <c r="GS245">
        <v>18796.6</v>
      </c>
      <c r="GT245">
        <v>30172.6</v>
      </c>
      <c r="GU245">
        <v>4.05396</v>
      </c>
      <c r="GV245">
        <v>0</v>
      </c>
      <c r="GW245">
        <v>2.24854</v>
      </c>
      <c r="GX245">
        <v>2.73438</v>
      </c>
      <c r="GY245">
        <v>1.99585</v>
      </c>
      <c r="GZ245">
        <v>2.34009</v>
      </c>
      <c r="HA245">
        <v>37.2899</v>
      </c>
      <c r="HB245">
        <v>15.4629</v>
      </c>
      <c r="HC245">
        <v>18</v>
      </c>
      <c r="HD245">
        <v>495.154</v>
      </c>
      <c r="HE245">
        <v>638.609</v>
      </c>
      <c r="HF245">
        <v>18.2071</v>
      </c>
      <c r="HG245">
        <v>26.2656</v>
      </c>
      <c r="HH245">
        <v>30.0009</v>
      </c>
      <c r="HI245">
        <v>26.0996</v>
      </c>
      <c r="HJ245">
        <v>26.02</v>
      </c>
      <c r="HK245">
        <v>100</v>
      </c>
      <c r="HL245">
        <v>45.5498</v>
      </c>
      <c r="HM245">
        <v>0</v>
      </c>
      <c r="HN245">
        <v>18.2053</v>
      </c>
      <c r="HO245">
        <v>1906.38</v>
      </c>
      <c r="HP245">
        <v>18.5288</v>
      </c>
      <c r="HQ245">
        <v>102.762</v>
      </c>
      <c r="HR245">
        <v>103.883</v>
      </c>
    </row>
    <row r="246" spans="1:226">
      <c r="A246">
        <v>230</v>
      </c>
      <c r="B246">
        <v>1657209573.1</v>
      </c>
      <c r="C246">
        <v>2968.09999990463</v>
      </c>
      <c r="D246" t="s">
        <v>820</v>
      </c>
      <c r="E246" t="s">
        <v>821</v>
      </c>
      <c r="F246">
        <v>5</v>
      </c>
      <c r="G246" t="s">
        <v>596</v>
      </c>
      <c r="H246" t="s">
        <v>354</v>
      </c>
      <c r="I246">
        <v>1657209565.6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1807.142924568</v>
      </c>
      <c r="AK246">
        <v>1774.83206060606</v>
      </c>
      <c r="AL246">
        <v>-0.170518463269349</v>
      </c>
      <c r="AM246">
        <v>66.3523711436261</v>
      </c>
      <c r="AN246">
        <f>(AP246 - AO246 + BO246*1E3/(8.314*(BQ246+273.15)) * AR246/BN246 * AQ246) * BN246/(100*BB246) * 1000/(1000 - AP246)</f>
        <v>0</v>
      </c>
      <c r="AO246">
        <v>18.519446692869</v>
      </c>
      <c r="AP246">
        <v>20.6941818181818</v>
      </c>
      <c r="AQ246">
        <v>-0.000768808896596732</v>
      </c>
      <c r="AR246">
        <v>77.3788879290229</v>
      </c>
      <c r="AS246">
        <v>0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6</v>
      </c>
      <c r="BC246">
        <v>0.5</v>
      </c>
      <c r="BD246" t="s">
        <v>355</v>
      </c>
      <c r="BE246">
        <v>2</v>
      </c>
      <c r="BF246" t="b">
        <v>1</v>
      </c>
      <c r="BG246">
        <v>1657209565.6</v>
      </c>
      <c r="BH246">
        <v>1738.86888888889</v>
      </c>
      <c r="BI246">
        <v>1774.55777777778</v>
      </c>
      <c r="BJ246">
        <v>20.7027814814815</v>
      </c>
      <c r="BK246">
        <v>18.5229851851852</v>
      </c>
      <c r="BL246">
        <v>1719.8862962963</v>
      </c>
      <c r="BM246">
        <v>20.4894740740741</v>
      </c>
      <c r="BN246">
        <v>500.014740740741</v>
      </c>
      <c r="BO246">
        <v>74.5740222222222</v>
      </c>
      <c r="BP246">
        <v>0.042534337037037</v>
      </c>
      <c r="BQ246">
        <v>24.5639925925926</v>
      </c>
      <c r="BR246">
        <v>25.0211037037037</v>
      </c>
      <c r="BS246">
        <v>999.9</v>
      </c>
      <c r="BT246">
        <v>0</v>
      </c>
      <c r="BU246">
        <v>0</v>
      </c>
      <c r="BV246">
        <v>9995.92592592593</v>
      </c>
      <c r="BW246">
        <v>0</v>
      </c>
      <c r="BX246">
        <v>1670.06703703704</v>
      </c>
      <c r="BY246">
        <v>-35.6891851851852</v>
      </c>
      <c r="BZ246">
        <v>1775.62851851852</v>
      </c>
      <c r="CA246">
        <v>1808.0462962963</v>
      </c>
      <c r="CB246">
        <v>2.17980777777778</v>
      </c>
      <c r="CC246">
        <v>1774.55777777778</v>
      </c>
      <c r="CD246">
        <v>18.5229851851852</v>
      </c>
      <c r="CE246">
        <v>1.54389074074074</v>
      </c>
      <c r="CF246">
        <v>1.38133222222222</v>
      </c>
      <c r="CG246">
        <v>13.4098962962963</v>
      </c>
      <c r="CH246">
        <v>11.7142481481481</v>
      </c>
      <c r="CI246">
        <v>1999.97925925926</v>
      </c>
      <c r="CJ246">
        <v>0.979996</v>
      </c>
      <c r="CK246">
        <v>0.0200037</v>
      </c>
      <c r="CL246">
        <v>0</v>
      </c>
      <c r="CM246">
        <v>2.28065925925926</v>
      </c>
      <c r="CN246">
        <v>0</v>
      </c>
      <c r="CO246">
        <v>8996.12703703704</v>
      </c>
      <c r="CP246">
        <v>17299.9703703704</v>
      </c>
      <c r="CQ246">
        <v>38.8028148148148</v>
      </c>
      <c r="CR246">
        <v>40.1617407407407</v>
      </c>
      <c r="CS246">
        <v>38.687</v>
      </c>
      <c r="CT246">
        <v>38.4324074074074</v>
      </c>
      <c r="CU246">
        <v>38.1341851851852</v>
      </c>
      <c r="CV246">
        <v>1959.96925925926</v>
      </c>
      <c r="CW246">
        <v>40.01</v>
      </c>
      <c r="CX246">
        <v>0</v>
      </c>
      <c r="CY246">
        <v>1657209552</v>
      </c>
      <c r="CZ246">
        <v>0</v>
      </c>
      <c r="DA246">
        <v>0</v>
      </c>
      <c r="DB246" t="s">
        <v>356</v>
      </c>
      <c r="DC246">
        <v>1656081770.5</v>
      </c>
      <c r="DD246">
        <v>1655399214.6</v>
      </c>
      <c r="DE246">
        <v>0</v>
      </c>
      <c r="DF246">
        <v>0.134</v>
      </c>
      <c r="DG246">
        <v>-0.06</v>
      </c>
      <c r="DH246">
        <v>9.331</v>
      </c>
      <c r="DI246">
        <v>0.511</v>
      </c>
      <c r="DJ246">
        <v>421</v>
      </c>
      <c r="DK246">
        <v>25</v>
      </c>
      <c r="DL246">
        <v>1.93</v>
      </c>
      <c r="DM246">
        <v>0.15</v>
      </c>
      <c r="DN246">
        <v>-35.946456097561</v>
      </c>
      <c r="DO246">
        <v>5.47067247386754</v>
      </c>
      <c r="DP246">
        <v>0.63073857019072</v>
      </c>
      <c r="DQ246">
        <v>0</v>
      </c>
      <c r="DR246">
        <v>2.18040414634146</v>
      </c>
      <c r="DS246">
        <v>-0.0150771428571444</v>
      </c>
      <c r="DT246">
        <v>0.0266438074053194</v>
      </c>
      <c r="DU246">
        <v>1</v>
      </c>
      <c r="DV246">
        <v>1</v>
      </c>
      <c r="DW246">
        <v>2</v>
      </c>
      <c r="DX246" t="s">
        <v>357</v>
      </c>
      <c r="DY246">
        <v>2.9737</v>
      </c>
      <c r="DZ246">
        <v>2.69584</v>
      </c>
      <c r="EA246">
        <v>0.194978</v>
      </c>
      <c r="EB246">
        <v>0.19822</v>
      </c>
      <c r="EC246">
        <v>0.0778124</v>
      </c>
      <c r="ED246">
        <v>0.0723776</v>
      </c>
      <c r="EE246">
        <v>31497.8</v>
      </c>
      <c r="EF246">
        <v>34424.7</v>
      </c>
      <c r="EG246">
        <v>35454.6</v>
      </c>
      <c r="EH246">
        <v>38936.4</v>
      </c>
      <c r="EI246">
        <v>46344.2</v>
      </c>
      <c r="EJ246">
        <v>52112.4</v>
      </c>
      <c r="EK246">
        <v>55381</v>
      </c>
      <c r="EL246">
        <v>62382.7</v>
      </c>
      <c r="EM246">
        <v>1.9846</v>
      </c>
      <c r="EN246">
        <v>2.1908</v>
      </c>
      <c r="EO246">
        <v>0.0432432</v>
      </c>
      <c r="EP246">
        <v>0</v>
      </c>
      <c r="EQ246">
        <v>24.3278</v>
      </c>
      <c r="ER246">
        <v>999.9</v>
      </c>
      <c r="ES246">
        <v>50.128</v>
      </c>
      <c r="ET246">
        <v>33.425</v>
      </c>
      <c r="EU246">
        <v>34.7786</v>
      </c>
      <c r="EV246">
        <v>53.8772</v>
      </c>
      <c r="EW246">
        <v>36.7708</v>
      </c>
      <c r="EX246">
        <v>2</v>
      </c>
      <c r="EY246">
        <v>-0.0682114</v>
      </c>
      <c r="EZ246">
        <v>3.58157</v>
      </c>
      <c r="FA246">
        <v>20.1094</v>
      </c>
      <c r="FB246">
        <v>5.19932</v>
      </c>
      <c r="FC246">
        <v>12.0088</v>
      </c>
      <c r="FD246">
        <v>4.9756</v>
      </c>
      <c r="FE246">
        <v>3.2934</v>
      </c>
      <c r="FF246">
        <v>9999</v>
      </c>
      <c r="FG246">
        <v>9999</v>
      </c>
      <c r="FH246">
        <v>9999</v>
      </c>
      <c r="FI246">
        <v>556.8</v>
      </c>
      <c r="FJ246">
        <v>1.8631</v>
      </c>
      <c r="FK246">
        <v>1.86786</v>
      </c>
      <c r="FL246">
        <v>1.86768</v>
      </c>
      <c r="FM246">
        <v>1.86884</v>
      </c>
      <c r="FN246">
        <v>1.86966</v>
      </c>
      <c r="FO246">
        <v>1.86569</v>
      </c>
      <c r="FP246">
        <v>1.86676</v>
      </c>
      <c r="FQ246">
        <v>1.86813</v>
      </c>
      <c r="FR246">
        <v>5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18.98</v>
      </c>
      <c r="GF246">
        <v>0.2133</v>
      </c>
      <c r="GG246">
        <v>5.35645936475052</v>
      </c>
      <c r="GH246">
        <v>0.00956702611335773</v>
      </c>
      <c r="GI246">
        <v>-9.19467254998099e-07</v>
      </c>
      <c r="GJ246">
        <v>-2.13729184259075e-11</v>
      </c>
      <c r="GK246">
        <v>0.213310654532375</v>
      </c>
      <c r="GL246">
        <v>0</v>
      </c>
      <c r="GM246">
        <v>0</v>
      </c>
      <c r="GN246">
        <v>0</v>
      </c>
      <c r="GO246">
        <v>-4</v>
      </c>
      <c r="GP246">
        <v>1866</v>
      </c>
      <c r="GQ246">
        <v>1</v>
      </c>
      <c r="GR246">
        <v>18</v>
      </c>
      <c r="GS246">
        <v>18796.7</v>
      </c>
      <c r="GT246">
        <v>30172.6</v>
      </c>
      <c r="GU246">
        <v>4.05151</v>
      </c>
      <c r="GV246">
        <v>0</v>
      </c>
      <c r="GW246">
        <v>2.24854</v>
      </c>
      <c r="GX246">
        <v>2.7356</v>
      </c>
      <c r="GY246">
        <v>1.99585</v>
      </c>
      <c r="GZ246">
        <v>2.34253</v>
      </c>
      <c r="HA246">
        <v>37.2899</v>
      </c>
      <c r="HB246">
        <v>15.4629</v>
      </c>
      <c r="HC246">
        <v>18</v>
      </c>
      <c r="HD246">
        <v>495.344</v>
      </c>
      <c r="HE246">
        <v>638.527</v>
      </c>
      <c r="HF246">
        <v>18.1846</v>
      </c>
      <c r="HG246">
        <v>26.2718</v>
      </c>
      <c r="HH246">
        <v>30.0007</v>
      </c>
      <c r="HI246">
        <v>26.1062</v>
      </c>
      <c r="HJ246">
        <v>26.0265</v>
      </c>
      <c r="HK246">
        <v>100</v>
      </c>
      <c r="HL246">
        <v>45.5498</v>
      </c>
      <c r="HM246">
        <v>0</v>
      </c>
      <c r="HN246">
        <v>18.1831</v>
      </c>
      <c r="HO246">
        <v>1926.47</v>
      </c>
      <c r="HP246">
        <v>18.5614</v>
      </c>
      <c r="HQ246">
        <v>102.763</v>
      </c>
      <c r="HR246">
        <v>103.882</v>
      </c>
    </row>
    <row r="247" spans="1:226">
      <c r="A247">
        <v>231</v>
      </c>
      <c r="B247">
        <v>1657209578.1</v>
      </c>
      <c r="C247">
        <v>2973.09999990463</v>
      </c>
      <c r="D247" t="s">
        <v>822</v>
      </c>
      <c r="E247" t="s">
        <v>823</v>
      </c>
      <c r="F247">
        <v>5</v>
      </c>
      <c r="G247" t="s">
        <v>596</v>
      </c>
      <c r="H247" t="s">
        <v>354</v>
      </c>
      <c r="I247">
        <v>1657209570.31429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1805.85557467209</v>
      </c>
      <c r="AK247">
        <v>1773.88115151515</v>
      </c>
      <c r="AL247">
        <v>-0.157795730517552</v>
      </c>
      <c r="AM247">
        <v>66.3523711436261</v>
      </c>
      <c r="AN247">
        <f>(AP247 - AO247 + BO247*1E3/(8.314*(BQ247+273.15)) * AR247/BN247 * AQ247) * BN247/(100*BB247) * 1000/(1000 - AP247)</f>
        <v>0</v>
      </c>
      <c r="AO247">
        <v>18.517851551865</v>
      </c>
      <c r="AP247">
        <v>20.6752593939394</v>
      </c>
      <c r="AQ247">
        <v>-0.00666395756025016</v>
      </c>
      <c r="AR247">
        <v>77.3788879290229</v>
      </c>
      <c r="AS247">
        <v>0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6</v>
      </c>
      <c r="BC247">
        <v>0.5</v>
      </c>
      <c r="BD247" t="s">
        <v>355</v>
      </c>
      <c r="BE247">
        <v>2</v>
      </c>
      <c r="BF247" t="b">
        <v>1</v>
      </c>
      <c r="BG247">
        <v>1657209570.31429</v>
      </c>
      <c r="BH247">
        <v>1738.33428571429</v>
      </c>
      <c r="BI247">
        <v>1773.65785714286</v>
      </c>
      <c r="BJ247">
        <v>20.6972428571429</v>
      </c>
      <c r="BK247">
        <v>18.5213892857143</v>
      </c>
      <c r="BL247">
        <v>1719.35392857143</v>
      </c>
      <c r="BM247">
        <v>20.4839357142857</v>
      </c>
      <c r="BN247">
        <v>499.993321428571</v>
      </c>
      <c r="BO247">
        <v>74.5744785714286</v>
      </c>
      <c r="BP247">
        <v>0.0424895642857143</v>
      </c>
      <c r="BQ247">
        <v>24.5629642857143</v>
      </c>
      <c r="BR247">
        <v>25.0240107142857</v>
      </c>
      <c r="BS247">
        <v>999.9</v>
      </c>
      <c r="BT247">
        <v>0</v>
      </c>
      <c r="BU247">
        <v>0</v>
      </c>
      <c r="BV247">
        <v>9997.85714285714</v>
      </c>
      <c r="BW247">
        <v>0</v>
      </c>
      <c r="BX247">
        <v>1572.76357142857</v>
      </c>
      <c r="BY247">
        <v>-35.3239892857143</v>
      </c>
      <c r="BZ247">
        <v>1775.07214285714</v>
      </c>
      <c r="CA247">
        <v>1807.12714285714</v>
      </c>
      <c r="CB247">
        <v>2.17586071428571</v>
      </c>
      <c r="CC247">
        <v>1773.65785714286</v>
      </c>
      <c r="CD247">
        <v>18.5213892857143</v>
      </c>
      <c r="CE247">
        <v>1.54348678571429</v>
      </c>
      <c r="CF247">
        <v>1.38122178571429</v>
      </c>
      <c r="CG247">
        <v>13.4058857142857</v>
      </c>
      <c r="CH247">
        <v>11.7130428571429</v>
      </c>
      <c r="CI247">
        <v>1999.9925</v>
      </c>
      <c r="CJ247">
        <v>0.979996107142857</v>
      </c>
      <c r="CK247">
        <v>0.0200035857142857</v>
      </c>
      <c r="CL247">
        <v>0</v>
      </c>
      <c r="CM247">
        <v>2.32191428571429</v>
      </c>
      <c r="CN247">
        <v>0</v>
      </c>
      <c r="CO247">
        <v>8922.0175</v>
      </c>
      <c r="CP247">
        <v>17300.0785714286</v>
      </c>
      <c r="CQ247">
        <v>38.8075714285714</v>
      </c>
      <c r="CR247">
        <v>40.1803571428571</v>
      </c>
      <c r="CS247">
        <v>38.687</v>
      </c>
      <c r="CT247">
        <v>38.437</v>
      </c>
      <c r="CU247">
        <v>38.1537857142857</v>
      </c>
      <c r="CV247">
        <v>1959.9825</v>
      </c>
      <c r="CW247">
        <v>40.01</v>
      </c>
      <c r="CX247">
        <v>0</v>
      </c>
      <c r="CY247">
        <v>1657209556.8</v>
      </c>
      <c r="CZ247">
        <v>0</v>
      </c>
      <c r="DA247">
        <v>0</v>
      </c>
      <c r="DB247" t="s">
        <v>356</v>
      </c>
      <c r="DC247">
        <v>1656081770.5</v>
      </c>
      <c r="DD247">
        <v>1655399214.6</v>
      </c>
      <c r="DE247">
        <v>0</v>
      </c>
      <c r="DF247">
        <v>0.134</v>
      </c>
      <c r="DG247">
        <v>-0.06</v>
      </c>
      <c r="DH247">
        <v>9.331</v>
      </c>
      <c r="DI247">
        <v>0.511</v>
      </c>
      <c r="DJ247">
        <v>421</v>
      </c>
      <c r="DK247">
        <v>25</v>
      </c>
      <c r="DL247">
        <v>1.93</v>
      </c>
      <c r="DM247">
        <v>0.15</v>
      </c>
      <c r="DN247">
        <v>-35.5692682926829</v>
      </c>
      <c r="DO247">
        <v>5.27473379790945</v>
      </c>
      <c r="DP247">
        <v>0.617196473615514</v>
      </c>
      <c r="DQ247">
        <v>0</v>
      </c>
      <c r="DR247">
        <v>2.17507926829268</v>
      </c>
      <c r="DS247">
        <v>0.0143274564459936</v>
      </c>
      <c r="DT247">
        <v>0.0102919109582196</v>
      </c>
      <c r="DU247">
        <v>1</v>
      </c>
      <c r="DV247">
        <v>1</v>
      </c>
      <c r="DW247">
        <v>2</v>
      </c>
      <c r="DX247" t="s">
        <v>357</v>
      </c>
      <c r="DY247">
        <v>2.97422</v>
      </c>
      <c r="DZ247">
        <v>2.69636</v>
      </c>
      <c r="EA247">
        <v>0.194902</v>
      </c>
      <c r="EB247">
        <v>0.198165</v>
      </c>
      <c r="EC247">
        <v>0.0777452</v>
      </c>
      <c r="ED247">
        <v>0.0723761</v>
      </c>
      <c r="EE247">
        <v>31500.1</v>
      </c>
      <c r="EF247">
        <v>34426.4</v>
      </c>
      <c r="EG247">
        <v>35453.9</v>
      </c>
      <c r="EH247">
        <v>38935.7</v>
      </c>
      <c r="EI247">
        <v>46347</v>
      </c>
      <c r="EJ247">
        <v>52111.9</v>
      </c>
      <c r="EK247">
        <v>55380.2</v>
      </c>
      <c r="EL247">
        <v>62382</v>
      </c>
      <c r="EM247">
        <v>1.9844</v>
      </c>
      <c r="EN247">
        <v>2.1906</v>
      </c>
      <c r="EO247">
        <v>0.0430346</v>
      </c>
      <c r="EP247">
        <v>0</v>
      </c>
      <c r="EQ247">
        <v>24.3318</v>
      </c>
      <c r="ER247">
        <v>999.9</v>
      </c>
      <c r="ES247">
        <v>50.104</v>
      </c>
      <c r="ET247">
        <v>33.425</v>
      </c>
      <c r="EU247">
        <v>34.7632</v>
      </c>
      <c r="EV247">
        <v>53.4372</v>
      </c>
      <c r="EW247">
        <v>36.8269</v>
      </c>
      <c r="EX247">
        <v>2</v>
      </c>
      <c r="EY247">
        <v>-0.0673171</v>
      </c>
      <c r="EZ247">
        <v>3.63802</v>
      </c>
      <c r="FA247">
        <v>20.1087</v>
      </c>
      <c r="FB247">
        <v>5.19932</v>
      </c>
      <c r="FC247">
        <v>12.0099</v>
      </c>
      <c r="FD247">
        <v>4.976</v>
      </c>
      <c r="FE247">
        <v>3.2932</v>
      </c>
      <c r="FF247">
        <v>9999</v>
      </c>
      <c r="FG247">
        <v>9999</v>
      </c>
      <c r="FH247">
        <v>9999</v>
      </c>
      <c r="FI247">
        <v>556.8</v>
      </c>
      <c r="FJ247">
        <v>1.8631</v>
      </c>
      <c r="FK247">
        <v>1.86783</v>
      </c>
      <c r="FL247">
        <v>1.86768</v>
      </c>
      <c r="FM247">
        <v>1.86884</v>
      </c>
      <c r="FN247">
        <v>1.86966</v>
      </c>
      <c r="FO247">
        <v>1.86569</v>
      </c>
      <c r="FP247">
        <v>1.86676</v>
      </c>
      <c r="FQ247">
        <v>1.86813</v>
      </c>
      <c r="FR247">
        <v>5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18.97</v>
      </c>
      <c r="GF247">
        <v>0.2133</v>
      </c>
      <c r="GG247">
        <v>5.35645936475052</v>
      </c>
      <c r="GH247">
        <v>0.00956702611335773</v>
      </c>
      <c r="GI247">
        <v>-9.19467254998099e-07</v>
      </c>
      <c r="GJ247">
        <v>-2.13729184259075e-11</v>
      </c>
      <c r="GK247">
        <v>0.213310654532375</v>
      </c>
      <c r="GL247">
        <v>0</v>
      </c>
      <c r="GM247">
        <v>0</v>
      </c>
      <c r="GN247">
        <v>0</v>
      </c>
      <c r="GO247">
        <v>-4</v>
      </c>
      <c r="GP247">
        <v>1866</v>
      </c>
      <c r="GQ247">
        <v>1</v>
      </c>
      <c r="GR247">
        <v>18</v>
      </c>
      <c r="GS247">
        <v>18796.8</v>
      </c>
      <c r="GT247">
        <v>30172.7</v>
      </c>
      <c r="GU247">
        <v>4.04907</v>
      </c>
      <c r="GV247">
        <v>0</v>
      </c>
      <c r="GW247">
        <v>2.24854</v>
      </c>
      <c r="GX247">
        <v>2.73438</v>
      </c>
      <c r="GY247">
        <v>1.99585</v>
      </c>
      <c r="GZ247">
        <v>2.35229</v>
      </c>
      <c r="HA247">
        <v>37.2899</v>
      </c>
      <c r="HB247">
        <v>15.4629</v>
      </c>
      <c r="HC247">
        <v>18</v>
      </c>
      <c r="HD247">
        <v>495.273</v>
      </c>
      <c r="HE247">
        <v>638.471</v>
      </c>
      <c r="HF247">
        <v>18.1603</v>
      </c>
      <c r="HG247">
        <v>26.2798</v>
      </c>
      <c r="HH247">
        <v>30.001</v>
      </c>
      <c r="HI247">
        <v>26.1128</v>
      </c>
      <c r="HJ247">
        <v>26.0352</v>
      </c>
      <c r="HK247">
        <v>100</v>
      </c>
      <c r="HL247">
        <v>45.5498</v>
      </c>
      <c r="HM247">
        <v>0</v>
      </c>
      <c r="HN247">
        <v>18.1546</v>
      </c>
      <c r="HO247">
        <v>1940</v>
      </c>
      <c r="HP247">
        <v>18.6075</v>
      </c>
      <c r="HQ247">
        <v>102.761</v>
      </c>
      <c r="HR247">
        <v>103.88</v>
      </c>
    </row>
    <row r="248" spans="1:226">
      <c r="A248">
        <v>232</v>
      </c>
      <c r="B248">
        <v>1657209583.1</v>
      </c>
      <c r="C248">
        <v>2978.09999990463</v>
      </c>
      <c r="D248" t="s">
        <v>824</v>
      </c>
      <c r="E248" t="s">
        <v>825</v>
      </c>
      <c r="F248">
        <v>5</v>
      </c>
      <c r="G248" t="s">
        <v>596</v>
      </c>
      <c r="H248" t="s">
        <v>354</v>
      </c>
      <c r="I248">
        <v>1657209575.6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1804.74286444009</v>
      </c>
      <c r="AK248">
        <v>1772.56375757576</v>
      </c>
      <c r="AL248">
        <v>-0.293328575679628</v>
      </c>
      <c r="AM248">
        <v>66.3523711436261</v>
      </c>
      <c r="AN248">
        <f>(AP248 - AO248 + BO248*1E3/(8.314*(BQ248+273.15)) * AR248/BN248 * AQ248) * BN248/(100*BB248) * 1000/(1000 - AP248)</f>
        <v>0</v>
      </c>
      <c r="AO248">
        <v>18.5220865583002</v>
      </c>
      <c r="AP248">
        <v>20.6524957575758</v>
      </c>
      <c r="AQ248">
        <v>-0.00226970837578355</v>
      </c>
      <c r="AR248">
        <v>77.3788879290229</v>
      </c>
      <c r="AS248">
        <v>0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6</v>
      </c>
      <c r="BC248">
        <v>0.5</v>
      </c>
      <c r="BD248" t="s">
        <v>355</v>
      </c>
      <c r="BE248">
        <v>2</v>
      </c>
      <c r="BF248" t="b">
        <v>1</v>
      </c>
      <c r="BG248">
        <v>1657209575.6</v>
      </c>
      <c r="BH248">
        <v>1737.49111111111</v>
      </c>
      <c r="BI248">
        <v>1772.41296296296</v>
      </c>
      <c r="BJ248">
        <v>20.6805925925926</v>
      </c>
      <c r="BK248">
        <v>18.5200703703704</v>
      </c>
      <c r="BL248">
        <v>1718.51666666667</v>
      </c>
      <c r="BM248">
        <v>20.4672851851852</v>
      </c>
      <c r="BN248">
        <v>499.96837037037</v>
      </c>
      <c r="BO248">
        <v>74.5748074074074</v>
      </c>
      <c r="BP248">
        <v>0.0426153925925926</v>
      </c>
      <c r="BQ248">
        <v>24.5590851851852</v>
      </c>
      <c r="BR248">
        <v>25.0238148148148</v>
      </c>
      <c r="BS248">
        <v>999.9</v>
      </c>
      <c r="BT248">
        <v>0</v>
      </c>
      <c r="BU248">
        <v>0</v>
      </c>
      <c r="BV248">
        <v>9993.14814814815</v>
      </c>
      <c r="BW248">
        <v>0</v>
      </c>
      <c r="BX248">
        <v>1569.16444444444</v>
      </c>
      <c r="BY248">
        <v>-34.9216222222222</v>
      </c>
      <c r="BZ248">
        <v>1774.18222222222</v>
      </c>
      <c r="CA248">
        <v>1805.8562962963</v>
      </c>
      <c r="CB248">
        <v>2.16052851851852</v>
      </c>
      <c r="CC248">
        <v>1772.41296296296</v>
      </c>
      <c r="CD248">
        <v>18.5200703703704</v>
      </c>
      <c r="CE248">
        <v>1.54225148148148</v>
      </c>
      <c r="CF248">
        <v>1.38113</v>
      </c>
      <c r="CG248">
        <v>13.3936037037037</v>
      </c>
      <c r="CH248">
        <v>11.7120259259259</v>
      </c>
      <c r="CI248">
        <v>2000.00037037037</v>
      </c>
      <c r="CJ248">
        <v>0.979996222222222</v>
      </c>
      <c r="CK248">
        <v>0.020003462962963</v>
      </c>
      <c r="CL248">
        <v>0</v>
      </c>
      <c r="CM248">
        <v>2.25871481481482</v>
      </c>
      <c r="CN248">
        <v>0</v>
      </c>
      <c r="CO248">
        <v>8903.44962962963</v>
      </c>
      <c r="CP248">
        <v>17300.1407407407</v>
      </c>
      <c r="CQ248">
        <v>38.812</v>
      </c>
      <c r="CR248">
        <v>40.187</v>
      </c>
      <c r="CS248">
        <v>38.687</v>
      </c>
      <c r="CT248">
        <v>38.437</v>
      </c>
      <c r="CU248">
        <v>38.1686296296296</v>
      </c>
      <c r="CV248">
        <v>1959.99037037037</v>
      </c>
      <c r="CW248">
        <v>40.01</v>
      </c>
      <c r="CX248">
        <v>0</v>
      </c>
      <c r="CY248">
        <v>1657209562.2</v>
      </c>
      <c r="CZ248">
        <v>0</v>
      </c>
      <c r="DA248">
        <v>0</v>
      </c>
      <c r="DB248" t="s">
        <v>356</v>
      </c>
      <c r="DC248">
        <v>1656081770.5</v>
      </c>
      <c r="DD248">
        <v>1655399214.6</v>
      </c>
      <c r="DE248">
        <v>0</v>
      </c>
      <c r="DF248">
        <v>0.134</v>
      </c>
      <c r="DG248">
        <v>-0.06</v>
      </c>
      <c r="DH248">
        <v>9.331</v>
      </c>
      <c r="DI248">
        <v>0.511</v>
      </c>
      <c r="DJ248">
        <v>421</v>
      </c>
      <c r="DK248">
        <v>25</v>
      </c>
      <c r="DL248">
        <v>1.93</v>
      </c>
      <c r="DM248">
        <v>0.15</v>
      </c>
      <c r="DN248">
        <v>-35.1427682926829</v>
      </c>
      <c r="DO248">
        <v>4.15706550522642</v>
      </c>
      <c r="DP248">
        <v>0.525903865108547</v>
      </c>
      <c r="DQ248">
        <v>0</v>
      </c>
      <c r="DR248">
        <v>2.16690292682927</v>
      </c>
      <c r="DS248">
        <v>-0.177730452961669</v>
      </c>
      <c r="DT248">
        <v>0.0196408362849002</v>
      </c>
      <c r="DU248">
        <v>0</v>
      </c>
      <c r="DV248">
        <v>0</v>
      </c>
      <c r="DW248">
        <v>2</v>
      </c>
      <c r="DX248" t="s">
        <v>365</v>
      </c>
      <c r="DY248">
        <v>2.9738</v>
      </c>
      <c r="DZ248">
        <v>2.6965</v>
      </c>
      <c r="EA248">
        <v>0.19483</v>
      </c>
      <c r="EB248">
        <v>0.198073</v>
      </c>
      <c r="EC248">
        <v>0.0776817</v>
      </c>
      <c r="ED248">
        <v>0.072396</v>
      </c>
      <c r="EE248">
        <v>31502.7</v>
      </c>
      <c r="EF248">
        <v>34430.3</v>
      </c>
      <c r="EG248">
        <v>35453.6</v>
      </c>
      <c r="EH248">
        <v>38935.6</v>
      </c>
      <c r="EI248">
        <v>46349.8</v>
      </c>
      <c r="EJ248">
        <v>52109.6</v>
      </c>
      <c r="EK248">
        <v>55379.7</v>
      </c>
      <c r="EL248">
        <v>62380.6</v>
      </c>
      <c r="EM248">
        <v>1.9832</v>
      </c>
      <c r="EN248">
        <v>2.191</v>
      </c>
      <c r="EO248">
        <v>0.0409186</v>
      </c>
      <c r="EP248">
        <v>0</v>
      </c>
      <c r="EQ248">
        <v>24.3339</v>
      </c>
      <c r="ER248">
        <v>999.9</v>
      </c>
      <c r="ES248">
        <v>50.055</v>
      </c>
      <c r="ET248">
        <v>33.455</v>
      </c>
      <c r="EU248">
        <v>34.7842</v>
      </c>
      <c r="EV248">
        <v>53.6272</v>
      </c>
      <c r="EW248">
        <v>36.8229</v>
      </c>
      <c r="EX248">
        <v>2</v>
      </c>
      <c r="EY248">
        <v>-0.0664024</v>
      </c>
      <c r="EZ248">
        <v>3.6795</v>
      </c>
      <c r="FA248">
        <v>20.1078</v>
      </c>
      <c r="FB248">
        <v>5.19932</v>
      </c>
      <c r="FC248">
        <v>12.0099</v>
      </c>
      <c r="FD248">
        <v>4.976</v>
      </c>
      <c r="FE248">
        <v>3.2938</v>
      </c>
      <c r="FF248">
        <v>9999</v>
      </c>
      <c r="FG248">
        <v>9999</v>
      </c>
      <c r="FH248">
        <v>9999</v>
      </c>
      <c r="FI248">
        <v>556.8</v>
      </c>
      <c r="FJ248">
        <v>1.8631</v>
      </c>
      <c r="FK248">
        <v>1.86783</v>
      </c>
      <c r="FL248">
        <v>1.86768</v>
      </c>
      <c r="FM248">
        <v>1.8688</v>
      </c>
      <c r="FN248">
        <v>1.86966</v>
      </c>
      <c r="FO248">
        <v>1.86569</v>
      </c>
      <c r="FP248">
        <v>1.86676</v>
      </c>
      <c r="FQ248">
        <v>1.86813</v>
      </c>
      <c r="FR248">
        <v>5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18.97</v>
      </c>
      <c r="GF248">
        <v>0.2134</v>
      </c>
      <c r="GG248">
        <v>5.35645936475052</v>
      </c>
      <c r="GH248">
        <v>0.00956702611335773</v>
      </c>
      <c r="GI248">
        <v>-9.19467254998099e-07</v>
      </c>
      <c r="GJ248">
        <v>-2.13729184259075e-11</v>
      </c>
      <c r="GK248">
        <v>0.213310654532375</v>
      </c>
      <c r="GL248">
        <v>0</v>
      </c>
      <c r="GM248">
        <v>0</v>
      </c>
      <c r="GN248">
        <v>0</v>
      </c>
      <c r="GO248">
        <v>-4</v>
      </c>
      <c r="GP248">
        <v>1866</v>
      </c>
      <c r="GQ248">
        <v>1</v>
      </c>
      <c r="GR248">
        <v>18</v>
      </c>
      <c r="GS248">
        <v>18796.9</v>
      </c>
      <c r="GT248">
        <v>30172.8</v>
      </c>
      <c r="GU248">
        <v>4.04785</v>
      </c>
      <c r="GV248">
        <v>0</v>
      </c>
      <c r="GW248">
        <v>2.24854</v>
      </c>
      <c r="GX248">
        <v>2.73438</v>
      </c>
      <c r="GY248">
        <v>1.99585</v>
      </c>
      <c r="GZ248">
        <v>2.34619</v>
      </c>
      <c r="HA248">
        <v>37.3138</v>
      </c>
      <c r="HB248">
        <v>15.4629</v>
      </c>
      <c r="HC248">
        <v>18</v>
      </c>
      <c r="HD248">
        <v>494.571</v>
      </c>
      <c r="HE248">
        <v>638.868</v>
      </c>
      <c r="HF248">
        <v>18.1307</v>
      </c>
      <c r="HG248">
        <v>26.2878</v>
      </c>
      <c r="HH248">
        <v>30.0009</v>
      </c>
      <c r="HI248">
        <v>26.1216</v>
      </c>
      <c r="HJ248">
        <v>26.0418</v>
      </c>
      <c r="HK248">
        <v>100</v>
      </c>
      <c r="HL248">
        <v>45.2734</v>
      </c>
      <c r="HM248">
        <v>0</v>
      </c>
      <c r="HN248">
        <v>18.1246</v>
      </c>
      <c r="HO248">
        <v>1953.59</v>
      </c>
      <c r="HP248">
        <v>18.6613</v>
      </c>
      <c r="HQ248">
        <v>102.76</v>
      </c>
      <c r="HR248">
        <v>103.879</v>
      </c>
    </row>
    <row r="249" spans="1:226">
      <c r="A249">
        <v>233</v>
      </c>
      <c r="B249">
        <v>1657209588.1</v>
      </c>
      <c r="C249">
        <v>2983.09999990463</v>
      </c>
      <c r="D249" t="s">
        <v>826</v>
      </c>
      <c r="E249" t="s">
        <v>827</v>
      </c>
      <c r="F249">
        <v>5</v>
      </c>
      <c r="G249" t="s">
        <v>596</v>
      </c>
      <c r="H249" t="s">
        <v>354</v>
      </c>
      <c r="I249">
        <v>1657209580.31429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1803.42191500683</v>
      </c>
      <c r="AK249">
        <v>1771.4396969697</v>
      </c>
      <c r="AL249">
        <v>-0.231559214487811</v>
      </c>
      <c r="AM249">
        <v>66.3523711436261</v>
      </c>
      <c r="AN249">
        <f>(AP249 - AO249 + BO249*1E3/(8.314*(BQ249+273.15)) * AR249/BN249 * AQ249) * BN249/(100*BB249) * 1000/(1000 - AP249)</f>
        <v>0</v>
      </c>
      <c r="AO249">
        <v>18.5463771686663</v>
      </c>
      <c r="AP249">
        <v>20.6478357575758</v>
      </c>
      <c r="AQ249">
        <v>-0.00160447016801584</v>
      </c>
      <c r="AR249">
        <v>77.3788879290229</v>
      </c>
      <c r="AS249">
        <v>0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6</v>
      </c>
      <c r="BC249">
        <v>0.5</v>
      </c>
      <c r="BD249" t="s">
        <v>355</v>
      </c>
      <c r="BE249">
        <v>2</v>
      </c>
      <c r="BF249" t="b">
        <v>1</v>
      </c>
      <c r="BG249">
        <v>1657209580.31429</v>
      </c>
      <c r="BH249">
        <v>1736.50035714286</v>
      </c>
      <c r="BI249">
        <v>1771.19</v>
      </c>
      <c r="BJ249">
        <v>20.6638821428571</v>
      </c>
      <c r="BK249">
        <v>18.5364857142857</v>
      </c>
      <c r="BL249">
        <v>1717.53321428571</v>
      </c>
      <c r="BM249">
        <v>20.4505678571429</v>
      </c>
      <c r="BN249">
        <v>499.980178571429</v>
      </c>
      <c r="BO249">
        <v>74.57465</v>
      </c>
      <c r="BP249">
        <v>0.0426571678571429</v>
      </c>
      <c r="BQ249">
        <v>24.5568214285714</v>
      </c>
      <c r="BR249">
        <v>25.0189535714286</v>
      </c>
      <c r="BS249">
        <v>999.9</v>
      </c>
      <c r="BT249">
        <v>0</v>
      </c>
      <c r="BU249">
        <v>0</v>
      </c>
      <c r="BV249">
        <v>9985</v>
      </c>
      <c r="BW249">
        <v>0</v>
      </c>
      <c r="BX249">
        <v>1573.78964285714</v>
      </c>
      <c r="BY249">
        <v>-34.6896392857143</v>
      </c>
      <c r="BZ249">
        <v>1773.14071428571</v>
      </c>
      <c r="CA249">
        <v>1804.64142857143</v>
      </c>
      <c r="CB249">
        <v>2.12738928571429</v>
      </c>
      <c r="CC249">
        <v>1771.19</v>
      </c>
      <c r="CD249">
        <v>18.5364857142857</v>
      </c>
      <c r="CE249">
        <v>1.54100178571429</v>
      </c>
      <c r="CF249">
        <v>1.3823525</v>
      </c>
      <c r="CG249">
        <v>13.3811642857143</v>
      </c>
      <c r="CH249">
        <v>11.7254071428571</v>
      </c>
      <c r="CI249">
        <v>1999.99321428571</v>
      </c>
      <c r="CJ249">
        <v>0.979996214285714</v>
      </c>
      <c r="CK249">
        <v>0.0200034714285714</v>
      </c>
      <c r="CL249">
        <v>0</v>
      </c>
      <c r="CM249">
        <v>2.24915357142857</v>
      </c>
      <c r="CN249">
        <v>0</v>
      </c>
      <c r="CO249">
        <v>8910.24964285714</v>
      </c>
      <c r="CP249">
        <v>17300.0821428571</v>
      </c>
      <c r="CQ249">
        <v>38.812</v>
      </c>
      <c r="CR249">
        <v>40.187</v>
      </c>
      <c r="CS249">
        <v>38.687</v>
      </c>
      <c r="CT249">
        <v>38.43925</v>
      </c>
      <c r="CU249">
        <v>38.187</v>
      </c>
      <c r="CV249">
        <v>1959.98321428571</v>
      </c>
      <c r="CW249">
        <v>40.01</v>
      </c>
      <c r="CX249">
        <v>0</v>
      </c>
      <c r="CY249">
        <v>1657209567</v>
      </c>
      <c r="CZ249">
        <v>0</v>
      </c>
      <c r="DA249">
        <v>0</v>
      </c>
      <c r="DB249" t="s">
        <v>356</v>
      </c>
      <c r="DC249">
        <v>1656081770.5</v>
      </c>
      <c r="DD249">
        <v>1655399214.6</v>
      </c>
      <c r="DE249">
        <v>0</v>
      </c>
      <c r="DF249">
        <v>0.134</v>
      </c>
      <c r="DG249">
        <v>-0.06</v>
      </c>
      <c r="DH249">
        <v>9.331</v>
      </c>
      <c r="DI249">
        <v>0.511</v>
      </c>
      <c r="DJ249">
        <v>421</v>
      </c>
      <c r="DK249">
        <v>25</v>
      </c>
      <c r="DL249">
        <v>1.93</v>
      </c>
      <c r="DM249">
        <v>0.15</v>
      </c>
      <c r="DN249">
        <v>-34.8794804878049</v>
      </c>
      <c r="DO249">
        <v>2.8963547038327</v>
      </c>
      <c r="DP249">
        <v>0.44346165628483</v>
      </c>
      <c r="DQ249">
        <v>0</v>
      </c>
      <c r="DR249">
        <v>2.14839390243902</v>
      </c>
      <c r="DS249">
        <v>-0.341104599303137</v>
      </c>
      <c r="DT249">
        <v>0.0362627295649772</v>
      </c>
      <c r="DU249">
        <v>0</v>
      </c>
      <c r="DV249">
        <v>0</v>
      </c>
      <c r="DW249">
        <v>2</v>
      </c>
      <c r="DX249" t="s">
        <v>365</v>
      </c>
      <c r="DY249">
        <v>2.97391</v>
      </c>
      <c r="DZ249">
        <v>2.69627</v>
      </c>
      <c r="EA249">
        <v>0.194749</v>
      </c>
      <c r="EB249">
        <v>0.198023</v>
      </c>
      <c r="EC249">
        <v>0.0776812</v>
      </c>
      <c r="ED249">
        <v>0.0725639</v>
      </c>
      <c r="EE249">
        <v>31505.2</v>
      </c>
      <c r="EF249">
        <v>34431.1</v>
      </c>
      <c r="EG249">
        <v>35452.9</v>
      </c>
      <c r="EH249">
        <v>38934.2</v>
      </c>
      <c r="EI249">
        <v>46348.9</v>
      </c>
      <c r="EJ249">
        <v>52099</v>
      </c>
      <c r="EK249">
        <v>55378.6</v>
      </c>
      <c r="EL249">
        <v>62379.3</v>
      </c>
      <c r="EM249">
        <v>1.9836</v>
      </c>
      <c r="EN249">
        <v>2.1906</v>
      </c>
      <c r="EO249">
        <v>0.0395179</v>
      </c>
      <c r="EP249">
        <v>0</v>
      </c>
      <c r="EQ249">
        <v>24.3359</v>
      </c>
      <c r="ER249">
        <v>999.9</v>
      </c>
      <c r="ES249">
        <v>50.031</v>
      </c>
      <c r="ET249">
        <v>33.486</v>
      </c>
      <c r="EU249">
        <v>34.8297</v>
      </c>
      <c r="EV249">
        <v>54.0572</v>
      </c>
      <c r="EW249">
        <v>36.8149</v>
      </c>
      <c r="EX249">
        <v>2</v>
      </c>
      <c r="EY249">
        <v>-0.0660163</v>
      </c>
      <c r="EZ249">
        <v>3.5932</v>
      </c>
      <c r="FA249">
        <v>20.1096</v>
      </c>
      <c r="FB249">
        <v>5.19932</v>
      </c>
      <c r="FC249">
        <v>12.0099</v>
      </c>
      <c r="FD249">
        <v>4.9756</v>
      </c>
      <c r="FE249">
        <v>3.2938</v>
      </c>
      <c r="FF249">
        <v>9999</v>
      </c>
      <c r="FG249">
        <v>9999</v>
      </c>
      <c r="FH249">
        <v>9999</v>
      </c>
      <c r="FI249">
        <v>556.8</v>
      </c>
      <c r="FJ249">
        <v>1.8631</v>
      </c>
      <c r="FK249">
        <v>1.86783</v>
      </c>
      <c r="FL249">
        <v>1.86768</v>
      </c>
      <c r="FM249">
        <v>1.8689</v>
      </c>
      <c r="FN249">
        <v>1.86966</v>
      </c>
      <c r="FO249">
        <v>1.86569</v>
      </c>
      <c r="FP249">
        <v>1.86676</v>
      </c>
      <c r="FQ249">
        <v>1.86813</v>
      </c>
      <c r="FR249">
        <v>5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18.96</v>
      </c>
      <c r="GF249">
        <v>0.2134</v>
      </c>
      <c r="GG249">
        <v>5.35645936475052</v>
      </c>
      <c r="GH249">
        <v>0.00956702611335773</v>
      </c>
      <c r="GI249">
        <v>-9.19467254998099e-07</v>
      </c>
      <c r="GJ249">
        <v>-2.13729184259075e-11</v>
      </c>
      <c r="GK249">
        <v>0.213310654532375</v>
      </c>
      <c r="GL249">
        <v>0</v>
      </c>
      <c r="GM249">
        <v>0</v>
      </c>
      <c r="GN249">
        <v>0</v>
      </c>
      <c r="GO249">
        <v>-4</v>
      </c>
      <c r="GP249">
        <v>1866</v>
      </c>
      <c r="GQ249">
        <v>1</v>
      </c>
      <c r="GR249">
        <v>18</v>
      </c>
      <c r="GS249">
        <v>18797</v>
      </c>
      <c r="GT249">
        <v>30172.9</v>
      </c>
      <c r="GU249">
        <v>4.04541</v>
      </c>
      <c r="GV249">
        <v>0</v>
      </c>
      <c r="GW249">
        <v>2.24854</v>
      </c>
      <c r="GX249">
        <v>2.7356</v>
      </c>
      <c r="GY249">
        <v>1.99585</v>
      </c>
      <c r="GZ249">
        <v>2.32666</v>
      </c>
      <c r="HA249">
        <v>37.3138</v>
      </c>
      <c r="HB249">
        <v>15.4629</v>
      </c>
      <c r="HC249">
        <v>18</v>
      </c>
      <c r="HD249">
        <v>494.891</v>
      </c>
      <c r="HE249">
        <v>638.626</v>
      </c>
      <c r="HF249">
        <v>18.1132</v>
      </c>
      <c r="HG249">
        <v>26.2953</v>
      </c>
      <c r="HH249">
        <v>30.0006</v>
      </c>
      <c r="HI249">
        <v>26.1282</v>
      </c>
      <c r="HJ249">
        <v>26.0483</v>
      </c>
      <c r="HK249">
        <v>100</v>
      </c>
      <c r="HL249">
        <v>45.2734</v>
      </c>
      <c r="HM249">
        <v>0</v>
      </c>
      <c r="HN249">
        <v>18.1214</v>
      </c>
      <c r="HO249">
        <v>1973.86</v>
      </c>
      <c r="HP249">
        <v>18.7047</v>
      </c>
      <c r="HQ249">
        <v>102.758</v>
      </c>
      <c r="HR249">
        <v>103.876</v>
      </c>
    </row>
    <row r="250" spans="1:226">
      <c r="A250">
        <v>234</v>
      </c>
      <c r="B250">
        <v>1657209593.1</v>
      </c>
      <c r="C250">
        <v>2988.09999990463</v>
      </c>
      <c r="D250" t="s">
        <v>828</v>
      </c>
      <c r="E250" t="s">
        <v>829</v>
      </c>
      <c r="F250">
        <v>5</v>
      </c>
      <c r="G250" t="s">
        <v>596</v>
      </c>
      <c r="H250" t="s">
        <v>354</v>
      </c>
      <c r="I250">
        <v>1657209585.6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1801.90294230672</v>
      </c>
      <c r="AK250">
        <v>1769.86484848485</v>
      </c>
      <c r="AL250">
        <v>-0.326752584838045</v>
      </c>
      <c r="AM250">
        <v>66.3523711436261</v>
      </c>
      <c r="AN250">
        <f>(AP250 - AO250 + BO250*1E3/(8.314*(BQ250+273.15)) * AR250/BN250 * AQ250) * BN250/(100*BB250) * 1000/(1000 - AP250)</f>
        <v>0</v>
      </c>
      <c r="AO250">
        <v>18.5821304650789</v>
      </c>
      <c r="AP250">
        <v>20.6473181818182</v>
      </c>
      <c r="AQ250">
        <v>5.1150708629119e-05</v>
      </c>
      <c r="AR250">
        <v>77.3788879290229</v>
      </c>
      <c r="AS250">
        <v>0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6</v>
      </c>
      <c r="BC250">
        <v>0.5</v>
      </c>
      <c r="BD250" t="s">
        <v>355</v>
      </c>
      <c r="BE250">
        <v>2</v>
      </c>
      <c r="BF250" t="b">
        <v>1</v>
      </c>
      <c r="BG250">
        <v>1657209585.6</v>
      </c>
      <c r="BH250">
        <v>1735.26296296296</v>
      </c>
      <c r="BI250">
        <v>1769.79888888889</v>
      </c>
      <c r="BJ250">
        <v>20.6512814814815</v>
      </c>
      <c r="BK250">
        <v>18.5763703703704</v>
      </c>
      <c r="BL250">
        <v>1716.30407407407</v>
      </c>
      <c r="BM250">
        <v>20.4379666666667</v>
      </c>
      <c r="BN250">
        <v>499.996851851852</v>
      </c>
      <c r="BO250">
        <v>74.574937037037</v>
      </c>
      <c r="BP250">
        <v>0.0426159481481481</v>
      </c>
      <c r="BQ250">
        <v>24.5514148148148</v>
      </c>
      <c r="BR250">
        <v>25.0047925925926</v>
      </c>
      <c r="BS250">
        <v>999.9</v>
      </c>
      <c r="BT250">
        <v>0</v>
      </c>
      <c r="BU250">
        <v>0</v>
      </c>
      <c r="BV250">
        <v>9982.22222222222</v>
      </c>
      <c r="BW250">
        <v>0</v>
      </c>
      <c r="BX250">
        <v>1673.26925925926</v>
      </c>
      <c r="BY250">
        <v>-34.5357592592593</v>
      </c>
      <c r="BZ250">
        <v>1771.85518518519</v>
      </c>
      <c r="CA250">
        <v>1803.29703703704</v>
      </c>
      <c r="CB250">
        <v>2.07490296296296</v>
      </c>
      <c r="CC250">
        <v>1769.79888888889</v>
      </c>
      <c r="CD250">
        <v>18.5763703703704</v>
      </c>
      <c r="CE250">
        <v>1.54006814814815</v>
      </c>
      <c r="CF250">
        <v>1.38533259259259</v>
      </c>
      <c r="CG250">
        <v>13.3718666666667</v>
      </c>
      <c r="CH250">
        <v>11.7579555555556</v>
      </c>
      <c r="CI250">
        <v>1999.98666666667</v>
      </c>
      <c r="CJ250">
        <v>0.979996333333333</v>
      </c>
      <c r="CK250">
        <v>0.0200033444444444</v>
      </c>
      <c r="CL250">
        <v>0</v>
      </c>
      <c r="CM250">
        <v>2.22566666666667</v>
      </c>
      <c r="CN250">
        <v>0</v>
      </c>
      <c r="CO250">
        <v>8976.19666666667</v>
      </c>
      <c r="CP250">
        <v>17300.0222222222</v>
      </c>
      <c r="CQ250">
        <v>38.812</v>
      </c>
      <c r="CR250">
        <v>40.187</v>
      </c>
      <c r="CS250">
        <v>38.687</v>
      </c>
      <c r="CT250">
        <v>38.4556666666667</v>
      </c>
      <c r="CU250">
        <v>38.187</v>
      </c>
      <c r="CV250">
        <v>1959.97666666667</v>
      </c>
      <c r="CW250">
        <v>40.01</v>
      </c>
      <c r="CX250">
        <v>0</v>
      </c>
      <c r="CY250">
        <v>1657209571.8</v>
      </c>
      <c r="CZ250">
        <v>0</v>
      </c>
      <c r="DA250">
        <v>0</v>
      </c>
      <c r="DB250" t="s">
        <v>356</v>
      </c>
      <c r="DC250">
        <v>1656081770.5</v>
      </c>
      <c r="DD250">
        <v>1655399214.6</v>
      </c>
      <c r="DE250">
        <v>0</v>
      </c>
      <c r="DF250">
        <v>0.134</v>
      </c>
      <c r="DG250">
        <v>-0.06</v>
      </c>
      <c r="DH250">
        <v>9.331</v>
      </c>
      <c r="DI250">
        <v>0.511</v>
      </c>
      <c r="DJ250">
        <v>421</v>
      </c>
      <c r="DK250">
        <v>25</v>
      </c>
      <c r="DL250">
        <v>1.93</v>
      </c>
      <c r="DM250">
        <v>0.15</v>
      </c>
      <c r="DN250">
        <v>-34.6427951219512</v>
      </c>
      <c r="DO250">
        <v>2.14552473867602</v>
      </c>
      <c r="DP250">
        <v>0.401483175209379</v>
      </c>
      <c r="DQ250">
        <v>0</v>
      </c>
      <c r="DR250">
        <v>2.11473512195122</v>
      </c>
      <c r="DS250">
        <v>-0.503242160278749</v>
      </c>
      <c r="DT250">
        <v>0.0522499296357071</v>
      </c>
      <c r="DU250">
        <v>0</v>
      </c>
      <c r="DV250">
        <v>0</v>
      </c>
      <c r="DW250">
        <v>2</v>
      </c>
      <c r="DX250" t="s">
        <v>365</v>
      </c>
      <c r="DY250">
        <v>2.97412</v>
      </c>
      <c r="DZ250">
        <v>2.6965</v>
      </c>
      <c r="EA250">
        <v>0.19466</v>
      </c>
      <c r="EB250">
        <v>0.197897</v>
      </c>
      <c r="EC250">
        <v>0.0777176</v>
      </c>
      <c r="ED250">
        <v>0.0730239</v>
      </c>
      <c r="EE250">
        <v>31508.1</v>
      </c>
      <c r="EF250">
        <v>34436.6</v>
      </c>
      <c r="EG250">
        <v>35452.4</v>
      </c>
      <c r="EH250">
        <v>38934.3</v>
      </c>
      <c r="EI250">
        <v>46347.3</v>
      </c>
      <c r="EJ250">
        <v>52073</v>
      </c>
      <c r="EK250">
        <v>55378.9</v>
      </c>
      <c r="EL250">
        <v>62379.2</v>
      </c>
      <c r="EM250">
        <v>1.984</v>
      </c>
      <c r="EN250">
        <v>2.191</v>
      </c>
      <c r="EO250">
        <v>0.0404716</v>
      </c>
      <c r="EP250">
        <v>0</v>
      </c>
      <c r="EQ250">
        <v>24.338</v>
      </c>
      <c r="ER250">
        <v>999.9</v>
      </c>
      <c r="ES250">
        <v>50.006</v>
      </c>
      <c r="ET250">
        <v>33.486</v>
      </c>
      <c r="EU250">
        <v>34.8123</v>
      </c>
      <c r="EV250">
        <v>53.8572</v>
      </c>
      <c r="EW250">
        <v>36.7308</v>
      </c>
      <c r="EX250">
        <v>2</v>
      </c>
      <c r="EY250">
        <v>-0.0686382</v>
      </c>
      <c r="EZ250">
        <v>2.45052</v>
      </c>
      <c r="FA250">
        <v>20.1299</v>
      </c>
      <c r="FB250">
        <v>5.20052</v>
      </c>
      <c r="FC250">
        <v>12.0088</v>
      </c>
      <c r="FD250">
        <v>4.9756</v>
      </c>
      <c r="FE250">
        <v>3.2932</v>
      </c>
      <c r="FF250">
        <v>9999</v>
      </c>
      <c r="FG250">
        <v>9999</v>
      </c>
      <c r="FH250">
        <v>9999</v>
      </c>
      <c r="FI250">
        <v>556.8</v>
      </c>
      <c r="FJ250">
        <v>1.8631</v>
      </c>
      <c r="FK250">
        <v>1.86786</v>
      </c>
      <c r="FL250">
        <v>1.86768</v>
      </c>
      <c r="FM250">
        <v>1.8689</v>
      </c>
      <c r="FN250">
        <v>1.86966</v>
      </c>
      <c r="FO250">
        <v>1.86569</v>
      </c>
      <c r="FP250">
        <v>1.86676</v>
      </c>
      <c r="FQ250">
        <v>1.86813</v>
      </c>
      <c r="FR250">
        <v>5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18.95</v>
      </c>
      <c r="GF250">
        <v>0.2134</v>
      </c>
      <c r="GG250">
        <v>5.35645936475052</v>
      </c>
      <c r="GH250">
        <v>0.00956702611335773</v>
      </c>
      <c r="GI250">
        <v>-9.19467254998099e-07</v>
      </c>
      <c r="GJ250">
        <v>-2.13729184259075e-11</v>
      </c>
      <c r="GK250">
        <v>0.213310654532375</v>
      </c>
      <c r="GL250">
        <v>0</v>
      </c>
      <c r="GM250">
        <v>0</v>
      </c>
      <c r="GN250">
        <v>0</v>
      </c>
      <c r="GO250">
        <v>-4</v>
      </c>
      <c r="GP250">
        <v>1866</v>
      </c>
      <c r="GQ250">
        <v>1</v>
      </c>
      <c r="GR250">
        <v>18</v>
      </c>
      <c r="GS250">
        <v>18797</v>
      </c>
      <c r="GT250">
        <v>30173</v>
      </c>
      <c r="GU250">
        <v>4.04297</v>
      </c>
      <c r="GV250">
        <v>0</v>
      </c>
      <c r="GW250">
        <v>2.24854</v>
      </c>
      <c r="GX250">
        <v>2.7356</v>
      </c>
      <c r="GY250">
        <v>1.99585</v>
      </c>
      <c r="GZ250">
        <v>2.34497</v>
      </c>
      <c r="HA250">
        <v>37.3378</v>
      </c>
      <c r="HB250">
        <v>15.4804</v>
      </c>
      <c r="HC250">
        <v>18</v>
      </c>
      <c r="HD250">
        <v>495.212</v>
      </c>
      <c r="HE250">
        <v>639.049</v>
      </c>
      <c r="HF250">
        <v>18.2521</v>
      </c>
      <c r="HG250">
        <v>26.3033</v>
      </c>
      <c r="HH250">
        <v>29.9981</v>
      </c>
      <c r="HI250">
        <v>26.1347</v>
      </c>
      <c r="HJ250">
        <v>26.057</v>
      </c>
      <c r="HK250">
        <v>100</v>
      </c>
      <c r="HL250">
        <v>44.9795</v>
      </c>
      <c r="HM250">
        <v>0</v>
      </c>
      <c r="HN250">
        <v>18.3772</v>
      </c>
      <c r="HO250">
        <v>1987.35</v>
      </c>
      <c r="HP250">
        <v>18.7412</v>
      </c>
      <c r="HQ250">
        <v>102.758</v>
      </c>
      <c r="HR250">
        <v>103.876</v>
      </c>
    </row>
    <row r="251" spans="1:226">
      <c r="A251">
        <v>235</v>
      </c>
      <c r="B251">
        <v>1657210495</v>
      </c>
      <c r="C251">
        <v>3890</v>
      </c>
      <c r="D251" t="s">
        <v>830</v>
      </c>
      <c r="E251" t="s">
        <v>831</v>
      </c>
      <c r="F251">
        <v>5</v>
      </c>
      <c r="G251" t="s">
        <v>832</v>
      </c>
      <c r="H251" t="s">
        <v>354</v>
      </c>
      <c r="I251">
        <v>1657210487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428.461315292975</v>
      </c>
      <c r="AK251">
        <v>425.157606060606</v>
      </c>
      <c r="AL251">
        <v>0.000360100148684244</v>
      </c>
      <c r="AM251">
        <v>66.5456604880513</v>
      </c>
      <c r="AN251">
        <f>(AP251 - AO251 + BO251*1E3/(8.314*(BQ251+273.15)) * AR251/BN251 * AQ251) * BN251/(100*BB251) * 1000/(1000 - AP251)</f>
        <v>0</v>
      </c>
      <c r="AO251">
        <v>20.1083240910987</v>
      </c>
      <c r="AP251">
        <v>20.6066763636364</v>
      </c>
      <c r="AQ251">
        <v>0.00053911484532115</v>
      </c>
      <c r="AR251">
        <v>77.4790019517959</v>
      </c>
      <c r="AS251">
        <v>0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6</v>
      </c>
      <c r="BC251">
        <v>0.5</v>
      </c>
      <c r="BD251" t="s">
        <v>355</v>
      </c>
      <c r="BE251">
        <v>2</v>
      </c>
      <c r="BF251" t="b">
        <v>1</v>
      </c>
      <c r="BG251">
        <v>1657210487</v>
      </c>
      <c r="BH251">
        <v>416.404258064516</v>
      </c>
      <c r="BI251">
        <v>419.858935483871</v>
      </c>
      <c r="BJ251">
        <v>20.6229838709677</v>
      </c>
      <c r="BK251">
        <v>20.1231419354839</v>
      </c>
      <c r="BL251">
        <v>407.305064516129</v>
      </c>
      <c r="BM251">
        <v>20.4096741935484</v>
      </c>
      <c r="BN251">
        <v>500.003322580645</v>
      </c>
      <c r="BO251">
        <v>74.5922741935484</v>
      </c>
      <c r="BP251">
        <v>0.0451575129032258</v>
      </c>
      <c r="BQ251">
        <v>24.4860935483871</v>
      </c>
      <c r="BR251">
        <v>25.0242612903226</v>
      </c>
      <c r="BS251">
        <v>999.9</v>
      </c>
      <c r="BT251">
        <v>0</v>
      </c>
      <c r="BU251">
        <v>0</v>
      </c>
      <c r="BV251">
        <v>10004.1935483871</v>
      </c>
      <c r="BW251">
        <v>0</v>
      </c>
      <c r="BX251">
        <v>1653.94548387097</v>
      </c>
      <c r="BY251">
        <v>-3.4546235483871</v>
      </c>
      <c r="BZ251">
        <v>425.172516129032</v>
      </c>
      <c r="CA251">
        <v>428.481290322581</v>
      </c>
      <c r="CB251">
        <v>0.499843935483871</v>
      </c>
      <c r="CC251">
        <v>419.858935483871</v>
      </c>
      <c r="CD251">
        <v>20.1231419354839</v>
      </c>
      <c r="CE251">
        <v>1.53831451612903</v>
      </c>
      <c r="CF251">
        <v>1.50103129032258</v>
      </c>
      <c r="CG251">
        <v>13.3543967741935</v>
      </c>
      <c r="CH251">
        <v>12.9786741935484</v>
      </c>
      <c r="CI251">
        <v>1999.99741935484</v>
      </c>
      <c r="CJ251">
        <v>0.980000193548387</v>
      </c>
      <c r="CK251">
        <v>0.0199999935483871</v>
      </c>
      <c r="CL251">
        <v>0</v>
      </c>
      <c r="CM251">
        <v>2.27187419354839</v>
      </c>
      <c r="CN251">
        <v>0</v>
      </c>
      <c r="CO251">
        <v>6704.06258064516</v>
      </c>
      <c r="CP251">
        <v>17300.1322580645</v>
      </c>
      <c r="CQ251">
        <v>38.375</v>
      </c>
      <c r="CR251">
        <v>39.504</v>
      </c>
      <c r="CS251">
        <v>38.308</v>
      </c>
      <c r="CT251">
        <v>38.062</v>
      </c>
      <c r="CU251">
        <v>37.808</v>
      </c>
      <c r="CV251">
        <v>1959.99741935484</v>
      </c>
      <c r="CW251">
        <v>40</v>
      </c>
      <c r="CX251">
        <v>0</v>
      </c>
      <c r="CY251">
        <v>1657210474.2</v>
      </c>
      <c r="CZ251">
        <v>0</v>
      </c>
      <c r="DA251">
        <v>0</v>
      </c>
      <c r="DB251" t="s">
        <v>356</v>
      </c>
      <c r="DC251">
        <v>1656081770.5</v>
      </c>
      <c r="DD251">
        <v>1655399214.6</v>
      </c>
      <c r="DE251">
        <v>0</v>
      </c>
      <c r="DF251">
        <v>0.134</v>
      </c>
      <c r="DG251">
        <v>-0.06</v>
      </c>
      <c r="DH251">
        <v>9.331</v>
      </c>
      <c r="DI251">
        <v>0.511</v>
      </c>
      <c r="DJ251">
        <v>421</v>
      </c>
      <c r="DK251">
        <v>25</v>
      </c>
      <c r="DL251">
        <v>1.93</v>
      </c>
      <c r="DM251">
        <v>0.15</v>
      </c>
      <c r="DN251">
        <v>-3.43849175</v>
      </c>
      <c r="DO251">
        <v>-0.185753358348964</v>
      </c>
      <c r="DP251">
        <v>0.0815327308780805</v>
      </c>
      <c r="DQ251">
        <v>0</v>
      </c>
      <c r="DR251">
        <v>0.501665475</v>
      </c>
      <c r="DS251">
        <v>-0.00901682926829329</v>
      </c>
      <c r="DT251">
        <v>0.00450694847423121</v>
      </c>
      <c r="DU251">
        <v>1</v>
      </c>
      <c r="DV251">
        <v>1</v>
      </c>
      <c r="DW251">
        <v>2</v>
      </c>
      <c r="DX251" t="s">
        <v>357</v>
      </c>
      <c r="DY251">
        <v>2.97276</v>
      </c>
      <c r="DZ251">
        <v>2.69837</v>
      </c>
      <c r="EA251">
        <v>0.0739771</v>
      </c>
      <c r="EB251">
        <v>0.0758725</v>
      </c>
      <c r="EC251">
        <v>0.077282</v>
      </c>
      <c r="ED251">
        <v>0.0765914</v>
      </c>
      <c r="EE251">
        <v>36110.7</v>
      </c>
      <c r="EF251">
        <v>39506.3</v>
      </c>
      <c r="EG251">
        <v>35347.5</v>
      </c>
      <c r="EH251">
        <v>38780.6</v>
      </c>
      <c r="EI251">
        <v>46253.4</v>
      </c>
      <c r="EJ251">
        <v>51681</v>
      </c>
      <c r="EK251">
        <v>55244.3</v>
      </c>
      <c r="EL251">
        <v>62154.7</v>
      </c>
      <c r="EM251">
        <v>1.9646</v>
      </c>
      <c r="EN251">
        <v>2.1546</v>
      </c>
      <c r="EO251">
        <v>0.0346899</v>
      </c>
      <c r="EP251">
        <v>0</v>
      </c>
      <c r="EQ251">
        <v>24.4303</v>
      </c>
      <c r="ER251">
        <v>999.9</v>
      </c>
      <c r="ES251">
        <v>42.821</v>
      </c>
      <c r="ET251">
        <v>35.53</v>
      </c>
      <c r="EU251">
        <v>33.3876</v>
      </c>
      <c r="EV251">
        <v>53.6872</v>
      </c>
      <c r="EW251">
        <v>36.8389</v>
      </c>
      <c r="EX251">
        <v>2</v>
      </c>
      <c r="EY251">
        <v>0.072561</v>
      </c>
      <c r="EZ251">
        <v>3.73695</v>
      </c>
      <c r="FA251">
        <v>20.106</v>
      </c>
      <c r="FB251">
        <v>5.19333</v>
      </c>
      <c r="FC251">
        <v>12.0099</v>
      </c>
      <c r="FD251">
        <v>4.9752</v>
      </c>
      <c r="FE251">
        <v>3.2938</v>
      </c>
      <c r="FF251">
        <v>9999</v>
      </c>
      <c r="FG251">
        <v>9999</v>
      </c>
      <c r="FH251">
        <v>9999</v>
      </c>
      <c r="FI251">
        <v>557.1</v>
      </c>
      <c r="FJ251">
        <v>1.86319</v>
      </c>
      <c r="FK251">
        <v>1.86798</v>
      </c>
      <c r="FL251">
        <v>1.86768</v>
      </c>
      <c r="FM251">
        <v>1.8689</v>
      </c>
      <c r="FN251">
        <v>1.86966</v>
      </c>
      <c r="FO251">
        <v>1.86569</v>
      </c>
      <c r="FP251">
        <v>1.86676</v>
      </c>
      <c r="FQ251">
        <v>1.8681</v>
      </c>
      <c r="FR251">
        <v>5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9.098</v>
      </c>
      <c r="GF251">
        <v>0.2133</v>
      </c>
      <c r="GG251">
        <v>5.35645936475052</v>
      </c>
      <c r="GH251">
        <v>0.00956702611335773</v>
      </c>
      <c r="GI251">
        <v>-9.19467254998099e-07</v>
      </c>
      <c r="GJ251">
        <v>-2.13729184259075e-11</v>
      </c>
      <c r="GK251">
        <v>0.213310654532375</v>
      </c>
      <c r="GL251">
        <v>0</v>
      </c>
      <c r="GM251">
        <v>0</v>
      </c>
      <c r="GN251">
        <v>0</v>
      </c>
      <c r="GO251">
        <v>-4</v>
      </c>
      <c r="GP251">
        <v>1866</v>
      </c>
      <c r="GQ251">
        <v>1</v>
      </c>
      <c r="GR251">
        <v>18</v>
      </c>
      <c r="GS251">
        <v>18812.1</v>
      </c>
      <c r="GT251">
        <v>30188</v>
      </c>
      <c r="GU251">
        <v>1.33301</v>
      </c>
      <c r="GV251">
        <v>2.62939</v>
      </c>
      <c r="GW251">
        <v>2.24854</v>
      </c>
      <c r="GX251">
        <v>2.73071</v>
      </c>
      <c r="GY251">
        <v>1.99585</v>
      </c>
      <c r="GZ251">
        <v>2.36938</v>
      </c>
      <c r="HA251">
        <v>39.3917</v>
      </c>
      <c r="HB251">
        <v>15.2966</v>
      </c>
      <c r="HC251">
        <v>18</v>
      </c>
      <c r="HD251">
        <v>496.844</v>
      </c>
      <c r="HE251">
        <v>628.556</v>
      </c>
      <c r="HF251">
        <v>17.9917</v>
      </c>
      <c r="HG251">
        <v>27.917</v>
      </c>
      <c r="HH251">
        <v>30.0007</v>
      </c>
      <c r="HI251">
        <v>27.739</v>
      </c>
      <c r="HJ251">
        <v>27.6511</v>
      </c>
      <c r="HK251">
        <v>26.6183</v>
      </c>
      <c r="HL251">
        <v>37.2608</v>
      </c>
      <c r="HM251">
        <v>0</v>
      </c>
      <c r="HN251">
        <v>17.9962</v>
      </c>
      <c r="HO251">
        <v>413.179</v>
      </c>
      <c r="HP251">
        <v>20.2184</v>
      </c>
      <c r="HQ251">
        <v>102.487</v>
      </c>
      <c r="HR251">
        <v>103.488</v>
      </c>
    </row>
    <row r="252" spans="1:226">
      <c r="A252">
        <v>236</v>
      </c>
      <c r="B252">
        <v>1657210500</v>
      </c>
      <c r="C252">
        <v>3895</v>
      </c>
      <c r="D252" t="s">
        <v>833</v>
      </c>
      <c r="E252" t="s">
        <v>834</v>
      </c>
      <c r="F252">
        <v>5</v>
      </c>
      <c r="G252" t="s">
        <v>832</v>
      </c>
      <c r="H252" t="s">
        <v>354</v>
      </c>
      <c r="I252">
        <v>1657210492.15517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427.309113369335</v>
      </c>
      <c r="AK252">
        <v>424.379521212121</v>
      </c>
      <c r="AL252">
        <v>-0.246842515830588</v>
      </c>
      <c r="AM252">
        <v>66.5456604880513</v>
      </c>
      <c r="AN252">
        <f>(AP252 - AO252 + BO252*1E3/(8.314*(BQ252+273.15)) * AR252/BN252 * AQ252) * BN252/(100*BB252) * 1000/(1000 - AP252)</f>
        <v>0</v>
      </c>
      <c r="AO252">
        <v>20.169638397332</v>
      </c>
      <c r="AP252">
        <v>20.6290109090909</v>
      </c>
      <c r="AQ252">
        <v>0.00500019548588692</v>
      </c>
      <c r="AR252">
        <v>77.4790019517959</v>
      </c>
      <c r="AS252">
        <v>0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6</v>
      </c>
      <c r="BC252">
        <v>0.5</v>
      </c>
      <c r="BD252" t="s">
        <v>355</v>
      </c>
      <c r="BE252">
        <v>2</v>
      </c>
      <c r="BF252" t="b">
        <v>1</v>
      </c>
      <c r="BG252">
        <v>1657210492.15517</v>
      </c>
      <c r="BH252">
        <v>416.337689655172</v>
      </c>
      <c r="BI252">
        <v>419.096827586207</v>
      </c>
      <c r="BJ252">
        <v>20.6180206896552</v>
      </c>
      <c r="BK252">
        <v>20.1336620689655</v>
      </c>
      <c r="BL252">
        <v>407.239103448276</v>
      </c>
      <c r="BM252">
        <v>20.4047068965517</v>
      </c>
      <c r="BN252">
        <v>499.994103448276</v>
      </c>
      <c r="BO252">
        <v>74.5925379310345</v>
      </c>
      <c r="BP252">
        <v>0.0452544034482759</v>
      </c>
      <c r="BQ252">
        <v>24.4787310344828</v>
      </c>
      <c r="BR252">
        <v>25.0128896551724</v>
      </c>
      <c r="BS252">
        <v>999.9</v>
      </c>
      <c r="BT252">
        <v>0</v>
      </c>
      <c r="BU252">
        <v>0</v>
      </c>
      <c r="BV252">
        <v>10000.1724137931</v>
      </c>
      <c r="BW252">
        <v>0</v>
      </c>
      <c r="BX252">
        <v>1655.85517241379</v>
      </c>
      <c r="BY252">
        <v>-2.75911772413793</v>
      </c>
      <c r="BZ252">
        <v>425.102379310345</v>
      </c>
      <c r="CA252">
        <v>427.708172413793</v>
      </c>
      <c r="CB252">
        <v>0.484357586206897</v>
      </c>
      <c r="CC252">
        <v>419.096827586207</v>
      </c>
      <c r="CD252">
        <v>20.1336620689655</v>
      </c>
      <c r="CE252">
        <v>1.53794965517241</v>
      </c>
      <c r="CF252">
        <v>1.50182206896552</v>
      </c>
      <c r="CG252">
        <v>13.3507586206897</v>
      </c>
      <c r="CH252">
        <v>12.9867137931034</v>
      </c>
      <c r="CI252">
        <v>2000.02068965517</v>
      </c>
      <c r="CJ252">
        <v>0.980000310344828</v>
      </c>
      <c r="CK252">
        <v>0.0199998689655172</v>
      </c>
      <c r="CL252">
        <v>0</v>
      </c>
      <c r="CM252">
        <v>2.25660344827586</v>
      </c>
      <c r="CN252">
        <v>0</v>
      </c>
      <c r="CO252">
        <v>6707.29551724138</v>
      </c>
      <c r="CP252">
        <v>17300.3379310345</v>
      </c>
      <c r="CQ252">
        <v>38.375</v>
      </c>
      <c r="CR252">
        <v>39.5021379310345</v>
      </c>
      <c r="CS252">
        <v>38.307724137931</v>
      </c>
      <c r="CT252">
        <v>38.062</v>
      </c>
      <c r="CU252">
        <v>37.807724137931</v>
      </c>
      <c r="CV252">
        <v>1960.02034482759</v>
      </c>
      <c r="CW252">
        <v>40.0003448275862</v>
      </c>
      <c r="CX252">
        <v>0</v>
      </c>
      <c r="CY252">
        <v>1657210479</v>
      </c>
      <c r="CZ252">
        <v>0</v>
      </c>
      <c r="DA252">
        <v>0</v>
      </c>
      <c r="DB252" t="s">
        <v>356</v>
      </c>
      <c r="DC252">
        <v>1656081770.5</v>
      </c>
      <c r="DD252">
        <v>1655399214.6</v>
      </c>
      <c r="DE252">
        <v>0</v>
      </c>
      <c r="DF252">
        <v>0.134</v>
      </c>
      <c r="DG252">
        <v>-0.06</v>
      </c>
      <c r="DH252">
        <v>9.331</v>
      </c>
      <c r="DI252">
        <v>0.511</v>
      </c>
      <c r="DJ252">
        <v>421</v>
      </c>
      <c r="DK252">
        <v>25</v>
      </c>
      <c r="DL252">
        <v>1.93</v>
      </c>
      <c r="DM252">
        <v>0.15</v>
      </c>
      <c r="DN252">
        <v>-3.20826253658537</v>
      </c>
      <c r="DO252">
        <v>3.98547742160278</v>
      </c>
      <c r="DP252">
        <v>0.745366320892476</v>
      </c>
      <c r="DQ252">
        <v>0</v>
      </c>
      <c r="DR252">
        <v>0.489973731707317</v>
      </c>
      <c r="DS252">
        <v>-0.161024780487805</v>
      </c>
      <c r="DT252">
        <v>0.02213130018777</v>
      </c>
      <c r="DU252">
        <v>0</v>
      </c>
      <c r="DV252">
        <v>0</v>
      </c>
      <c r="DW252">
        <v>2</v>
      </c>
      <c r="DX252" t="s">
        <v>365</v>
      </c>
      <c r="DY252">
        <v>2.97193</v>
      </c>
      <c r="DZ252">
        <v>2.69955</v>
      </c>
      <c r="EA252">
        <v>0.0738267</v>
      </c>
      <c r="EB252">
        <v>0.0749002</v>
      </c>
      <c r="EC252">
        <v>0.0773549</v>
      </c>
      <c r="ED252">
        <v>0.0766193</v>
      </c>
      <c r="EE252">
        <v>36116.8</v>
      </c>
      <c r="EF252">
        <v>39547</v>
      </c>
      <c r="EG252">
        <v>35347.7</v>
      </c>
      <c r="EH252">
        <v>38779.9</v>
      </c>
      <c r="EI252">
        <v>46250.8</v>
      </c>
      <c r="EJ252">
        <v>51678.8</v>
      </c>
      <c r="EK252">
        <v>55245.6</v>
      </c>
      <c r="EL252">
        <v>62153.9</v>
      </c>
      <c r="EM252">
        <v>1.9644</v>
      </c>
      <c r="EN252">
        <v>2.1546</v>
      </c>
      <c r="EO252">
        <v>0.0340343</v>
      </c>
      <c r="EP252">
        <v>0</v>
      </c>
      <c r="EQ252">
        <v>24.4324</v>
      </c>
      <c r="ER252">
        <v>999.9</v>
      </c>
      <c r="ES252">
        <v>42.797</v>
      </c>
      <c r="ET252">
        <v>35.54</v>
      </c>
      <c r="EU252">
        <v>33.3902</v>
      </c>
      <c r="EV252">
        <v>53.8772</v>
      </c>
      <c r="EW252">
        <v>36.9151</v>
      </c>
      <c r="EX252">
        <v>2</v>
      </c>
      <c r="EY252">
        <v>0.0727439</v>
      </c>
      <c r="EZ252">
        <v>3.64684</v>
      </c>
      <c r="FA252">
        <v>20.1085</v>
      </c>
      <c r="FB252">
        <v>5.20052</v>
      </c>
      <c r="FC252">
        <v>12.0099</v>
      </c>
      <c r="FD252">
        <v>4.976</v>
      </c>
      <c r="FE252">
        <v>3.294</v>
      </c>
      <c r="FF252">
        <v>9999</v>
      </c>
      <c r="FG252">
        <v>9999</v>
      </c>
      <c r="FH252">
        <v>9999</v>
      </c>
      <c r="FI252">
        <v>557.1</v>
      </c>
      <c r="FJ252">
        <v>1.86322</v>
      </c>
      <c r="FK252">
        <v>1.86798</v>
      </c>
      <c r="FL252">
        <v>1.86768</v>
      </c>
      <c r="FM252">
        <v>1.86887</v>
      </c>
      <c r="FN252">
        <v>1.86966</v>
      </c>
      <c r="FO252">
        <v>1.86569</v>
      </c>
      <c r="FP252">
        <v>1.86676</v>
      </c>
      <c r="FQ252">
        <v>1.86813</v>
      </c>
      <c r="FR252">
        <v>5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9.089</v>
      </c>
      <c r="GF252">
        <v>0.2133</v>
      </c>
      <c r="GG252">
        <v>5.35645936475052</v>
      </c>
      <c r="GH252">
        <v>0.00956702611335773</v>
      </c>
      <c r="GI252">
        <v>-9.19467254998099e-07</v>
      </c>
      <c r="GJ252">
        <v>-2.13729184259075e-11</v>
      </c>
      <c r="GK252">
        <v>0.213310654532375</v>
      </c>
      <c r="GL252">
        <v>0</v>
      </c>
      <c r="GM252">
        <v>0</v>
      </c>
      <c r="GN252">
        <v>0</v>
      </c>
      <c r="GO252">
        <v>-4</v>
      </c>
      <c r="GP252">
        <v>1866</v>
      </c>
      <c r="GQ252">
        <v>1</v>
      </c>
      <c r="GR252">
        <v>18</v>
      </c>
      <c r="GS252">
        <v>18812.2</v>
      </c>
      <c r="GT252">
        <v>30188.1</v>
      </c>
      <c r="GU252">
        <v>1.30737</v>
      </c>
      <c r="GV252">
        <v>2.63428</v>
      </c>
      <c r="GW252">
        <v>2.24854</v>
      </c>
      <c r="GX252">
        <v>2.72949</v>
      </c>
      <c r="GY252">
        <v>1.99585</v>
      </c>
      <c r="GZ252">
        <v>2.36816</v>
      </c>
      <c r="HA252">
        <v>39.4166</v>
      </c>
      <c r="HB252">
        <v>15.2878</v>
      </c>
      <c r="HC252">
        <v>18</v>
      </c>
      <c r="HD252">
        <v>496.795</v>
      </c>
      <c r="HE252">
        <v>628.662</v>
      </c>
      <c r="HF252">
        <v>17.9815</v>
      </c>
      <c r="HG252">
        <v>27.9265</v>
      </c>
      <c r="HH252">
        <v>30.0005</v>
      </c>
      <c r="HI252">
        <v>27.7484</v>
      </c>
      <c r="HJ252">
        <v>27.6605</v>
      </c>
      <c r="HK252">
        <v>26.1505</v>
      </c>
      <c r="HL252">
        <v>37.2608</v>
      </c>
      <c r="HM252">
        <v>0</v>
      </c>
      <c r="HN252">
        <v>17.9936</v>
      </c>
      <c r="HO252">
        <v>399.723</v>
      </c>
      <c r="HP252">
        <v>20.2073</v>
      </c>
      <c r="HQ252">
        <v>102.489</v>
      </c>
      <c r="HR252">
        <v>103.487</v>
      </c>
    </row>
    <row r="253" spans="1:226">
      <c r="A253">
        <v>237</v>
      </c>
      <c r="B253">
        <v>1657210505</v>
      </c>
      <c r="C253">
        <v>3900</v>
      </c>
      <c r="D253" t="s">
        <v>835</v>
      </c>
      <c r="E253" t="s">
        <v>836</v>
      </c>
      <c r="F253">
        <v>5</v>
      </c>
      <c r="G253" t="s">
        <v>832</v>
      </c>
      <c r="H253" t="s">
        <v>354</v>
      </c>
      <c r="I253">
        <v>1657210497.23214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417.522766809828</v>
      </c>
      <c r="AK253">
        <v>418.557763636363</v>
      </c>
      <c r="AL253">
        <v>-1.30051147674177</v>
      </c>
      <c r="AM253">
        <v>66.5456604880513</v>
      </c>
      <c r="AN253">
        <f>(AP253 - AO253 + BO253*1E3/(8.314*(BQ253+273.15)) * AR253/BN253 * AQ253) * BN253/(100*BB253) * 1000/(1000 - AP253)</f>
        <v>0</v>
      </c>
      <c r="AO253">
        <v>20.1625219099251</v>
      </c>
      <c r="AP253">
        <v>20.6393836363636</v>
      </c>
      <c r="AQ253">
        <v>0.00517298377914709</v>
      </c>
      <c r="AR253">
        <v>77.4790019517959</v>
      </c>
      <c r="AS253">
        <v>0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6</v>
      </c>
      <c r="BC253">
        <v>0.5</v>
      </c>
      <c r="BD253" t="s">
        <v>355</v>
      </c>
      <c r="BE253">
        <v>2</v>
      </c>
      <c r="BF253" t="b">
        <v>1</v>
      </c>
      <c r="BG253">
        <v>1657210497.23214</v>
      </c>
      <c r="BH253">
        <v>415.099107142857</v>
      </c>
      <c r="BI253">
        <v>415.0905</v>
      </c>
      <c r="BJ253">
        <v>20.6221678571429</v>
      </c>
      <c r="BK253">
        <v>20.1474142857143</v>
      </c>
      <c r="BL253">
        <v>406.011464285714</v>
      </c>
      <c r="BM253">
        <v>20.40885</v>
      </c>
      <c r="BN253">
        <v>499.990428571428</v>
      </c>
      <c r="BO253">
        <v>74.5937142857143</v>
      </c>
      <c r="BP253">
        <v>0.0454869321428571</v>
      </c>
      <c r="BQ253">
        <v>24.4825428571429</v>
      </c>
      <c r="BR253">
        <v>25.0061214285714</v>
      </c>
      <c r="BS253">
        <v>999.9</v>
      </c>
      <c r="BT253">
        <v>0</v>
      </c>
      <c r="BU253">
        <v>0</v>
      </c>
      <c r="BV253">
        <v>9992.85714285714</v>
      </c>
      <c r="BW253">
        <v>0</v>
      </c>
      <c r="BX253">
        <v>1656.36678571429</v>
      </c>
      <c r="BY253">
        <v>0.00862771428571423</v>
      </c>
      <c r="BZ253">
        <v>423.839642857143</v>
      </c>
      <c r="CA253">
        <v>423.625535714286</v>
      </c>
      <c r="CB253">
        <v>0.47474925</v>
      </c>
      <c r="CC253">
        <v>415.0905</v>
      </c>
      <c r="CD253">
        <v>20.1474142857143</v>
      </c>
      <c r="CE253">
        <v>1.53828321428571</v>
      </c>
      <c r="CF253">
        <v>1.50287071428571</v>
      </c>
      <c r="CG253">
        <v>13.3540821428571</v>
      </c>
      <c r="CH253">
        <v>12.9973928571429</v>
      </c>
      <c r="CI253">
        <v>2000.00607142857</v>
      </c>
      <c r="CJ253">
        <v>0.980000107142857</v>
      </c>
      <c r="CK253">
        <v>0.0200000857142857</v>
      </c>
      <c r="CL253">
        <v>0</v>
      </c>
      <c r="CM253">
        <v>2.252125</v>
      </c>
      <c r="CN253">
        <v>0</v>
      </c>
      <c r="CO253">
        <v>6708.6075</v>
      </c>
      <c r="CP253">
        <v>17300.2107142857</v>
      </c>
      <c r="CQ253">
        <v>38.375</v>
      </c>
      <c r="CR253">
        <v>39.5044285714286</v>
      </c>
      <c r="CS253">
        <v>38.312</v>
      </c>
      <c r="CT253">
        <v>38.062</v>
      </c>
      <c r="CU253">
        <v>37.812</v>
      </c>
      <c r="CV253">
        <v>1960.00535714286</v>
      </c>
      <c r="CW253">
        <v>40.0007142857143</v>
      </c>
      <c r="CX253">
        <v>0</v>
      </c>
      <c r="CY253">
        <v>1657210483.8</v>
      </c>
      <c r="CZ253">
        <v>0</v>
      </c>
      <c r="DA253">
        <v>0</v>
      </c>
      <c r="DB253" t="s">
        <v>356</v>
      </c>
      <c r="DC253">
        <v>1656081770.5</v>
      </c>
      <c r="DD253">
        <v>1655399214.6</v>
      </c>
      <c r="DE253">
        <v>0</v>
      </c>
      <c r="DF253">
        <v>0.134</v>
      </c>
      <c r="DG253">
        <v>-0.06</v>
      </c>
      <c r="DH253">
        <v>9.331</v>
      </c>
      <c r="DI253">
        <v>0.511</v>
      </c>
      <c r="DJ253">
        <v>421</v>
      </c>
      <c r="DK253">
        <v>25</v>
      </c>
      <c r="DL253">
        <v>1.93</v>
      </c>
      <c r="DM253">
        <v>0.15</v>
      </c>
      <c r="DN253">
        <v>-0.95291156097561</v>
      </c>
      <c r="DO253">
        <v>31.2043638606272</v>
      </c>
      <c r="DP253">
        <v>3.59264021401041</v>
      </c>
      <c r="DQ253">
        <v>0</v>
      </c>
      <c r="DR253">
        <v>0.481145243902439</v>
      </c>
      <c r="DS253">
        <v>-0.144625881533102</v>
      </c>
      <c r="DT253">
        <v>0.022177982575321</v>
      </c>
      <c r="DU253">
        <v>0</v>
      </c>
      <c r="DV253">
        <v>0</v>
      </c>
      <c r="DW253">
        <v>2</v>
      </c>
      <c r="DX253" t="s">
        <v>365</v>
      </c>
      <c r="DY253">
        <v>2.97248</v>
      </c>
      <c r="DZ253">
        <v>2.69968</v>
      </c>
      <c r="EA253">
        <v>0.072961</v>
      </c>
      <c r="EB253">
        <v>0.0732154</v>
      </c>
      <c r="EC253">
        <v>0.0773804</v>
      </c>
      <c r="ED253">
        <v>0.0765767</v>
      </c>
      <c r="EE253">
        <v>36149.8</v>
      </c>
      <c r="EF253">
        <v>39618.1</v>
      </c>
      <c r="EG253">
        <v>35347.1</v>
      </c>
      <c r="EH253">
        <v>38779.1</v>
      </c>
      <c r="EI253">
        <v>46248.1</v>
      </c>
      <c r="EJ253">
        <v>51680.3</v>
      </c>
      <c r="EK253">
        <v>55243.9</v>
      </c>
      <c r="EL253">
        <v>62152.9</v>
      </c>
      <c r="EM253">
        <v>1.9646</v>
      </c>
      <c r="EN253">
        <v>2.1542</v>
      </c>
      <c r="EO253">
        <v>0.0340343</v>
      </c>
      <c r="EP253">
        <v>0</v>
      </c>
      <c r="EQ253">
        <v>24.4344</v>
      </c>
      <c r="ER253">
        <v>999.9</v>
      </c>
      <c r="ES253">
        <v>42.748</v>
      </c>
      <c r="ET253">
        <v>35.54</v>
      </c>
      <c r="EU253">
        <v>33.3514</v>
      </c>
      <c r="EV253">
        <v>53.8572</v>
      </c>
      <c r="EW253">
        <v>36.9191</v>
      </c>
      <c r="EX253">
        <v>2</v>
      </c>
      <c r="EY253">
        <v>0.0732317</v>
      </c>
      <c r="EZ253">
        <v>3.61715</v>
      </c>
      <c r="FA253">
        <v>20.109</v>
      </c>
      <c r="FB253">
        <v>5.19812</v>
      </c>
      <c r="FC253">
        <v>12.0099</v>
      </c>
      <c r="FD253">
        <v>4.9756</v>
      </c>
      <c r="FE253">
        <v>3.294</v>
      </c>
      <c r="FF253">
        <v>9999</v>
      </c>
      <c r="FG253">
        <v>9999</v>
      </c>
      <c r="FH253">
        <v>9999</v>
      </c>
      <c r="FI253">
        <v>557.1</v>
      </c>
      <c r="FJ253">
        <v>1.86316</v>
      </c>
      <c r="FK253">
        <v>1.86795</v>
      </c>
      <c r="FL253">
        <v>1.86768</v>
      </c>
      <c r="FM253">
        <v>1.86887</v>
      </c>
      <c r="FN253">
        <v>1.86966</v>
      </c>
      <c r="FO253">
        <v>1.86569</v>
      </c>
      <c r="FP253">
        <v>1.86676</v>
      </c>
      <c r="FQ253">
        <v>1.86813</v>
      </c>
      <c r="FR253">
        <v>5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9.035</v>
      </c>
      <c r="GF253">
        <v>0.2133</v>
      </c>
      <c r="GG253">
        <v>5.35645936475052</v>
      </c>
      <c r="GH253">
        <v>0.00956702611335773</v>
      </c>
      <c r="GI253">
        <v>-9.19467254998099e-07</v>
      </c>
      <c r="GJ253">
        <v>-2.13729184259075e-11</v>
      </c>
      <c r="GK253">
        <v>0.213310654532375</v>
      </c>
      <c r="GL253">
        <v>0</v>
      </c>
      <c r="GM253">
        <v>0</v>
      </c>
      <c r="GN253">
        <v>0</v>
      </c>
      <c r="GO253">
        <v>-4</v>
      </c>
      <c r="GP253">
        <v>1866</v>
      </c>
      <c r="GQ253">
        <v>1</v>
      </c>
      <c r="GR253">
        <v>18</v>
      </c>
      <c r="GS253">
        <v>18812.2</v>
      </c>
      <c r="GT253">
        <v>30188.2</v>
      </c>
      <c r="GU253">
        <v>1.27563</v>
      </c>
      <c r="GV253">
        <v>2.63916</v>
      </c>
      <c r="GW253">
        <v>2.24854</v>
      </c>
      <c r="GX253">
        <v>2.72949</v>
      </c>
      <c r="GY253">
        <v>1.99585</v>
      </c>
      <c r="GZ253">
        <v>2.34131</v>
      </c>
      <c r="HA253">
        <v>39.4416</v>
      </c>
      <c r="HB253">
        <v>15.2878</v>
      </c>
      <c r="HC253">
        <v>18</v>
      </c>
      <c r="HD253">
        <v>497.03</v>
      </c>
      <c r="HE253">
        <v>628.472</v>
      </c>
      <c r="HF253">
        <v>17.9843</v>
      </c>
      <c r="HG253">
        <v>27.935</v>
      </c>
      <c r="HH253">
        <v>30.0004</v>
      </c>
      <c r="HI253">
        <v>27.7601</v>
      </c>
      <c r="HJ253">
        <v>27.6722</v>
      </c>
      <c r="HK253">
        <v>25.5004</v>
      </c>
      <c r="HL253">
        <v>37.2608</v>
      </c>
      <c r="HM253">
        <v>0</v>
      </c>
      <c r="HN253">
        <v>17.9924</v>
      </c>
      <c r="HO253">
        <v>379.634</v>
      </c>
      <c r="HP253">
        <v>20.2073</v>
      </c>
      <c r="HQ253">
        <v>102.486</v>
      </c>
      <c r="HR253">
        <v>103.485</v>
      </c>
    </row>
    <row r="254" spans="1:226">
      <c r="A254">
        <v>238</v>
      </c>
      <c r="B254">
        <v>1657210510</v>
      </c>
      <c r="C254">
        <v>3905</v>
      </c>
      <c r="D254" t="s">
        <v>837</v>
      </c>
      <c r="E254" t="s">
        <v>838</v>
      </c>
      <c r="F254">
        <v>5</v>
      </c>
      <c r="G254" t="s">
        <v>832</v>
      </c>
      <c r="H254" t="s">
        <v>354</v>
      </c>
      <c r="I254">
        <v>1657210502.5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403.875619507891</v>
      </c>
      <c r="AK254">
        <v>408.165636363636</v>
      </c>
      <c r="AL254">
        <v>-2.1962328555302</v>
      </c>
      <c r="AM254">
        <v>66.5456604880513</v>
      </c>
      <c r="AN254">
        <f>(AP254 - AO254 + BO254*1E3/(8.314*(BQ254+273.15)) * AR254/BN254 * AQ254) * BN254/(100*BB254) * 1000/(1000 - AP254)</f>
        <v>0</v>
      </c>
      <c r="AO254">
        <v>20.1527986672399</v>
      </c>
      <c r="AP254">
        <v>20.6412248484848</v>
      </c>
      <c r="AQ254">
        <v>0.000387418588758238</v>
      </c>
      <c r="AR254">
        <v>77.4790019517959</v>
      </c>
      <c r="AS254">
        <v>0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6</v>
      </c>
      <c r="BC254">
        <v>0.5</v>
      </c>
      <c r="BD254" t="s">
        <v>355</v>
      </c>
      <c r="BE254">
        <v>2</v>
      </c>
      <c r="BF254" t="b">
        <v>1</v>
      </c>
      <c r="BG254">
        <v>1657210502.5</v>
      </c>
      <c r="BH254">
        <v>410.963925925926</v>
      </c>
      <c r="BI254">
        <v>406.233</v>
      </c>
      <c r="BJ254">
        <v>20.6321703703704</v>
      </c>
      <c r="BK254">
        <v>20.1604333333333</v>
      </c>
      <c r="BL254">
        <v>401.91237037037</v>
      </c>
      <c r="BM254">
        <v>20.418862962963</v>
      </c>
      <c r="BN254">
        <v>499.966481481481</v>
      </c>
      <c r="BO254">
        <v>74.5944962962963</v>
      </c>
      <c r="BP254">
        <v>0.0456083555555556</v>
      </c>
      <c r="BQ254">
        <v>24.4863148148148</v>
      </c>
      <c r="BR254">
        <v>24.9933518518519</v>
      </c>
      <c r="BS254">
        <v>999.9</v>
      </c>
      <c r="BT254">
        <v>0</v>
      </c>
      <c r="BU254">
        <v>0</v>
      </c>
      <c r="BV254">
        <v>9991.48148148148</v>
      </c>
      <c r="BW254">
        <v>0</v>
      </c>
      <c r="BX254">
        <v>1656.56703703704</v>
      </c>
      <c r="BY254">
        <v>4.73099725925926</v>
      </c>
      <c r="BZ254">
        <v>419.62162962963</v>
      </c>
      <c r="CA254">
        <v>414.591518518519</v>
      </c>
      <c r="CB254">
        <v>0.471742222222222</v>
      </c>
      <c r="CC254">
        <v>406.233</v>
      </c>
      <c r="CD254">
        <v>20.1604333333333</v>
      </c>
      <c r="CE254">
        <v>1.53904555555556</v>
      </c>
      <c r="CF254">
        <v>1.50385703703704</v>
      </c>
      <c r="CG254">
        <v>13.3616777777778</v>
      </c>
      <c r="CH254">
        <v>13.0074333333333</v>
      </c>
      <c r="CI254">
        <v>2000.00888888889</v>
      </c>
      <c r="CJ254">
        <v>0.980000222222222</v>
      </c>
      <c r="CK254">
        <v>0.019999962962963</v>
      </c>
      <c r="CL254">
        <v>0</v>
      </c>
      <c r="CM254">
        <v>2.26396666666667</v>
      </c>
      <c r="CN254">
        <v>0</v>
      </c>
      <c r="CO254">
        <v>6710.46777777778</v>
      </c>
      <c r="CP254">
        <v>17300.2407407407</v>
      </c>
      <c r="CQ254">
        <v>38.375</v>
      </c>
      <c r="CR254">
        <v>39.5160740740741</v>
      </c>
      <c r="CS254">
        <v>38.312</v>
      </c>
      <c r="CT254">
        <v>38.062</v>
      </c>
      <c r="CU254">
        <v>37.812</v>
      </c>
      <c r="CV254">
        <v>1960.00814814815</v>
      </c>
      <c r="CW254">
        <v>40.0007407407407</v>
      </c>
      <c r="CX254">
        <v>0</v>
      </c>
      <c r="CY254">
        <v>1657210489.2</v>
      </c>
      <c r="CZ254">
        <v>0</v>
      </c>
      <c r="DA254">
        <v>0</v>
      </c>
      <c r="DB254" t="s">
        <v>356</v>
      </c>
      <c r="DC254">
        <v>1656081770.5</v>
      </c>
      <c r="DD254">
        <v>1655399214.6</v>
      </c>
      <c r="DE254">
        <v>0</v>
      </c>
      <c r="DF254">
        <v>0.134</v>
      </c>
      <c r="DG254">
        <v>-0.06</v>
      </c>
      <c r="DH254">
        <v>9.331</v>
      </c>
      <c r="DI254">
        <v>0.511</v>
      </c>
      <c r="DJ254">
        <v>421</v>
      </c>
      <c r="DK254">
        <v>25</v>
      </c>
      <c r="DL254">
        <v>1.93</v>
      </c>
      <c r="DM254">
        <v>0.15</v>
      </c>
      <c r="DN254">
        <v>1.60940087804878</v>
      </c>
      <c r="DO254">
        <v>50.6663920557491</v>
      </c>
      <c r="DP254">
        <v>5.23170580356635</v>
      </c>
      <c r="DQ254">
        <v>0</v>
      </c>
      <c r="DR254">
        <v>0.478334341463415</v>
      </c>
      <c r="DS254">
        <v>-0.0380808501742162</v>
      </c>
      <c r="DT254">
        <v>0.0201175045809944</v>
      </c>
      <c r="DU254">
        <v>1</v>
      </c>
      <c r="DV254">
        <v>1</v>
      </c>
      <c r="DW254">
        <v>2</v>
      </c>
      <c r="DX254" t="s">
        <v>357</v>
      </c>
      <c r="DY254">
        <v>2.9717</v>
      </c>
      <c r="DZ254">
        <v>2.69973</v>
      </c>
      <c r="EA254">
        <v>0.0714784</v>
      </c>
      <c r="EB254">
        <v>0.0711577</v>
      </c>
      <c r="EC254">
        <v>0.0773915</v>
      </c>
      <c r="ED254">
        <v>0.0765551</v>
      </c>
      <c r="EE254">
        <v>36206.9</v>
      </c>
      <c r="EF254">
        <v>39704.6</v>
      </c>
      <c r="EG254">
        <v>35346.5</v>
      </c>
      <c r="EH254">
        <v>38777.7</v>
      </c>
      <c r="EI254">
        <v>46247</v>
      </c>
      <c r="EJ254">
        <v>51679.8</v>
      </c>
      <c r="EK254">
        <v>55243.4</v>
      </c>
      <c r="EL254">
        <v>62150.9</v>
      </c>
      <c r="EM254">
        <v>1.9644</v>
      </c>
      <c r="EN254">
        <v>2.1542</v>
      </c>
      <c r="EO254">
        <v>0.0315011</v>
      </c>
      <c r="EP254">
        <v>0</v>
      </c>
      <c r="EQ254">
        <v>24.4365</v>
      </c>
      <c r="ER254">
        <v>999.9</v>
      </c>
      <c r="ES254">
        <v>42.724</v>
      </c>
      <c r="ET254">
        <v>35.55</v>
      </c>
      <c r="EU254">
        <v>33.3503</v>
      </c>
      <c r="EV254">
        <v>53.9872</v>
      </c>
      <c r="EW254">
        <v>36.9671</v>
      </c>
      <c r="EX254">
        <v>2</v>
      </c>
      <c r="EY254">
        <v>0.0716463</v>
      </c>
      <c r="EZ254">
        <v>1.86037</v>
      </c>
      <c r="FA254">
        <v>20.1369</v>
      </c>
      <c r="FB254">
        <v>5.19812</v>
      </c>
      <c r="FC254">
        <v>12.0099</v>
      </c>
      <c r="FD254">
        <v>4.976</v>
      </c>
      <c r="FE254">
        <v>3.294</v>
      </c>
      <c r="FF254">
        <v>9999</v>
      </c>
      <c r="FG254">
        <v>9999</v>
      </c>
      <c r="FH254">
        <v>9999</v>
      </c>
      <c r="FI254">
        <v>557.1</v>
      </c>
      <c r="FJ254">
        <v>1.86325</v>
      </c>
      <c r="FK254">
        <v>1.86798</v>
      </c>
      <c r="FL254">
        <v>1.86768</v>
      </c>
      <c r="FM254">
        <v>1.8689</v>
      </c>
      <c r="FN254">
        <v>1.86966</v>
      </c>
      <c r="FO254">
        <v>1.86572</v>
      </c>
      <c r="FP254">
        <v>1.86676</v>
      </c>
      <c r="FQ254">
        <v>1.86813</v>
      </c>
      <c r="FR254">
        <v>5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8.943</v>
      </c>
      <c r="GF254">
        <v>0.2133</v>
      </c>
      <c r="GG254">
        <v>5.35645936475052</v>
      </c>
      <c r="GH254">
        <v>0.00956702611335773</v>
      </c>
      <c r="GI254">
        <v>-9.19467254998099e-07</v>
      </c>
      <c r="GJ254">
        <v>-2.13729184259075e-11</v>
      </c>
      <c r="GK254">
        <v>0.213310654532375</v>
      </c>
      <c r="GL254">
        <v>0</v>
      </c>
      <c r="GM254">
        <v>0</v>
      </c>
      <c r="GN254">
        <v>0</v>
      </c>
      <c r="GO254">
        <v>-4</v>
      </c>
      <c r="GP254">
        <v>1866</v>
      </c>
      <c r="GQ254">
        <v>1</v>
      </c>
      <c r="GR254">
        <v>18</v>
      </c>
      <c r="GS254">
        <v>18812.3</v>
      </c>
      <c r="GT254">
        <v>30188.3</v>
      </c>
      <c r="GU254">
        <v>1.23535</v>
      </c>
      <c r="GV254">
        <v>2.64404</v>
      </c>
      <c r="GW254">
        <v>2.24854</v>
      </c>
      <c r="GX254">
        <v>2.73071</v>
      </c>
      <c r="GY254">
        <v>1.99585</v>
      </c>
      <c r="GZ254">
        <v>2.34863</v>
      </c>
      <c r="HA254">
        <v>39.4416</v>
      </c>
      <c r="HB254">
        <v>15.3053</v>
      </c>
      <c r="HC254">
        <v>18</v>
      </c>
      <c r="HD254">
        <v>497.002</v>
      </c>
      <c r="HE254">
        <v>628.609</v>
      </c>
      <c r="HF254">
        <v>18.0771</v>
      </c>
      <c r="HG254">
        <v>27.9479</v>
      </c>
      <c r="HH254">
        <v>29.9987</v>
      </c>
      <c r="HI254">
        <v>27.7719</v>
      </c>
      <c r="HJ254">
        <v>27.6838</v>
      </c>
      <c r="HK254">
        <v>24.671</v>
      </c>
      <c r="HL254">
        <v>37.2608</v>
      </c>
      <c r="HM254">
        <v>0</v>
      </c>
      <c r="HN254">
        <v>18.3352</v>
      </c>
      <c r="HO254">
        <v>366.192</v>
      </c>
      <c r="HP254">
        <v>20.2073</v>
      </c>
      <c r="HQ254">
        <v>102.485</v>
      </c>
      <c r="HR254">
        <v>103.481</v>
      </c>
    </row>
    <row r="255" spans="1:226">
      <c r="A255">
        <v>239</v>
      </c>
      <c r="B255">
        <v>1657210515</v>
      </c>
      <c r="C255">
        <v>3910</v>
      </c>
      <c r="D255" t="s">
        <v>839</v>
      </c>
      <c r="E255" t="s">
        <v>840</v>
      </c>
      <c r="F255">
        <v>5</v>
      </c>
      <c r="G255" t="s">
        <v>832</v>
      </c>
      <c r="H255" t="s">
        <v>354</v>
      </c>
      <c r="I255">
        <v>1657210507.21429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388.304800051531</v>
      </c>
      <c r="AK255">
        <v>394.771072727273</v>
      </c>
      <c r="AL255">
        <v>-2.72989320887443</v>
      </c>
      <c r="AM255">
        <v>66.5456604880513</v>
      </c>
      <c r="AN255">
        <f>(AP255 - AO255 + BO255*1E3/(8.314*(BQ255+273.15)) * AR255/BN255 * AQ255) * BN255/(100*BB255) * 1000/(1000 - AP255)</f>
        <v>0</v>
      </c>
      <c r="AO255">
        <v>20.1458956553281</v>
      </c>
      <c r="AP255">
        <v>20.6646357575758</v>
      </c>
      <c r="AQ255">
        <v>0.000388813385918896</v>
      </c>
      <c r="AR255">
        <v>77.4790019517959</v>
      </c>
      <c r="AS255">
        <v>0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6</v>
      </c>
      <c r="BC255">
        <v>0.5</v>
      </c>
      <c r="BD255" t="s">
        <v>355</v>
      </c>
      <c r="BE255">
        <v>2</v>
      </c>
      <c r="BF255" t="b">
        <v>1</v>
      </c>
      <c r="BG255">
        <v>1657210507.21429</v>
      </c>
      <c r="BH255">
        <v>403.350214285714</v>
      </c>
      <c r="BI255">
        <v>393.999928571429</v>
      </c>
      <c r="BJ255">
        <v>20.641825</v>
      </c>
      <c r="BK255">
        <v>20.1524964285714</v>
      </c>
      <c r="BL255">
        <v>394.365214285714</v>
      </c>
      <c r="BM255">
        <v>20.4285178571429</v>
      </c>
      <c r="BN255">
        <v>499.995607142857</v>
      </c>
      <c r="BO255">
        <v>74.5955392857143</v>
      </c>
      <c r="BP255">
        <v>0.0457123178571429</v>
      </c>
      <c r="BQ255">
        <v>24.4869857142857</v>
      </c>
      <c r="BR255">
        <v>24.9877428571429</v>
      </c>
      <c r="BS255">
        <v>999.9</v>
      </c>
      <c r="BT255">
        <v>0</v>
      </c>
      <c r="BU255">
        <v>0</v>
      </c>
      <c r="BV255">
        <v>9991.60714285714</v>
      </c>
      <c r="BW255">
        <v>0</v>
      </c>
      <c r="BX255">
        <v>1657.29321428571</v>
      </c>
      <c r="BY255">
        <v>9.35030821428571</v>
      </c>
      <c r="BZ255">
        <v>411.851464285714</v>
      </c>
      <c r="CA255">
        <v>402.103464285714</v>
      </c>
      <c r="CB255">
        <v>0.4893395</v>
      </c>
      <c r="CC255">
        <v>393.999928571429</v>
      </c>
      <c r="CD255">
        <v>20.1524964285714</v>
      </c>
      <c r="CE255">
        <v>1.53978785714286</v>
      </c>
      <c r="CF255">
        <v>1.50328571428571</v>
      </c>
      <c r="CG255">
        <v>13.3690678571429</v>
      </c>
      <c r="CH255">
        <v>13.001625</v>
      </c>
      <c r="CI255">
        <v>2000.00392857143</v>
      </c>
      <c r="CJ255">
        <v>0.980000321428572</v>
      </c>
      <c r="CK255">
        <v>0.0199998571428571</v>
      </c>
      <c r="CL255">
        <v>0</v>
      </c>
      <c r="CM255">
        <v>2.32087857142857</v>
      </c>
      <c r="CN255">
        <v>0</v>
      </c>
      <c r="CO255">
        <v>6712.14821428571</v>
      </c>
      <c r="CP255">
        <v>17300.2035714286</v>
      </c>
      <c r="CQ255">
        <v>38.375</v>
      </c>
      <c r="CR255">
        <v>39.5287857142857</v>
      </c>
      <c r="CS255">
        <v>38.312</v>
      </c>
      <c r="CT255">
        <v>38.062</v>
      </c>
      <c r="CU255">
        <v>37.812</v>
      </c>
      <c r="CV255">
        <v>1960.00357142857</v>
      </c>
      <c r="CW255">
        <v>40.0003571428571</v>
      </c>
      <c r="CX255">
        <v>0</v>
      </c>
      <c r="CY255">
        <v>1657210494</v>
      </c>
      <c r="CZ255">
        <v>0</v>
      </c>
      <c r="DA255">
        <v>0</v>
      </c>
      <c r="DB255" t="s">
        <v>356</v>
      </c>
      <c r="DC255">
        <v>1656081770.5</v>
      </c>
      <c r="DD255">
        <v>1655399214.6</v>
      </c>
      <c r="DE255">
        <v>0</v>
      </c>
      <c r="DF255">
        <v>0.134</v>
      </c>
      <c r="DG255">
        <v>-0.06</v>
      </c>
      <c r="DH255">
        <v>9.331</v>
      </c>
      <c r="DI255">
        <v>0.511</v>
      </c>
      <c r="DJ255">
        <v>421</v>
      </c>
      <c r="DK255">
        <v>25</v>
      </c>
      <c r="DL255">
        <v>1.93</v>
      </c>
      <c r="DM255">
        <v>0.15</v>
      </c>
      <c r="DN255">
        <v>6.45425112195122</v>
      </c>
      <c r="DO255">
        <v>59.5219925017421</v>
      </c>
      <c r="DP255">
        <v>5.93620006338773</v>
      </c>
      <c r="DQ255">
        <v>0</v>
      </c>
      <c r="DR255">
        <v>0.479252634146342</v>
      </c>
      <c r="DS255">
        <v>0.213186794425088</v>
      </c>
      <c r="DT255">
        <v>0.0215873710853903</v>
      </c>
      <c r="DU255">
        <v>0</v>
      </c>
      <c r="DV255">
        <v>0</v>
      </c>
      <c r="DW255">
        <v>2</v>
      </c>
      <c r="DX255" t="s">
        <v>365</v>
      </c>
      <c r="DY255">
        <v>2.97266</v>
      </c>
      <c r="DZ255">
        <v>2.6994</v>
      </c>
      <c r="EA255">
        <v>0.0695674</v>
      </c>
      <c r="EB255">
        <v>0.0688396</v>
      </c>
      <c r="EC255">
        <v>0.0774415</v>
      </c>
      <c r="ED255">
        <v>0.0765224</v>
      </c>
      <c r="EE255">
        <v>36281.5</v>
      </c>
      <c r="EF255">
        <v>39803.1</v>
      </c>
      <c r="EG255">
        <v>35346.6</v>
      </c>
      <c r="EH255">
        <v>38777.2</v>
      </c>
      <c r="EI255">
        <v>46244.4</v>
      </c>
      <c r="EJ255">
        <v>51680.7</v>
      </c>
      <c r="EK255">
        <v>55243.4</v>
      </c>
      <c r="EL255">
        <v>62149.9</v>
      </c>
      <c r="EM255">
        <v>1.9644</v>
      </c>
      <c r="EN255">
        <v>2.1532</v>
      </c>
      <c r="EO255">
        <v>0.0330508</v>
      </c>
      <c r="EP255">
        <v>0</v>
      </c>
      <c r="EQ255">
        <v>24.4365</v>
      </c>
      <c r="ER255">
        <v>999.9</v>
      </c>
      <c r="ES255">
        <v>42.699</v>
      </c>
      <c r="ET255">
        <v>35.55</v>
      </c>
      <c r="EU255">
        <v>33.3274</v>
      </c>
      <c r="EV255">
        <v>54.2072</v>
      </c>
      <c r="EW255">
        <v>36.9191</v>
      </c>
      <c r="EX255">
        <v>2</v>
      </c>
      <c r="EY255">
        <v>0.0705691</v>
      </c>
      <c r="EZ255">
        <v>2.69712</v>
      </c>
      <c r="FA255">
        <v>20.1268</v>
      </c>
      <c r="FB255">
        <v>5.19932</v>
      </c>
      <c r="FC255">
        <v>12.0099</v>
      </c>
      <c r="FD255">
        <v>4.976</v>
      </c>
      <c r="FE255">
        <v>3.294</v>
      </c>
      <c r="FF255">
        <v>9999</v>
      </c>
      <c r="FG255">
        <v>9999</v>
      </c>
      <c r="FH255">
        <v>9999</v>
      </c>
      <c r="FI255">
        <v>557.1</v>
      </c>
      <c r="FJ255">
        <v>1.86319</v>
      </c>
      <c r="FK255">
        <v>1.86798</v>
      </c>
      <c r="FL255">
        <v>1.86768</v>
      </c>
      <c r="FM255">
        <v>1.8689</v>
      </c>
      <c r="FN255">
        <v>1.86966</v>
      </c>
      <c r="FO255">
        <v>1.86569</v>
      </c>
      <c r="FP255">
        <v>1.86676</v>
      </c>
      <c r="FQ255">
        <v>1.86813</v>
      </c>
      <c r="FR255">
        <v>5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8.826</v>
      </c>
      <c r="GF255">
        <v>0.2133</v>
      </c>
      <c r="GG255">
        <v>5.35645936475052</v>
      </c>
      <c r="GH255">
        <v>0.00956702611335773</v>
      </c>
      <c r="GI255">
        <v>-9.19467254998099e-07</v>
      </c>
      <c r="GJ255">
        <v>-2.13729184259075e-11</v>
      </c>
      <c r="GK255">
        <v>0.213310654532375</v>
      </c>
      <c r="GL255">
        <v>0</v>
      </c>
      <c r="GM255">
        <v>0</v>
      </c>
      <c r="GN255">
        <v>0</v>
      </c>
      <c r="GO255">
        <v>-4</v>
      </c>
      <c r="GP255">
        <v>1866</v>
      </c>
      <c r="GQ255">
        <v>1</v>
      </c>
      <c r="GR255">
        <v>18</v>
      </c>
      <c r="GS255">
        <v>18812.4</v>
      </c>
      <c r="GT255">
        <v>30188.3</v>
      </c>
      <c r="GU255">
        <v>1.19385</v>
      </c>
      <c r="GV255">
        <v>2.6355</v>
      </c>
      <c r="GW255">
        <v>2.24854</v>
      </c>
      <c r="GX255">
        <v>2.73071</v>
      </c>
      <c r="GY255">
        <v>1.99585</v>
      </c>
      <c r="GZ255">
        <v>2.35596</v>
      </c>
      <c r="HA255">
        <v>39.4666</v>
      </c>
      <c r="HB255">
        <v>15.2966</v>
      </c>
      <c r="HC255">
        <v>18</v>
      </c>
      <c r="HD255">
        <v>497.085</v>
      </c>
      <c r="HE255">
        <v>627.915</v>
      </c>
      <c r="HF255">
        <v>18.3526</v>
      </c>
      <c r="HG255">
        <v>27.9564</v>
      </c>
      <c r="HH255">
        <v>29.9997</v>
      </c>
      <c r="HI255">
        <v>27.7813</v>
      </c>
      <c r="HJ255">
        <v>27.6931</v>
      </c>
      <c r="HK255">
        <v>23.8665</v>
      </c>
      <c r="HL255">
        <v>37.2608</v>
      </c>
      <c r="HM255">
        <v>0</v>
      </c>
      <c r="HN255">
        <v>18.3538</v>
      </c>
      <c r="HO255">
        <v>346.055</v>
      </c>
      <c r="HP255">
        <v>20.2073</v>
      </c>
      <c r="HQ255">
        <v>102.485</v>
      </c>
      <c r="HR255">
        <v>103.48</v>
      </c>
    </row>
    <row r="256" spans="1:226">
      <c r="A256">
        <v>240</v>
      </c>
      <c r="B256">
        <v>1657210520</v>
      </c>
      <c r="C256">
        <v>3915</v>
      </c>
      <c r="D256" t="s">
        <v>841</v>
      </c>
      <c r="E256" t="s">
        <v>842</v>
      </c>
      <c r="F256">
        <v>5</v>
      </c>
      <c r="G256" t="s">
        <v>832</v>
      </c>
      <c r="H256" t="s">
        <v>354</v>
      </c>
      <c r="I256">
        <v>1657210512.5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371.892500446424</v>
      </c>
      <c r="AK256">
        <v>379.53883030303</v>
      </c>
      <c r="AL256">
        <v>-3.07045287612768</v>
      </c>
      <c r="AM256">
        <v>66.5456604880513</v>
      </c>
      <c r="AN256">
        <f>(AP256 - AO256 + BO256*1E3/(8.314*(BQ256+273.15)) * AR256/BN256 * AQ256) * BN256/(100*BB256) * 1000/(1000 - AP256)</f>
        <v>0</v>
      </c>
      <c r="AO256">
        <v>20.1348348471301</v>
      </c>
      <c r="AP256">
        <v>20.6746521212121</v>
      </c>
      <c r="AQ256">
        <v>0.00058687166101749</v>
      </c>
      <c r="AR256">
        <v>77.4790019517959</v>
      </c>
      <c r="AS256">
        <v>0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6</v>
      </c>
      <c r="BC256">
        <v>0.5</v>
      </c>
      <c r="BD256" t="s">
        <v>355</v>
      </c>
      <c r="BE256">
        <v>2</v>
      </c>
      <c r="BF256" t="b">
        <v>1</v>
      </c>
      <c r="BG256">
        <v>1657210512.5</v>
      </c>
      <c r="BH256">
        <v>391.285296296296</v>
      </c>
      <c r="BI256">
        <v>378.208518518519</v>
      </c>
      <c r="BJ256">
        <v>20.6538740740741</v>
      </c>
      <c r="BK256">
        <v>20.1426888888889</v>
      </c>
      <c r="BL256">
        <v>382.406</v>
      </c>
      <c r="BM256">
        <v>20.4405666666667</v>
      </c>
      <c r="BN256">
        <v>499.993703703704</v>
      </c>
      <c r="BO256">
        <v>74.5955666666667</v>
      </c>
      <c r="BP256">
        <v>0.045629862962963</v>
      </c>
      <c r="BQ256">
        <v>24.4828592592593</v>
      </c>
      <c r="BR256">
        <v>24.9816962962963</v>
      </c>
      <c r="BS256">
        <v>999.9</v>
      </c>
      <c r="BT256">
        <v>0</v>
      </c>
      <c r="BU256">
        <v>0</v>
      </c>
      <c r="BV256">
        <v>9990.55555555555</v>
      </c>
      <c r="BW256">
        <v>0</v>
      </c>
      <c r="BX256">
        <v>1657.58592592593</v>
      </c>
      <c r="BY256">
        <v>13.0767155555556</v>
      </c>
      <c r="BZ256">
        <v>399.536962962963</v>
      </c>
      <c r="CA256">
        <v>385.983333333333</v>
      </c>
      <c r="CB256">
        <v>0.51119537037037</v>
      </c>
      <c r="CC256">
        <v>378.208518518519</v>
      </c>
      <c r="CD256">
        <v>20.1426888888889</v>
      </c>
      <c r="CE256">
        <v>1.54068740740741</v>
      </c>
      <c r="CF256">
        <v>1.50255518518519</v>
      </c>
      <c r="CG256">
        <v>13.3780296296296</v>
      </c>
      <c r="CH256">
        <v>12.9941925925926</v>
      </c>
      <c r="CI256">
        <v>2000.00111111111</v>
      </c>
      <c r="CJ256">
        <v>0.980000333333333</v>
      </c>
      <c r="CK256">
        <v>0.0199998444444444</v>
      </c>
      <c r="CL256">
        <v>0</v>
      </c>
      <c r="CM256">
        <v>2.33211481481481</v>
      </c>
      <c r="CN256">
        <v>0</v>
      </c>
      <c r="CO256">
        <v>6713.13740740741</v>
      </c>
      <c r="CP256">
        <v>17300.1740740741</v>
      </c>
      <c r="CQ256">
        <v>38.375</v>
      </c>
      <c r="CR256">
        <v>39.5321481481481</v>
      </c>
      <c r="CS256">
        <v>38.312</v>
      </c>
      <c r="CT256">
        <v>38.0574074074074</v>
      </c>
      <c r="CU256">
        <v>37.8074074074074</v>
      </c>
      <c r="CV256">
        <v>1960.00111111111</v>
      </c>
      <c r="CW256">
        <v>40</v>
      </c>
      <c r="CX256">
        <v>0</v>
      </c>
      <c r="CY256">
        <v>1657210498.8</v>
      </c>
      <c r="CZ256">
        <v>0</v>
      </c>
      <c r="DA256">
        <v>0</v>
      </c>
      <c r="DB256" t="s">
        <v>356</v>
      </c>
      <c r="DC256">
        <v>1656081770.5</v>
      </c>
      <c r="DD256">
        <v>1655399214.6</v>
      </c>
      <c r="DE256">
        <v>0</v>
      </c>
      <c r="DF256">
        <v>0.134</v>
      </c>
      <c r="DG256">
        <v>-0.06</v>
      </c>
      <c r="DH256">
        <v>9.331</v>
      </c>
      <c r="DI256">
        <v>0.511</v>
      </c>
      <c r="DJ256">
        <v>421</v>
      </c>
      <c r="DK256">
        <v>25</v>
      </c>
      <c r="DL256">
        <v>1.93</v>
      </c>
      <c r="DM256">
        <v>0.15</v>
      </c>
      <c r="DN256">
        <v>9.93098843902439</v>
      </c>
      <c r="DO256">
        <v>46.3035397212544</v>
      </c>
      <c r="DP256">
        <v>4.6797802873611</v>
      </c>
      <c r="DQ256">
        <v>0</v>
      </c>
      <c r="DR256">
        <v>0.496023536585366</v>
      </c>
      <c r="DS256">
        <v>0.242914829268292</v>
      </c>
      <c r="DT256">
        <v>0.0245109932141931</v>
      </c>
      <c r="DU256">
        <v>0</v>
      </c>
      <c r="DV256">
        <v>0</v>
      </c>
      <c r="DW256">
        <v>2</v>
      </c>
      <c r="DX256" t="s">
        <v>365</v>
      </c>
      <c r="DY256">
        <v>2.9724</v>
      </c>
      <c r="DZ256">
        <v>2.6996</v>
      </c>
      <c r="EA256">
        <v>0.0673947</v>
      </c>
      <c r="EB256">
        <v>0.0664585</v>
      </c>
      <c r="EC256">
        <v>0.0774624</v>
      </c>
      <c r="ED256">
        <v>0.0765119</v>
      </c>
      <c r="EE256">
        <v>36365.1</v>
      </c>
      <c r="EF256">
        <v>39904.7</v>
      </c>
      <c r="EG256">
        <v>35345.6</v>
      </c>
      <c r="EH256">
        <v>38777.2</v>
      </c>
      <c r="EI256">
        <v>46242.8</v>
      </c>
      <c r="EJ256">
        <v>51681.5</v>
      </c>
      <c r="EK256">
        <v>55242.8</v>
      </c>
      <c r="EL256">
        <v>62150.2</v>
      </c>
      <c r="EM256">
        <v>1.9644</v>
      </c>
      <c r="EN256">
        <v>2.1536</v>
      </c>
      <c r="EO256">
        <v>0.0342727</v>
      </c>
      <c r="EP256">
        <v>0</v>
      </c>
      <c r="EQ256">
        <v>24.4365</v>
      </c>
      <c r="ER256">
        <v>999.9</v>
      </c>
      <c r="ES256">
        <v>42.675</v>
      </c>
      <c r="ET256">
        <v>35.57</v>
      </c>
      <c r="EU256">
        <v>33.3461</v>
      </c>
      <c r="EV256">
        <v>54.2472</v>
      </c>
      <c r="EW256">
        <v>36.9191</v>
      </c>
      <c r="EX256">
        <v>2</v>
      </c>
      <c r="EY256">
        <v>0.0729878</v>
      </c>
      <c r="EZ256">
        <v>3.02135</v>
      </c>
      <c r="FA256">
        <v>20.121</v>
      </c>
      <c r="FB256">
        <v>5.19812</v>
      </c>
      <c r="FC256">
        <v>12.0099</v>
      </c>
      <c r="FD256">
        <v>4.9756</v>
      </c>
      <c r="FE256">
        <v>3.294</v>
      </c>
      <c r="FF256">
        <v>9999</v>
      </c>
      <c r="FG256">
        <v>9999</v>
      </c>
      <c r="FH256">
        <v>9999</v>
      </c>
      <c r="FI256">
        <v>557.1</v>
      </c>
      <c r="FJ256">
        <v>1.86322</v>
      </c>
      <c r="FK256">
        <v>1.86795</v>
      </c>
      <c r="FL256">
        <v>1.86768</v>
      </c>
      <c r="FM256">
        <v>1.8689</v>
      </c>
      <c r="FN256">
        <v>1.86966</v>
      </c>
      <c r="FO256">
        <v>1.86569</v>
      </c>
      <c r="FP256">
        <v>1.86676</v>
      </c>
      <c r="FQ256">
        <v>1.86813</v>
      </c>
      <c r="FR256">
        <v>5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8.693</v>
      </c>
      <c r="GF256">
        <v>0.2133</v>
      </c>
      <c r="GG256">
        <v>5.35645936475052</v>
      </c>
      <c r="GH256">
        <v>0.00956702611335773</v>
      </c>
      <c r="GI256">
        <v>-9.19467254998099e-07</v>
      </c>
      <c r="GJ256">
        <v>-2.13729184259075e-11</v>
      </c>
      <c r="GK256">
        <v>0.213310654532375</v>
      </c>
      <c r="GL256">
        <v>0</v>
      </c>
      <c r="GM256">
        <v>0</v>
      </c>
      <c r="GN256">
        <v>0</v>
      </c>
      <c r="GO256">
        <v>-4</v>
      </c>
      <c r="GP256">
        <v>1866</v>
      </c>
      <c r="GQ256">
        <v>1</v>
      </c>
      <c r="GR256">
        <v>18</v>
      </c>
      <c r="GS256">
        <v>18812.5</v>
      </c>
      <c r="GT256">
        <v>30188.4</v>
      </c>
      <c r="GU256">
        <v>1.1499</v>
      </c>
      <c r="GV256">
        <v>2.63672</v>
      </c>
      <c r="GW256">
        <v>2.24854</v>
      </c>
      <c r="GX256">
        <v>2.72949</v>
      </c>
      <c r="GY256">
        <v>1.99585</v>
      </c>
      <c r="GZ256">
        <v>2.37915</v>
      </c>
      <c r="HA256">
        <v>39.4916</v>
      </c>
      <c r="HB256">
        <v>15.3053</v>
      </c>
      <c r="HC256">
        <v>18</v>
      </c>
      <c r="HD256">
        <v>497.189</v>
      </c>
      <c r="HE256">
        <v>628.371</v>
      </c>
      <c r="HF256">
        <v>18.4053</v>
      </c>
      <c r="HG256">
        <v>27.9693</v>
      </c>
      <c r="HH256">
        <v>30.0012</v>
      </c>
      <c r="HI256">
        <v>27.7931</v>
      </c>
      <c r="HJ256">
        <v>27.7048</v>
      </c>
      <c r="HK256">
        <v>22.9648</v>
      </c>
      <c r="HL256">
        <v>37.2608</v>
      </c>
      <c r="HM256">
        <v>0</v>
      </c>
      <c r="HN256">
        <v>18.367</v>
      </c>
      <c r="HO256">
        <v>332.582</v>
      </c>
      <c r="HP256">
        <v>20.2073</v>
      </c>
      <c r="HQ256">
        <v>102.483</v>
      </c>
      <c r="HR256">
        <v>103.48</v>
      </c>
    </row>
    <row r="257" spans="1:226">
      <c r="A257">
        <v>241</v>
      </c>
      <c r="B257">
        <v>1657210525</v>
      </c>
      <c r="C257">
        <v>3920</v>
      </c>
      <c r="D257" t="s">
        <v>843</v>
      </c>
      <c r="E257" t="s">
        <v>844</v>
      </c>
      <c r="F257">
        <v>5</v>
      </c>
      <c r="G257" t="s">
        <v>832</v>
      </c>
      <c r="H257" t="s">
        <v>354</v>
      </c>
      <c r="I257">
        <v>1657210517.21429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355.15874539901</v>
      </c>
      <c r="AK257">
        <v>363.546903030303</v>
      </c>
      <c r="AL257">
        <v>-3.20113441379324</v>
      </c>
      <c r="AM257">
        <v>66.5456604880513</v>
      </c>
      <c r="AN257">
        <f>(AP257 - AO257 + BO257*1E3/(8.314*(BQ257+273.15)) * AR257/BN257 * AQ257) * BN257/(100*BB257) * 1000/(1000 - AP257)</f>
        <v>0</v>
      </c>
      <c r="AO257">
        <v>20.1269003757308</v>
      </c>
      <c r="AP257">
        <v>20.6656096969697</v>
      </c>
      <c r="AQ257">
        <v>-2.20590576520895e-05</v>
      </c>
      <c r="AR257">
        <v>77.4790019517959</v>
      </c>
      <c r="AS257">
        <v>0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6</v>
      </c>
      <c r="BC257">
        <v>0.5</v>
      </c>
      <c r="BD257" t="s">
        <v>355</v>
      </c>
      <c r="BE257">
        <v>2</v>
      </c>
      <c r="BF257" t="b">
        <v>1</v>
      </c>
      <c r="BG257">
        <v>1657210517.21429</v>
      </c>
      <c r="BH257">
        <v>378.145821428571</v>
      </c>
      <c r="BI257">
        <v>363.182642857143</v>
      </c>
      <c r="BJ257">
        <v>20.6624607142857</v>
      </c>
      <c r="BK257">
        <v>20.1343214285714</v>
      </c>
      <c r="BL257">
        <v>369.382142857143</v>
      </c>
      <c r="BM257">
        <v>20.4491535714286</v>
      </c>
      <c r="BN257">
        <v>500.013714285714</v>
      </c>
      <c r="BO257">
        <v>74.5955357142857</v>
      </c>
      <c r="BP257">
        <v>0.0455362821428571</v>
      </c>
      <c r="BQ257">
        <v>24.4868392857143</v>
      </c>
      <c r="BR257">
        <v>24.9901785714286</v>
      </c>
      <c r="BS257">
        <v>999.9</v>
      </c>
      <c r="BT257">
        <v>0</v>
      </c>
      <c r="BU257">
        <v>0</v>
      </c>
      <c r="BV257">
        <v>9997.67857142857</v>
      </c>
      <c r="BW257">
        <v>0</v>
      </c>
      <c r="BX257">
        <v>1657.96678571429</v>
      </c>
      <c r="BY257">
        <v>14.9630928571429</v>
      </c>
      <c r="BZ257">
        <v>386.123857142857</v>
      </c>
      <c r="CA257">
        <v>370.645464285714</v>
      </c>
      <c r="CB257">
        <v>0.528148357142857</v>
      </c>
      <c r="CC257">
        <v>363.182642857143</v>
      </c>
      <c r="CD257">
        <v>20.1343214285714</v>
      </c>
      <c r="CE257">
        <v>1.54132821428571</v>
      </c>
      <c r="CF257">
        <v>1.50193035714286</v>
      </c>
      <c r="CG257">
        <v>13.3844107142857</v>
      </c>
      <c r="CH257">
        <v>12.9878285714286</v>
      </c>
      <c r="CI257">
        <v>2000.00714285714</v>
      </c>
      <c r="CJ257">
        <v>0.980000321428572</v>
      </c>
      <c r="CK257">
        <v>0.0199998571428571</v>
      </c>
      <c r="CL257">
        <v>0</v>
      </c>
      <c r="CM257">
        <v>2.330825</v>
      </c>
      <c r="CN257">
        <v>0</v>
      </c>
      <c r="CO257">
        <v>6713.81964285714</v>
      </c>
      <c r="CP257">
        <v>17300.2214285714</v>
      </c>
      <c r="CQ257">
        <v>38.375</v>
      </c>
      <c r="CR257">
        <v>39.5420714285714</v>
      </c>
      <c r="CS257">
        <v>38.312</v>
      </c>
      <c r="CT257">
        <v>38.0575714285714</v>
      </c>
      <c r="CU257">
        <v>37.8053571428571</v>
      </c>
      <c r="CV257">
        <v>1960.00714285714</v>
      </c>
      <c r="CW257">
        <v>40</v>
      </c>
      <c r="CX257">
        <v>0</v>
      </c>
      <c r="CY257">
        <v>1657210504.2</v>
      </c>
      <c r="CZ257">
        <v>0</v>
      </c>
      <c r="DA257">
        <v>0</v>
      </c>
      <c r="DB257" t="s">
        <v>356</v>
      </c>
      <c r="DC257">
        <v>1656081770.5</v>
      </c>
      <c r="DD257">
        <v>1655399214.6</v>
      </c>
      <c r="DE257">
        <v>0</v>
      </c>
      <c r="DF257">
        <v>0.134</v>
      </c>
      <c r="DG257">
        <v>-0.06</v>
      </c>
      <c r="DH257">
        <v>9.331</v>
      </c>
      <c r="DI257">
        <v>0.511</v>
      </c>
      <c r="DJ257">
        <v>421</v>
      </c>
      <c r="DK257">
        <v>25</v>
      </c>
      <c r="DL257">
        <v>1.93</v>
      </c>
      <c r="DM257">
        <v>0.15</v>
      </c>
      <c r="DN257">
        <v>13.618962195122</v>
      </c>
      <c r="DO257">
        <v>25.6717724738676</v>
      </c>
      <c r="DP257">
        <v>2.64799008366402</v>
      </c>
      <c r="DQ257">
        <v>0</v>
      </c>
      <c r="DR257">
        <v>0.517801853658537</v>
      </c>
      <c r="DS257">
        <v>0.230034668989547</v>
      </c>
      <c r="DT257">
        <v>0.0235492180881648</v>
      </c>
      <c r="DU257">
        <v>0</v>
      </c>
      <c r="DV257">
        <v>0</v>
      </c>
      <c r="DW257">
        <v>2</v>
      </c>
      <c r="DX257" t="s">
        <v>365</v>
      </c>
      <c r="DY257">
        <v>2.97152</v>
      </c>
      <c r="DZ257">
        <v>2.6998</v>
      </c>
      <c r="EA257">
        <v>0.0650586</v>
      </c>
      <c r="EB257">
        <v>0.0639685</v>
      </c>
      <c r="EC257">
        <v>0.0774399</v>
      </c>
      <c r="ED257">
        <v>0.0764711</v>
      </c>
      <c r="EE257">
        <v>36454.4</v>
      </c>
      <c r="EF257">
        <v>40009.1</v>
      </c>
      <c r="EG257">
        <v>35344</v>
      </c>
      <c r="EH257">
        <v>38775.3</v>
      </c>
      <c r="EI257">
        <v>46242.6</v>
      </c>
      <c r="EJ257">
        <v>51680.9</v>
      </c>
      <c r="EK257">
        <v>55241.2</v>
      </c>
      <c r="EL257">
        <v>62146.9</v>
      </c>
      <c r="EM257">
        <v>1.9628</v>
      </c>
      <c r="EN257">
        <v>2.1538</v>
      </c>
      <c r="EO257">
        <v>0.0346005</v>
      </c>
      <c r="EP257">
        <v>0</v>
      </c>
      <c r="EQ257">
        <v>24.4365</v>
      </c>
      <c r="ER257">
        <v>999.9</v>
      </c>
      <c r="ES257">
        <v>42.626</v>
      </c>
      <c r="ET257">
        <v>35.601</v>
      </c>
      <c r="EU257">
        <v>33.3665</v>
      </c>
      <c r="EV257">
        <v>53.8372</v>
      </c>
      <c r="EW257">
        <v>36.9792</v>
      </c>
      <c r="EX257">
        <v>2</v>
      </c>
      <c r="EY257">
        <v>0.0744512</v>
      </c>
      <c r="EZ257">
        <v>3.21379</v>
      </c>
      <c r="FA257">
        <v>20.117</v>
      </c>
      <c r="FB257">
        <v>5.19692</v>
      </c>
      <c r="FC257">
        <v>12.0099</v>
      </c>
      <c r="FD257">
        <v>4.9752</v>
      </c>
      <c r="FE257">
        <v>3.294</v>
      </c>
      <c r="FF257">
        <v>9999</v>
      </c>
      <c r="FG257">
        <v>9999</v>
      </c>
      <c r="FH257">
        <v>9999</v>
      </c>
      <c r="FI257">
        <v>557.1</v>
      </c>
      <c r="FJ257">
        <v>1.86322</v>
      </c>
      <c r="FK257">
        <v>1.86795</v>
      </c>
      <c r="FL257">
        <v>1.86768</v>
      </c>
      <c r="FM257">
        <v>1.8689</v>
      </c>
      <c r="FN257">
        <v>1.86966</v>
      </c>
      <c r="FO257">
        <v>1.86569</v>
      </c>
      <c r="FP257">
        <v>1.86676</v>
      </c>
      <c r="FQ257">
        <v>1.86813</v>
      </c>
      <c r="FR257">
        <v>5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8.553</v>
      </c>
      <c r="GF257">
        <v>0.2133</v>
      </c>
      <c r="GG257">
        <v>5.35645936475052</v>
      </c>
      <c r="GH257">
        <v>0.00956702611335773</v>
      </c>
      <c r="GI257">
        <v>-9.19467254998099e-07</v>
      </c>
      <c r="GJ257">
        <v>-2.13729184259075e-11</v>
      </c>
      <c r="GK257">
        <v>0.213310654532375</v>
      </c>
      <c r="GL257">
        <v>0</v>
      </c>
      <c r="GM257">
        <v>0</v>
      </c>
      <c r="GN257">
        <v>0</v>
      </c>
      <c r="GO257">
        <v>-4</v>
      </c>
      <c r="GP257">
        <v>1866</v>
      </c>
      <c r="GQ257">
        <v>1</v>
      </c>
      <c r="GR257">
        <v>18</v>
      </c>
      <c r="GS257">
        <v>18812.6</v>
      </c>
      <c r="GT257">
        <v>30188.5</v>
      </c>
      <c r="GU257">
        <v>1.10718</v>
      </c>
      <c r="GV257">
        <v>2.63794</v>
      </c>
      <c r="GW257">
        <v>2.24854</v>
      </c>
      <c r="GX257">
        <v>2.73071</v>
      </c>
      <c r="GY257">
        <v>1.99585</v>
      </c>
      <c r="GZ257">
        <v>2.38037</v>
      </c>
      <c r="HA257">
        <v>39.4916</v>
      </c>
      <c r="HB257">
        <v>15.2966</v>
      </c>
      <c r="HC257">
        <v>18</v>
      </c>
      <c r="HD257">
        <v>496.218</v>
      </c>
      <c r="HE257">
        <v>628.635</v>
      </c>
      <c r="HF257">
        <v>18.4114</v>
      </c>
      <c r="HG257">
        <v>27.9783</v>
      </c>
      <c r="HH257">
        <v>30.0014</v>
      </c>
      <c r="HI257">
        <v>27.8025</v>
      </c>
      <c r="HJ257">
        <v>27.7142</v>
      </c>
      <c r="HK257">
        <v>22.1221</v>
      </c>
      <c r="HL257">
        <v>37.2608</v>
      </c>
      <c r="HM257">
        <v>0</v>
      </c>
      <c r="HN257">
        <v>18.3742</v>
      </c>
      <c r="HO257">
        <v>312.429</v>
      </c>
      <c r="HP257">
        <v>20.2073</v>
      </c>
      <c r="HQ257">
        <v>102.479</v>
      </c>
      <c r="HR257">
        <v>103.475</v>
      </c>
    </row>
    <row r="258" spans="1:226">
      <c r="A258">
        <v>242</v>
      </c>
      <c r="B258">
        <v>1657210530</v>
      </c>
      <c r="C258">
        <v>3925</v>
      </c>
      <c r="D258" t="s">
        <v>845</v>
      </c>
      <c r="E258" t="s">
        <v>846</v>
      </c>
      <c r="F258">
        <v>5</v>
      </c>
      <c r="G258" t="s">
        <v>832</v>
      </c>
      <c r="H258" t="s">
        <v>354</v>
      </c>
      <c r="I258">
        <v>1657210522.5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338.291161428686</v>
      </c>
      <c r="AK258">
        <v>347.018212121212</v>
      </c>
      <c r="AL258">
        <v>-3.30819445325142</v>
      </c>
      <c r="AM258">
        <v>66.5456604880513</v>
      </c>
      <c r="AN258">
        <f>(AP258 - AO258 + BO258*1E3/(8.314*(BQ258+273.15)) * AR258/BN258 * AQ258) * BN258/(100*BB258) * 1000/(1000 - AP258)</f>
        <v>0</v>
      </c>
      <c r="AO258">
        <v>20.1363163618917</v>
      </c>
      <c r="AP258">
        <v>20.6695787878788</v>
      </c>
      <c r="AQ258">
        <v>-0.00590287346536217</v>
      </c>
      <c r="AR258">
        <v>77.4790019517959</v>
      </c>
      <c r="AS258">
        <v>0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6</v>
      </c>
      <c r="BC258">
        <v>0.5</v>
      </c>
      <c r="BD258" t="s">
        <v>355</v>
      </c>
      <c r="BE258">
        <v>2</v>
      </c>
      <c r="BF258" t="b">
        <v>1</v>
      </c>
      <c r="BG258">
        <v>1657210522.5</v>
      </c>
      <c r="BH258">
        <v>362.11937037037</v>
      </c>
      <c r="BI258">
        <v>345.889148148148</v>
      </c>
      <c r="BJ258">
        <v>20.6671296296296</v>
      </c>
      <c r="BK258">
        <v>20.1469222222222</v>
      </c>
      <c r="BL258">
        <v>353.497</v>
      </c>
      <c r="BM258">
        <v>20.4538185185185</v>
      </c>
      <c r="BN258">
        <v>500.043111111111</v>
      </c>
      <c r="BO258">
        <v>74.595337037037</v>
      </c>
      <c r="BP258">
        <v>0.0452738222222222</v>
      </c>
      <c r="BQ258">
        <v>24.4982259259259</v>
      </c>
      <c r="BR258">
        <v>25.0018592592593</v>
      </c>
      <c r="BS258">
        <v>999.9</v>
      </c>
      <c r="BT258">
        <v>0</v>
      </c>
      <c r="BU258">
        <v>0</v>
      </c>
      <c r="BV258">
        <v>10016.1111111111</v>
      </c>
      <c r="BW258">
        <v>0</v>
      </c>
      <c r="BX258">
        <v>1657.84703703704</v>
      </c>
      <c r="BY258">
        <v>16.2301222222222</v>
      </c>
      <c r="BZ258">
        <v>369.761222222222</v>
      </c>
      <c r="CA258">
        <v>353.000666666667</v>
      </c>
      <c r="CB258">
        <v>0.520204037037037</v>
      </c>
      <c r="CC258">
        <v>345.889148148148</v>
      </c>
      <c r="CD258">
        <v>20.1469222222222</v>
      </c>
      <c r="CE258">
        <v>1.54167222222222</v>
      </c>
      <c r="CF258">
        <v>1.50286666666667</v>
      </c>
      <c r="CG258">
        <v>13.3878407407407</v>
      </c>
      <c r="CH258">
        <v>12.9973444444444</v>
      </c>
      <c r="CI258">
        <v>1999.99259259259</v>
      </c>
      <c r="CJ258">
        <v>0.980000111111111</v>
      </c>
      <c r="CK258">
        <v>0.0200000814814815</v>
      </c>
      <c r="CL258">
        <v>0</v>
      </c>
      <c r="CM258">
        <v>2.30525925925926</v>
      </c>
      <c r="CN258">
        <v>0</v>
      </c>
      <c r="CO258">
        <v>6714.90037037037</v>
      </c>
      <c r="CP258">
        <v>17300.0814814815</v>
      </c>
      <c r="CQ258">
        <v>38.375</v>
      </c>
      <c r="CR258">
        <v>39.5436296296296</v>
      </c>
      <c r="CS258">
        <v>38.312</v>
      </c>
      <c r="CT258">
        <v>38.0574074074074</v>
      </c>
      <c r="CU258">
        <v>37.7982222222222</v>
      </c>
      <c r="CV258">
        <v>1959.99259259259</v>
      </c>
      <c r="CW258">
        <v>40</v>
      </c>
      <c r="CX258">
        <v>0</v>
      </c>
      <c r="CY258">
        <v>1657210509</v>
      </c>
      <c r="CZ258">
        <v>0</v>
      </c>
      <c r="DA258">
        <v>0</v>
      </c>
      <c r="DB258" t="s">
        <v>356</v>
      </c>
      <c r="DC258">
        <v>1656081770.5</v>
      </c>
      <c r="DD258">
        <v>1655399214.6</v>
      </c>
      <c r="DE258">
        <v>0</v>
      </c>
      <c r="DF258">
        <v>0.134</v>
      </c>
      <c r="DG258">
        <v>-0.06</v>
      </c>
      <c r="DH258">
        <v>9.331</v>
      </c>
      <c r="DI258">
        <v>0.511</v>
      </c>
      <c r="DJ258">
        <v>421</v>
      </c>
      <c r="DK258">
        <v>25</v>
      </c>
      <c r="DL258">
        <v>1.93</v>
      </c>
      <c r="DM258">
        <v>0.15</v>
      </c>
      <c r="DN258">
        <v>15.1126390243902</v>
      </c>
      <c r="DO258">
        <v>16.2549094076655</v>
      </c>
      <c r="DP258">
        <v>1.68887520772187</v>
      </c>
      <c r="DQ258">
        <v>0</v>
      </c>
      <c r="DR258">
        <v>0.520490365853658</v>
      </c>
      <c r="DS258">
        <v>0.0348822439024404</v>
      </c>
      <c r="DT258">
        <v>0.0297175774180511</v>
      </c>
      <c r="DU258">
        <v>1</v>
      </c>
      <c r="DV258">
        <v>1</v>
      </c>
      <c r="DW258">
        <v>2</v>
      </c>
      <c r="DX258" t="s">
        <v>357</v>
      </c>
      <c r="DY258">
        <v>2.97245</v>
      </c>
      <c r="DZ258">
        <v>2.69948</v>
      </c>
      <c r="EA258">
        <v>0.0626287</v>
      </c>
      <c r="EB258">
        <v>0.0614368</v>
      </c>
      <c r="EC258">
        <v>0.0774658</v>
      </c>
      <c r="ED258">
        <v>0.0768067</v>
      </c>
      <c r="EE258">
        <v>36548.6</v>
      </c>
      <c r="EF258">
        <v>40116.8</v>
      </c>
      <c r="EG258">
        <v>35343.5</v>
      </c>
      <c r="EH258">
        <v>38774.9</v>
      </c>
      <c r="EI258">
        <v>46240.4</v>
      </c>
      <c r="EJ258">
        <v>51661.1</v>
      </c>
      <c r="EK258">
        <v>55240.3</v>
      </c>
      <c r="EL258">
        <v>62145.8</v>
      </c>
      <c r="EM258">
        <v>1.964</v>
      </c>
      <c r="EN258">
        <v>2.153</v>
      </c>
      <c r="EO258">
        <v>0.0352263</v>
      </c>
      <c r="EP258">
        <v>0</v>
      </c>
      <c r="EQ258">
        <v>24.4365</v>
      </c>
      <c r="ER258">
        <v>999.9</v>
      </c>
      <c r="ES258">
        <v>42.602</v>
      </c>
      <c r="ET258">
        <v>35.601</v>
      </c>
      <c r="EU258">
        <v>33.3432</v>
      </c>
      <c r="EV258">
        <v>53.7272</v>
      </c>
      <c r="EW258">
        <v>36.851</v>
      </c>
      <c r="EX258">
        <v>2</v>
      </c>
      <c r="EY258">
        <v>0.0759146</v>
      </c>
      <c r="EZ258">
        <v>3.36669</v>
      </c>
      <c r="FA258">
        <v>20.1141</v>
      </c>
      <c r="FB258">
        <v>5.19692</v>
      </c>
      <c r="FC258">
        <v>12.0099</v>
      </c>
      <c r="FD258">
        <v>4.9756</v>
      </c>
      <c r="FE258">
        <v>3.294</v>
      </c>
      <c r="FF258">
        <v>9999</v>
      </c>
      <c r="FG258">
        <v>9999</v>
      </c>
      <c r="FH258">
        <v>9999</v>
      </c>
      <c r="FI258">
        <v>557.1</v>
      </c>
      <c r="FJ258">
        <v>1.86319</v>
      </c>
      <c r="FK258">
        <v>1.86795</v>
      </c>
      <c r="FL258">
        <v>1.86768</v>
      </c>
      <c r="FM258">
        <v>1.8689</v>
      </c>
      <c r="FN258">
        <v>1.86966</v>
      </c>
      <c r="FO258">
        <v>1.86569</v>
      </c>
      <c r="FP258">
        <v>1.86676</v>
      </c>
      <c r="FQ258">
        <v>1.86813</v>
      </c>
      <c r="FR258">
        <v>5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8.41</v>
      </c>
      <c r="GF258">
        <v>0.2133</v>
      </c>
      <c r="GG258">
        <v>5.35645936475052</v>
      </c>
      <c r="GH258">
        <v>0.00956702611335773</v>
      </c>
      <c r="GI258">
        <v>-9.19467254998099e-07</v>
      </c>
      <c r="GJ258">
        <v>-2.13729184259075e-11</v>
      </c>
      <c r="GK258">
        <v>0.213310654532375</v>
      </c>
      <c r="GL258">
        <v>0</v>
      </c>
      <c r="GM258">
        <v>0</v>
      </c>
      <c r="GN258">
        <v>0</v>
      </c>
      <c r="GO258">
        <v>-4</v>
      </c>
      <c r="GP258">
        <v>1866</v>
      </c>
      <c r="GQ258">
        <v>1</v>
      </c>
      <c r="GR258">
        <v>18</v>
      </c>
      <c r="GS258">
        <v>18812.7</v>
      </c>
      <c r="GT258">
        <v>30188.6</v>
      </c>
      <c r="GU258">
        <v>1.06201</v>
      </c>
      <c r="GV258">
        <v>2.64282</v>
      </c>
      <c r="GW258">
        <v>2.24854</v>
      </c>
      <c r="GX258">
        <v>2.72949</v>
      </c>
      <c r="GY258">
        <v>1.99585</v>
      </c>
      <c r="GZ258">
        <v>2.37061</v>
      </c>
      <c r="HA258">
        <v>39.5166</v>
      </c>
      <c r="HB258">
        <v>15.2966</v>
      </c>
      <c r="HC258">
        <v>18</v>
      </c>
      <c r="HD258">
        <v>497.112</v>
      </c>
      <c r="HE258">
        <v>628.132</v>
      </c>
      <c r="HF258">
        <v>18.3973</v>
      </c>
      <c r="HG258">
        <v>27.9883</v>
      </c>
      <c r="HH258">
        <v>30.0015</v>
      </c>
      <c r="HI258">
        <v>27.8143</v>
      </c>
      <c r="HJ258">
        <v>27.7259</v>
      </c>
      <c r="HK258">
        <v>21.196</v>
      </c>
      <c r="HL258">
        <v>36.97</v>
      </c>
      <c r="HM258">
        <v>0</v>
      </c>
      <c r="HN258">
        <v>18.3645</v>
      </c>
      <c r="HO258">
        <v>298.968</v>
      </c>
      <c r="HP258">
        <v>20.2073</v>
      </c>
      <c r="HQ258">
        <v>102.478</v>
      </c>
      <c r="HR258">
        <v>103.473</v>
      </c>
    </row>
    <row r="259" spans="1:226">
      <c r="A259">
        <v>243</v>
      </c>
      <c r="B259">
        <v>1657210535</v>
      </c>
      <c r="C259">
        <v>3930</v>
      </c>
      <c r="D259" t="s">
        <v>847</v>
      </c>
      <c r="E259" t="s">
        <v>848</v>
      </c>
      <c r="F259">
        <v>5</v>
      </c>
      <c r="G259" t="s">
        <v>832</v>
      </c>
      <c r="H259" t="s">
        <v>354</v>
      </c>
      <c r="I259">
        <v>1657210527.21429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321.466886971475</v>
      </c>
      <c r="AK259">
        <v>330.39283030303</v>
      </c>
      <c r="AL259">
        <v>-3.3206432213895</v>
      </c>
      <c r="AM259">
        <v>66.5456604880513</v>
      </c>
      <c r="AN259">
        <f>(AP259 - AO259 + BO259*1E3/(8.314*(BQ259+273.15)) * AR259/BN259 * AQ259) * BN259/(100*BB259) * 1000/(1000 - AP259)</f>
        <v>0</v>
      </c>
      <c r="AO259">
        <v>20.2411308354965</v>
      </c>
      <c r="AP259">
        <v>20.7072266666667</v>
      </c>
      <c r="AQ259">
        <v>0.00829949943986908</v>
      </c>
      <c r="AR259">
        <v>77.4790019517959</v>
      </c>
      <c r="AS259">
        <v>0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6</v>
      </c>
      <c r="BC259">
        <v>0.5</v>
      </c>
      <c r="BD259" t="s">
        <v>355</v>
      </c>
      <c r="BE259">
        <v>2</v>
      </c>
      <c r="BF259" t="b">
        <v>1</v>
      </c>
      <c r="BG259">
        <v>1657210527.21429</v>
      </c>
      <c r="BH259">
        <v>347.139392857143</v>
      </c>
      <c r="BI259">
        <v>330.363142857143</v>
      </c>
      <c r="BJ259">
        <v>20.6751571428571</v>
      </c>
      <c r="BK259">
        <v>20.1805428571429</v>
      </c>
      <c r="BL259">
        <v>338.649464285714</v>
      </c>
      <c r="BM259">
        <v>20.46185</v>
      </c>
      <c r="BN259">
        <v>500.000642857143</v>
      </c>
      <c r="BO259">
        <v>74.5947</v>
      </c>
      <c r="BP259">
        <v>0.045366525</v>
      </c>
      <c r="BQ259">
        <v>24.5009464285714</v>
      </c>
      <c r="BR259">
        <v>25.01155</v>
      </c>
      <c r="BS259">
        <v>999.9</v>
      </c>
      <c r="BT259">
        <v>0</v>
      </c>
      <c r="BU259">
        <v>0</v>
      </c>
      <c r="BV259">
        <v>10009.8214285714</v>
      </c>
      <c r="BW259">
        <v>0</v>
      </c>
      <c r="BX259">
        <v>1658.26678571429</v>
      </c>
      <c r="BY259">
        <v>16.7761892857143</v>
      </c>
      <c r="BZ259">
        <v>354.467857142857</v>
      </c>
      <c r="CA259">
        <v>337.166571428571</v>
      </c>
      <c r="CB259">
        <v>0.494608107142857</v>
      </c>
      <c r="CC259">
        <v>330.363142857143</v>
      </c>
      <c r="CD259">
        <v>20.1805428571429</v>
      </c>
      <c r="CE259">
        <v>1.54225714285714</v>
      </c>
      <c r="CF259">
        <v>1.50536142857143</v>
      </c>
      <c r="CG259">
        <v>13.3936607142857</v>
      </c>
      <c r="CH259">
        <v>13.0226821428571</v>
      </c>
      <c r="CI259">
        <v>2000.01785714286</v>
      </c>
      <c r="CJ259">
        <v>0.980000214285714</v>
      </c>
      <c r="CK259">
        <v>0.0199999714285714</v>
      </c>
      <c r="CL259">
        <v>0</v>
      </c>
      <c r="CM259">
        <v>2.28805714285714</v>
      </c>
      <c r="CN259">
        <v>0</v>
      </c>
      <c r="CO259">
        <v>6717.06392857143</v>
      </c>
      <c r="CP259">
        <v>17300.2928571429</v>
      </c>
      <c r="CQ259">
        <v>38.375</v>
      </c>
      <c r="CR259">
        <v>39.5465</v>
      </c>
      <c r="CS259">
        <v>38.312</v>
      </c>
      <c r="CT259">
        <v>38.062</v>
      </c>
      <c r="CU259">
        <v>37.8031428571429</v>
      </c>
      <c r="CV259">
        <v>1960.0175</v>
      </c>
      <c r="CW259">
        <v>40.0003571428571</v>
      </c>
      <c r="CX259">
        <v>0</v>
      </c>
      <c r="CY259">
        <v>1657210514.4</v>
      </c>
      <c r="CZ259">
        <v>0</v>
      </c>
      <c r="DA259">
        <v>0</v>
      </c>
      <c r="DB259" t="s">
        <v>356</v>
      </c>
      <c r="DC259">
        <v>1656081770.5</v>
      </c>
      <c r="DD259">
        <v>1655399214.6</v>
      </c>
      <c r="DE259">
        <v>0</v>
      </c>
      <c r="DF259">
        <v>0.134</v>
      </c>
      <c r="DG259">
        <v>-0.06</v>
      </c>
      <c r="DH259">
        <v>9.331</v>
      </c>
      <c r="DI259">
        <v>0.511</v>
      </c>
      <c r="DJ259">
        <v>421</v>
      </c>
      <c r="DK259">
        <v>25</v>
      </c>
      <c r="DL259">
        <v>1.93</v>
      </c>
      <c r="DM259">
        <v>0.15</v>
      </c>
      <c r="DN259">
        <v>16.3784414634146</v>
      </c>
      <c r="DO259">
        <v>7.58604041811848</v>
      </c>
      <c r="DP259">
        <v>0.799305982491461</v>
      </c>
      <c r="DQ259">
        <v>0</v>
      </c>
      <c r="DR259">
        <v>0.505154365853658</v>
      </c>
      <c r="DS259">
        <v>-0.350864822299652</v>
      </c>
      <c r="DT259">
        <v>0.045745238279056</v>
      </c>
      <c r="DU259">
        <v>0</v>
      </c>
      <c r="DV259">
        <v>0</v>
      </c>
      <c r="DW259">
        <v>2</v>
      </c>
      <c r="DX259" t="s">
        <v>365</v>
      </c>
      <c r="DY259">
        <v>2.97212</v>
      </c>
      <c r="DZ259">
        <v>2.69937</v>
      </c>
      <c r="EA259">
        <v>0.0601324</v>
      </c>
      <c r="EB259">
        <v>0.0588458</v>
      </c>
      <c r="EC259">
        <v>0.0775459</v>
      </c>
      <c r="ED259">
        <v>0.0767765</v>
      </c>
      <c r="EE259">
        <v>36645.2</v>
      </c>
      <c r="EF259">
        <v>40225.8</v>
      </c>
      <c r="EG259">
        <v>35342.9</v>
      </c>
      <c r="EH259">
        <v>38773.4</v>
      </c>
      <c r="EI259">
        <v>46235.4</v>
      </c>
      <c r="EJ259">
        <v>51661</v>
      </c>
      <c r="EK259">
        <v>55239.2</v>
      </c>
      <c r="EL259">
        <v>62143.7</v>
      </c>
      <c r="EM259">
        <v>1.9632</v>
      </c>
      <c r="EN259">
        <v>2.1532</v>
      </c>
      <c r="EO259">
        <v>0.0366569</v>
      </c>
      <c r="EP259">
        <v>0</v>
      </c>
      <c r="EQ259">
        <v>24.4344</v>
      </c>
      <c r="ER259">
        <v>999.9</v>
      </c>
      <c r="ES259">
        <v>42.553</v>
      </c>
      <c r="ET259">
        <v>35.601</v>
      </c>
      <c r="EU259">
        <v>33.308</v>
      </c>
      <c r="EV259">
        <v>53.9472</v>
      </c>
      <c r="EW259">
        <v>36.9551</v>
      </c>
      <c r="EX259">
        <v>2</v>
      </c>
      <c r="EY259">
        <v>0.077439</v>
      </c>
      <c r="EZ259">
        <v>3.43558</v>
      </c>
      <c r="FA259">
        <v>20.1127</v>
      </c>
      <c r="FB259">
        <v>5.19573</v>
      </c>
      <c r="FC259">
        <v>12.0099</v>
      </c>
      <c r="FD259">
        <v>4.9752</v>
      </c>
      <c r="FE259">
        <v>3.2938</v>
      </c>
      <c r="FF259">
        <v>9999</v>
      </c>
      <c r="FG259">
        <v>9999</v>
      </c>
      <c r="FH259">
        <v>9999</v>
      </c>
      <c r="FI259">
        <v>557.1</v>
      </c>
      <c r="FJ259">
        <v>1.86319</v>
      </c>
      <c r="FK259">
        <v>1.86798</v>
      </c>
      <c r="FL259">
        <v>1.86768</v>
      </c>
      <c r="FM259">
        <v>1.8689</v>
      </c>
      <c r="FN259">
        <v>1.86966</v>
      </c>
      <c r="FO259">
        <v>1.86569</v>
      </c>
      <c r="FP259">
        <v>1.86676</v>
      </c>
      <c r="FQ259">
        <v>1.86813</v>
      </c>
      <c r="FR259">
        <v>5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8.267</v>
      </c>
      <c r="GF259">
        <v>0.2133</v>
      </c>
      <c r="GG259">
        <v>5.35645936475052</v>
      </c>
      <c r="GH259">
        <v>0.00956702611335773</v>
      </c>
      <c r="GI259">
        <v>-9.19467254998099e-07</v>
      </c>
      <c r="GJ259">
        <v>-2.13729184259075e-11</v>
      </c>
      <c r="GK259">
        <v>0.213310654532375</v>
      </c>
      <c r="GL259">
        <v>0</v>
      </c>
      <c r="GM259">
        <v>0</v>
      </c>
      <c r="GN259">
        <v>0</v>
      </c>
      <c r="GO259">
        <v>-4</v>
      </c>
      <c r="GP259">
        <v>1866</v>
      </c>
      <c r="GQ259">
        <v>1</v>
      </c>
      <c r="GR259">
        <v>18</v>
      </c>
      <c r="GS259">
        <v>18812.7</v>
      </c>
      <c r="GT259">
        <v>30188.7</v>
      </c>
      <c r="GU259">
        <v>1.01807</v>
      </c>
      <c r="GV259">
        <v>2.64404</v>
      </c>
      <c r="GW259">
        <v>2.24854</v>
      </c>
      <c r="GX259">
        <v>2.72949</v>
      </c>
      <c r="GY259">
        <v>1.99585</v>
      </c>
      <c r="GZ259">
        <v>2.35962</v>
      </c>
      <c r="HA259">
        <v>39.5166</v>
      </c>
      <c r="HB259">
        <v>15.2878</v>
      </c>
      <c r="HC259">
        <v>18</v>
      </c>
      <c r="HD259">
        <v>496.667</v>
      </c>
      <c r="HE259">
        <v>628.397</v>
      </c>
      <c r="HF259">
        <v>18.3735</v>
      </c>
      <c r="HG259">
        <v>28.0012</v>
      </c>
      <c r="HH259">
        <v>30.0013</v>
      </c>
      <c r="HI259">
        <v>27.8242</v>
      </c>
      <c r="HJ259">
        <v>27.7352</v>
      </c>
      <c r="HK259">
        <v>20.3299</v>
      </c>
      <c r="HL259">
        <v>36.97</v>
      </c>
      <c r="HM259">
        <v>0</v>
      </c>
      <c r="HN259">
        <v>18.3511</v>
      </c>
      <c r="HO259">
        <v>278.827</v>
      </c>
      <c r="HP259">
        <v>20.1903</v>
      </c>
      <c r="HQ259">
        <v>102.476</v>
      </c>
      <c r="HR259">
        <v>103.469</v>
      </c>
    </row>
    <row r="260" spans="1:226">
      <c r="A260">
        <v>244</v>
      </c>
      <c r="B260">
        <v>1657210540</v>
      </c>
      <c r="C260">
        <v>3935</v>
      </c>
      <c r="D260" t="s">
        <v>849</v>
      </c>
      <c r="E260" t="s">
        <v>850</v>
      </c>
      <c r="F260">
        <v>5</v>
      </c>
      <c r="G260" t="s">
        <v>832</v>
      </c>
      <c r="H260" t="s">
        <v>354</v>
      </c>
      <c r="I260">
        <v>1657210532.5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304.514525208179</v>
      </c>
      <c r="AK260">
        <v>313.700242424242</v>
      </c>
      <c r="AL260">
        <v>-3.33427332998748</v>
      </c>
      <c r="AM260">
        <v>66.5456604880513</v>
      </c>
      <c r="AN260">
        <f>(AP260 - AO260 + BO260*1E3/(8.314*(BQ260+273.15)) * AR260/BN260 * AQ260) * BN260/(100*BB260) * 1000/(1000 - AP260)</f>
        <v>0</v>
      </c>
      <c r="AO260">
        <v>20.2331401335777</v>
      </c>
      <c r="AP260">
        <v>20.7180478787879</v>
      </c>
      <c r="AQ260">
        <v>0.00551494008889255</v>
      </c>
      <c r="AR260">
        <v>77.4790019517959</v>
      </c>
      <c r="AS260">
        <v>0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6</v>
      </c>
      <c r="BC260">
        <v>0.5</v>
      </c>
      <c r="BD260" t="s">
        <v>355</v>
      </c>
      <c r="BE260">
        <v>2</v>
      </c>
      <c r="BF260" t="b">
        <v>1</v>
      </c>
      <c r="BG260">
        <v>1657210532.5</v>
      </c>
      <c r="BH260">
        <v>330.044259259259</v>
      </c>
      <c r="BI260">
        <v>312.836888888889</v>
      </c>
      <c r="BJ260">
        <v>20.6903037037037</v>
      </c>
      <c r="BK260">
        <v>20.2174111111111</v>
      </c>
      <c r="BL260">
        <v>321.705962962963</v>
      </c>
      <c r="BM260">
        <v>20.4769925925926</v>
      </c>
      <c r="BN260">
        <v>500.009</v>
      </c>
      <c r="BO260">
        <v>74.5949259259259</v>
      </c>
      <c r="BP260">
        <v>0.0452654407407407</v>
      </c>
      <c r="BQ260">
        <v>24.5008111111111</v>
      </c>
      <c r="BR260">
        <v>25.0204777777778</v>
      </c>
      <c r="BS260">
        <v>999.9</v>
      </c>
      <c r="BT260">
        <v>0</v>
      </c>
      <c r="BU260">
        <v>0</v>
      </c>
      <c r="BV260">
        <v>10007.037037037</v>
      </c>
      <c r="BW260">
        <v>0</v>
      </c>
      <c r="BX260">
        <v>1658.94407407407</v>
      </c>
      <c r="BY260">
        <v>17.2072962962963</v>
      </c>
      <c r="BZ260">
        <v>337.016814814815</v>
      </c>
      <c r="CA260">
        <v>319.291740740741</v>
      </c>
      <c r="CB260">
        <v>0.472884333333333</v>
      </c>
      <c r="CC260">
        <v>312.836888888889</v>
      </c>
      <c r="CD260">
        <v>20.2174111111111</v>
      </c>
      <c r="CE260">
        <v>1.54339074074074</v>
      </c>
      <c r="CF260">
        <v>1.5081162962963</v>
      </c>
      <c r="CG260">
        <v>13.4049259259259</v>
      </c>
      <c r="CH260">
        <v>13.0506777777778</v>
      </c>
      <c r="CI260">
        <v>2000.0137037037</v>
      </c>
      <c r="CJ260">
        <v>0.980000111111111</v>
      </c>
      <c r="CK260">
        <v>0.0200000814814815</v>
      </c>
      <c r="CL260">
        <v>0</v>
      </c>
      <c r="CM260">
        <v>2.26568888888889</v>
      </c>
      <c r="CN260">
        <v>0</v>
      </c>
      <c r="CO260">
        <v>6719.82185185185</v>
      </c>
      <c r="CP260">
        <v>17300.2592592593</v>
      </c>
      <c r="CQ260">
        <v>38.375</v>
      </c>
      <c r="CR260">
        <v>39.5459259259259</v>
      </c>
      <c r="CS260">
        <v>38.312</v>
      </c>
      <c r="CT260">
        <v>38.062</v>
      </c>
      <c r="CU260">
        <v>37.7959259259259</v>
      </c>
      <c r="CV260">
        <v>1960.01333333333</v>
      </c>
      <c r="CW260">
        <v>40.0003703703704</v>
      </c>
      <c r="CX260">
        <v>0</v>
      </c>
      <c r="CY260">
        <v>1657210519.2</v>
      </c>
      <c r="CZ260">
        <v>0</v>
      </c>
      <c r="DA260">
        <v>0</v>
      </c>
      <c r="DB260" t="s">
        <v>356</v>
      </c>
      <c r="DC260">
        <v>1656081770.5</v>
      </c>
      <c r="DD260">
        <v>1655399214.6</v>
      </c>
      <c r="DE260">
        <v>0</v>
      </c>
      <c r="DF260">
        <v>0.134</v>
      </c>
      <c r="DG260">
        <v>-0.06</v>
      </c>
      <c r="DH260">
        <v>9.331</v>
      </c>
      <c r="DI260">
        <v>0.511</v>
      </c>
      <c r="DJ260">
        <v>421</v>
      </c>
      <c r="DK260">
        <v>25</v>
      </c>
      <c r="DL260">
        <v>1.93</v>
      </c>
      <c r="DM260">
        <v>0.15</v>
      </c>
      <c r="DN260">
        <v>16.941756097561</v>
      </c>
      <c r="DO260">
        <v>4.76372404181187</v>
      </c>
      <c r="DP260">
        <v>0.502837149630162</v>
      </c>
      <c r="DQ260">
        <v>0</v>
      </c>
      <c r="DR260">
        <v>0.492716292682927</v>
      </c>
      <c r="DS260">
        <v>-0.264050613240419</v>
      </c>
      <c r="DT260">
        <v>0.0430813611852373</v>
      </c>
      <c r="DU260">
        <v>0</v>
      </c>
      <c r="DV260">
        <v>0</v>
      </c>
      <c r="DW260">
        <v>2</v>
      </c>
      <c r="DX260" t="s">
        <v>365</v>
      </c>
      <c r="DY260">
        <v>2.97192</v>
      </c>
      <c r="DZ260">
        <v>2.69916</v>
      </c>
      <c r="EA260">
        <v>0.0575707</v>
      </c>
      <c r="EB260">
        <v>0.0561899</v>
      </c>
      <c r="EC260">
        <v>0.0775809</v>
      </c>
      <c r="ED260">
        <v>0.0767617</v>
      </c>
      <c r="EE260">
        <v>36744</v>
      </c>
      <c r="EF260">
        <v>40338</v>
      </c>
      <c r="EG260">
        <v>35342</v>
      </c>
      <c r="EH260">
        <v>38772.1</v>
      </c>
      <c r="EI260">
        <v>46232.9</v>
      </c>
      <c r="EJ260">
        <v>51661</v>
      </c>
      <c r="EK260">
        <v>55238.4</v>
      </c>
      <c r="EL260">
        <v>62142.8</v>
      </c>
      <c r="EM260">
        <v>1.9626</v>
      </c>
      <c r="EN260">
        <v>2.1526</v>
      </c>
      <c r="EO260">
        <v>0.0363588</v>
      </c>
      <c r="EP260">
        <v>0</v>
      </c>
      <c r="EQ260">
        <v>24.434</v>
      </c>
      <c r="ER260">
        <v>999.9</v>
      </c>
      <c r="ES260">
        <v>42.504</v>
      </c>
      <c r="ET260">
        <v>35.611</v>
      </c>
      <c r="EU260">
        <v>33.2934</v>
      </c>
      <c r="EV260">
        <v>53.6572</v>
      </c>
      <c r="EW260">
        <v>36.9311</v>
      </c>
      <c r="EX260">
        <v>2</v>
      </c>
      <c r="EY260">
        <v>0.0786992</v>
      </c>
      <c r="EZ260">
        <v>3.52046</v>
      </c>
      <c r="FA260">
        <v>20.1105</v>
      </c>
      <c r="FB260">
        <v>5.19812</v>
      </c>
      <c r="FC260">
        <v>12.0099</v>
      </c>
      <c r="FD260">
        <v>4.9756</v>
      </c>
      <c r="FE260">
        <v>3.2938</v>
      </c>
      <c r="FF260">
        <v>9999</v>
      </c>
      <c r="FG260">
        <v>9999</v>
      </c>
      <c r="FH260">
        <v>9999</v>
      </c>
      <c r="FI260">
        <v>557.1</v>
      </c>
      <c r="FJ260">
        <v>1.86325</v>
      </c>
      <c r="FK260">
        <v>1.86798</v>
      </c>
      <c r="FL260">
        <v>1.86768</v>
      </c>
      <c r="FM260">
        <v>1.86887</v>
      </c>
      <c r="FN260">
        <v>1.86966</v>
      </c>
      <c r="FO260">
        <v>1.86569</v>
      </c>
      <c r="FP260">
        <v>1.86676</v>
      </c>
      <c r="FQ260">
        <v>1.86813</v>
      </c>
      <c r="FR260">
        <v>5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8.121</v>
      </c>
      <c r="GF260">
        <v>0.2133</v>
      </c>
      <c r="GG260">
        <v>5.35645936475052</v>
      </c>
      <c r="GH260">
        <v>0.00956702611335773</v>
      </c>
      <c r="GI260">
        <v>-9.19467254998099e-07</v>
      </c>
      <c r="GJ260">
        <v>-2.13729184259075e-11</v>
      </c>
      <c r="GK260">
        <v>0.213310654532375</v>
      </c>
      <c r="GL260">
        <v>0</v>
      </c>
      <c r="GM260">
        <v>0</v>
      </c>
      <c r="GN260">
        <v>0</v>
      </c>
      <c r="GO260">
        <v>-4</v>
      </c>
      <c r="GP260">
        <v>1866</v>
      </c>
      <c r="GQ260">
        <v>1</v>
      </c>
      <c r="GR260">
        <v>18</v>
      </c>
      <c r="GS260">
        <v>18812.8</v>
      </c>
      <c r="GT260">
        <v>30188.8</v>
      </c>
      <c r="GU260">
        <v>0.97168</v>
      </c>
      <c r="GV260">
        <v>2.65015</v>
      </c>
      <c r="GW260">
        <v>2.24854</v>
      </c>
      <c r="GX260">
        <v>2.72949</v>
      </c>
      <c r="GY260">
        <v>1.99585</v>
      </c>
      <c r="GZ260">
        <v>2.33765</v>
      </c>
      <c r="HA260">
        <v>39.5416</v>
      </c>
      <c r="HB260">
        <v>15.2791</v>
      </c>
      <c r="HC260">
        <v>18</v>
      </c>
      <c r="HD260">
        <v>496.375</v>
      </c>
      <c r="HE260">
        <v>628.053</v>
      </c>
      <c r="HF260">
        <v>18.3475</v>
      </c>
      <c r="HG260">
        <v>28.0098</v>
      </c>
      <c r="HH260">
        <v>30.0014</v>
      </c>
      <c r="HI260">
        <v>27.8355</v>
      </c>
      <c r="HJ260">
        <v>27.7469</v>
      </c>
      <c r="HK260">
        <v>19.3862</v>
      </c>
      <c r="HL260">
        <v>36.97</v>
      </c>
      <c r="HM260">
        <v>0</v>
      </c>
      <c r="HN260">
        <v>18.3254</v>
      </c>
      <c r="HO260">
        <v>265.37</v>
      </c>
      <c r="HP260">
        <v>20.1722</v>
      </c>
      <c r="HQ260">
        <v>102.474</v>
      </c>
      <c r="HR260">
        <v>103.467</v>
      </c>
    </row>
    <row r="261" spans="1:226">
      <c r="A261">
        <v>245</v>
      </c>
      <c r="B261">
        <v>1657210545</v>
      </c>
      <c r="C261">
        <v>3940</v>
      </c>
      <c r="D261" t="s">
        <v>851</v>
      </c>
      <c r="E261" t="s">
        <v>852</v>
      </c>
      <c r="F261">
        <v>5</v>
      </c>
      <c r="G261" t="s">
        <v>832</v>
      </c>
      <c r="H261" t="s">
        <v>354</v>
      </c>
      <c r="I261">
        <v>1657210537.21429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287.531297304208</v>
      </c>
      <c r="AK261">
        <v>297.000684848485</v>
      </c>
      <c r="AL261">
        <v>-3.3419655723011</v>
      </c>
      <c r="AM261">
        <v>66.5456604880513</v>
      </c>
      <c r="AN261">
        <f>(AP261 - AO261 + BO261*1E3/(8.314*(BQ261+273.15)) * AR261/BN261 * AQ261) * BN261/(100*BB261) * 1000/(1000 - AP261)</f>
        <v>0</v>
      </c>
      <c r="AO261">
        <v>20.2245025564958</v>
      </c>
      <c r="AP261">
        <v>20.7192109090909</v>
      </c>
      <c r="AQ261">
        <v>0.000232760551003975</v>
      </c>
      <c r="AR261">
        <v>77.4790019517959</v>
      </c>
      <c r="AS261">
        <v>0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6</v>
      </c>
      <c r="BC261">
        <v>0.5</v>
      </c>
      <c r="BD261" t="s">
        <v>355</v>
      </c>
      <c r="BE261">
        <v>2</v>
      </c>
      <c r="BF261" t="b">
        <v>1</v>
      </c>
      <c r="BG261">
        <v>1657210537.21429</v>
      </c>
      <c r="BH261">
        <v>314.675392857143</v>
      </c>
      <c r="BI261">
        <v>297.228714285714</v>
      </c>
      <c r="BJ261">
        <v>20.7082678571429</v>
      </c>
      <c r="BK261">
        <v>20.230875</v>
      </c>
      <c r="BL261">
        <v>306.473928571429</v>
      </c>
      <c r="BM261">
        <v>20.4949607142857</v>
      </c>
      <c r="BN261">
        <v>499.977785714286</v>
      </c>
      <c r="BO261">
        <v>74.5951214285714</v>
      </c>
      <c r="BP261">
        <v>0.0452425428571429</v>
      </c>
      <c r="BQ261">
        <v>24.4987107142857</v>
      </c>
      <c r="BR261">
        <v>25.0259107142857</v>
      </c>
      <c r="BS261">
        <v>999.9</v>
      </c>
      <c r="BT261">
        <v>0</v>
      </c>
      <c r="BU261">
        <v>0</v>
      </c>
      <c r="BV261">
        <v>10000.1785714286</v>
      </c>
      <c r="BW261">
        <v>0</v>
      </c>
      <c r="BX261">
        <v>1659.71214285714</v>
      </c>
      <c r="BY261">
        <v>17.4466535714286</v>
      </c>
      <c r="BZ261">
        <v>321.329321428571</v>
      </c>
      <c r="CA261">
        <v>303.366142857143</v>
      </c>
      <c r="CB261">
        <v>0.477394642857143</v>
      </c>
      <c r="CC261">
        <v>297.228714285714</v>
      </c>
      <c r="CD261">
        <v>20.230875</v>
      </c>
      <c r="CE261">
        <v>1.544735</v>
      </c>
      <c r="CF261">
        <v>1.50912464285714</v>
      </c>
      <c r="CG261">
        <v>13.4182821428571</v>
      </c>
      <c r="CH261">
        <v>13.0609107142857</v>
      </c>
      <c r="CI261">
        <v>2000.00964285714</v>
      </c>
      <c r="CJ261">
        <v>0.980000107142857</v>
      </c>
      <c r="CK261">
        <v>0.0200000857142857</v>
      </c>
      <c r="CL261">
        <v>0</v>
      </c>
      <c r="CM261">
        <v>2.22915</v>
      </c>
      <c r="CN261">
        <v>0</v>
      </c>
      <c r="CO261">
        <v>6721.92785714286</v>
      </c>
      <c r="CP261">
        <v>17300.2321428571</v>
      </c>
      <c r="CQ261">
        <v>38.375</v>
      </c>
      <c r="CR261">
        <v>39.5509285714286</v>
      </c>
      <c r="CS261">
        <v>38.312</v>
      </c>
      <c r="CT261">
        <v>38.062</v>
      </c>
      <c r="CU261">
        <v>37.7942857142857</v>
      </c>
      <c r="CV261">
        <v>1960.00928571429</v>
      </c>
      <c r="CW261">
        <v>40.0003571428571</v>
      </c>
      <c r="CX261">
        <v>0</v>
      </c>
      <c r="CY261">
        <v>1657210524</v>
      </c>
      <c r="CZ261">
        <v>0</v>
      </c>
      <c r="DA261">
        <v>0</v>
      </c>
      <c r="DB261" t="s">
        <v>356</v>
      </c>
      <c r="DC261">
        <v>1656081770.5</v>
      </c>
      <c r="DD261">
        <v>1655399214.6</v>
      </c>
      <c r="DE261">
        <v>0</v>
      </c>
      <c r="DF261">
        <v>0.134</v>
      </c>
      <c r="DG261">
        <v>-0.06</v>
      </c>
      <c r="DH261">
        <v>9.331</v>
      </c>
      <c r="DI261">
        <v>0.511</v>
      </c>
      <c r="DJ261">
        <v>421</v>
      </c>
      <c r="DK261">
        <v>25</v>
      </c>
      <c r="DL261">
        <v>1.93</v>
      </c>
      <c r="DM261">
        <v>0.15</v>
      </c>
      <c r="DN261">
        <v>17.2420487804878</v>
      </c>
      <c r="DO261">
        <v>3.58981672473874</v>
      </c>
      <c r="DP261">
        <v>0.386147410322163</v>
      </c>
      <c r="DQ261">
        <v>0</v>
      </c>
      <c r="DR261">
        <v>0.483488853658537</v>
      </c>
      <c r="DS261">
        <v>-0.0410576236933792</v>
      </c>
      <c r="DT261">
        <v>0.0355256069779155</v>
      </c>
      <c r="DU261">
        <v>1</v>
      </c>
      <c r="DV261">
        <v>1</v>
      </c>
      <c r="DW261">
        <v>2</v>
      </c>
      <c r="DX261" t="s">
        <v>357</v>
      </c>
      <c r="DY261">
        <v>2.97234</v>
      </c>
      <c r="DZ261">
        <v>2.69934</v>
      </c>
      <c r="EA261">
        <v>0.0549557</v>
      </c>
      <c r="EB261">
        <v>0.0535062</v>
      </c>
      <c r="EC261">
        <v>0.0775791</v>
      </c>
      <c r="ED261">
        <v>0.0767323</v>
      </c>
      <c r="EE261">
        <v>36845.4</v>
      </c>
      <c r="EF261">
        <v>40450.9</v>
      </c>
      <c r="EG261">
        <v>35341.6</v>
      </c>
      <c r="EH261">
        <v>38770.6</v>
      </c>
      <c r="EI261">
        <v>46232.2</v>
      </c>
      <c r="EJ261">
        <v>51660.4</v>
      </c>
      <c r="EK261">
        <v>55237.5</v>
      </c>
      <c r="EL261">
        <v>62140.1</v>
      </c>
      <c r="EM261">
        <v>1.9628</v>
      </c>
      <c r="EN261">
        <v>2.1524</v>
      </c>
      <c r="EO261">
        <v>0.0363886</v>
      </c>
      <c r="EP261">
        <v>0</v>
      </c>
      <c r="EQ261">
        <v>24.4324</v>
      </c>
      <c r="ER261">
        <v>999.9</v>
      </c>
      <c r="ES261">
        <v>42.455</v>
      </c>
      <c r="ET261">
        <v>35.611</v>
      </c>
      <c r="EU261">
        <v>33.2514</v>
      </c>
      <c r="EV261">
        <v>53.6072</v>
      </c>
      <c r="EW261">
        <v>36.899</v>
      </c>
      <c r="EX261">
        <v>2</v>
      </c>
      <c r="EY261">
        <v>0.0796341</v>
      </c>
      <c r="EZ261">
        <v>3.58778</v>
      </c>
      <c r="FA261">
        <v>20.1095</v>
      </c>
      <c r="FB261">
        <v>5.19812</v>
      </c>
      <c r="FC261">
        <v>12.0099</v>
      </c>
      <c r="FD261">
        <v>4.976</v>
      </c>
      <c r="FE261">
        <v>3.294</v>
      </c>
      <c r="FF261">
        <v>9999</v>
      </c>
      <c r="FG261">
        <v>9999</v>
      </c>
      <c r="FH261">
        <v>9999</v>
      </c>
      <c r="FI261">
        <v>557.1</v>
      </c>
      <c r="FJ261">
        <v>1.86325</v>
      </c>
      <c r="FK261">
        <v>1.86798</v>
      </c>
      <c r="FL261">
        <v>1.86768</v>
      </c>
      <c r="FM261">
        <v>1.8689</v>
      </c>
      <c r="FN261">
        <v>1.86966</v>
      </c>
      <c r="FO261">
        <v>1.86569</v>
      </c>
      <c r="FP261">
        <v>1.86676</v>
      </c>
      <c r="FQ261">
        <v>1.86813</v>
      </c>
      <c r="FR261">
        <v>5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7.974</v>
      </c>
      <c r="GF261">
        <v>0.2133</v>
      </c>
      <c r="GG261">
        <v>5.35645936475052</v>
      </c>
      <c r="GH261">
        <v>0.00956702611335773</v>
      </c>
      <c r="GI261">
        <v>-9.19467254998099e-07</v>
      </c>
      <c r="GJ261">
        <v>-2.13729184259075e-11</v>
      </c>
      <c r="GK261">
        <v>0.213310654532375</v>
      </c>
      <c r="GL261">
        <v>0</v>
      </c>
      <c r="GM261">
        <v>0</v>
      </c>
      <c r="GN261">
        <v>0</v>
      </c>
      <c r="GO261">
        <v>-4</v>
      </c>
      <c r="GP261">
        <v>1866</v>
      </c>
      <c r="GQ261">
        <v>1</v>
      </c>
      <c r="GR261">
        <v>18</v>
      </c>
      <c r="GS261">
        <v>18812.9</v>
      </c>
      <c r="GT261">
        <v>30188.8</v>
      </c>
      <c r="GU261">
        <v>0.926514</v>
      </c>
      <c r="GV261">
        <v>2.65137</v>
      </c>
      <c r="GW261">
        <v>2.24854</v>
      </c>
      <c r="GX261">
        <v>2.73071</v>
      </c>
      <c r="GY261">
        <v>1.99585</v>
      </c>
      <c r="GZ261">
        <v>2.34009</v>
      </c>
      <c r="HA261">
        <v>39.5666</v>
      </c>
      <c r="HB261">
        <v>15.2791</v>
      </c>
      <c r="HC261">
        <v>18</v>
      </c>
      <c r="HD261">
        <v>496.59</v>
      </c>
      <c r="HE261">
        <v>628</v>
      </c>
      <c r="HF261">
        <v>18.3121</v>
      </c>
      <c r="HG261">
        <v>28.0193</v>
      </c>
      <c r="HH261">
        <v>30.0012</v>
      </c>
      <c r="HI261">
        <v>27.845</v>
      </c>
      <c r="HJ261">
        <v>27.7563</v>
      </c>
      <c r="HK261">
        <v>18.5055</v>
      </c>
      <c r="HL261">
        <v>36.97</v>
      </c>
      <c r="HM261">
        <v>0</v>
      </c>
      <c r="HN261">
        <v>18.2916</v>
      </c>
      <c r="HO261">
        <v>251.984</v>
      </c>
      <c r="HP261">
        <v>20.1624</v>
      </c>
      <c r="HQ261">
        <v>102.472</v>
      </c>
      <c r="HR261">
        <v>103.463</v>
      </c>
    </row>
    <row r="262" spans="1:226">
      <c r="A262">
        <v>246</v>
      </c>
      <c r="B262">
        <v>1657210550</v>
      </c>
      <c r="C262">
        <v>3945</v>
      </c>
      <c r="D262" t="s">
        <v>853</v>
      </c>
      <c r="E262" t="s">
        <v>854</v>
      </c>
      <c r="F262">
        <v>5</v>
      </c>
      <c r="G262" t="s">
        <v>832</v>
      </c>
      <c r="H262" t="s">
        <v>354</v>
      </c>
      <c r="I262">
        <v>1657210542.5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271.291785796995</v>
      </c>
      <c r="AK262">
        <v>280.635115151515</v>
      </c>
      <c r="AL262">
        <v>-3.24169559485383</v>
      </c>
      <c r="AM262">
        <v>66.5456604880513</v>
      </c>
      <c r="AN262">
        <f>(AP262 - AO262 + BO262*1E3/(8.314*(BQ262+273.15)) * AR262/BN262 * AQ262) * BN262/(100*BB262) * 1000/(1000 - AP262)</f>
        <v>0</v>
      </c>
      <c r="AO262">
        <v>20.2134950667272</v>
      </c>
      <c r="AP262">
        <v>20.7156703030303</v>
      </c>
      <c r="AQ262">
        <v>-0.000144503777826354</v>
      </c>
      <c r="AR262">
        <v>77.4790019517959</v>
      </c>
      <c r="AS262">
        <v>0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6</v>
      </c>
      <c r="BC262">
        <v>0.5</v>
      </c>
      <c r="BD262" t="s">
        <v>355</v>
      </c>
      <c r="BE262">
        <v>2</v>
      </c>
      <c r="BF262" t="b">
        <v>1</v>
      </c>
      <c r="BG262">
        <v>1657210542.5</v>
      </c>
      <c r="BH262">
        <v>297.42462962963</v>
      </c>
      <c r="BI262">
        <v>279.924</v>
      </c>
      <c r="BJ262">
        <v>20.7167888888889</v>
      </c>
      <c r="BK262">
        <v>20.2216777777778</v>
      </c>
      <c r="BL262">
        <v>289.377333333333</v>
      </c>
      <c r="BM262">
        <v>20.5034851851852</v>
      </c>
      <c r="BN262">
        <v>500.009962962963</v>
      </c>
      <c r="BO262">
        <v>74.5959740740741</v>
      </c>
      <c r="BP262">
        <v>0.045097562962963</v>
      </c>
      <c r="BQ262">
        <v>24.5027259259259</v>
      </c>
      <c r="BR262">
        <v>25.0282555555555</v>
      </c>
      <c r="BS262">
        <v>999.9</v>
      </c>
      <c r="BT262">
        <v>0</v>
      </c>
      <c r="BU262">
        <v>0</v>
      </c>
      <c r="BV262">
        <v>9999.81481481482</v>
      </c>
      <c r="BW262">
        <v>0</v>
      </c>
      <c r="BX262">
        <v>1660.18518518519</v>
      </c>
      <c r="BY262">
        <v>17.5006481481481</v>
      </c>
      <c r="BZ262">
        <v>303.716703703704</v>
      </c>
      <c r="CA262">
        <v>285.701407407407</v>
      </c>
      <c r="CB262">
        <v>0.49512462962963</v>
      </c>
      <c r="CC262">
        <v>279.924</v>
      </c>
      <c r="CD262">
        <v>20.2216777777778</v>
      </c>
      <c r="CE262">
        <v>1.54538888888889</v>
      </c>
      <c r="CF262">
        <v>1.50845592592593</v>
      </c>
      <c r="CG262">
        <v>13.4247740740741</v>
      </c>
      <c r="CH262">
        <v>13.0541222222222</v>
      </c>
      <c r="CI262">
        <v>1999.99</v>
      </c>
      <c r="CJ262">
        <v>0.98</v>
      </c>
      <c r="CK262">
        <v>0.0200002</v>
      </c>
      <c r="CL262">
        <v>0</v>
      </c>
      <c r="CM262">
        <v>2.24486666666667</v>
      </c>
      <c r="CN262">
        <v>0</v>
      </c>
      <c r="CO262">
        <v>6724.2962962963</v>
      </c>
      <c r="CP262">
        <v>17300.0703703704</v>
      </c>
      <c r="CQ262">
        <v>38.375</v>
      </c>
      <c r="CR262">
        <v>39.5597037037037</v>
      </c>
      <c r="CS262">
        <v>38.312</v>
      </c>
      <c r="CT262">
        <v>38.062</v>
      </c>
      <c r="CU262">
        <v>37.789037037037</v>
      </c>
      <c r="CV262">
        <v>1959.99</v>
      </c>
      <c r="CW262">
        <v>40</v>
      </c>
      <c r="CX262">
        <v>0</v>
      </c>
      <c r="CY262">
        <v>1657210528.8</v>
      </c>
      <c r="CZ262">
        <v>0</v>
      </c>
      <c r="DA262">
        <v>0</v>
      </c>
      <c r="DB262" t="s">
        <v>356</v>
      </c>
      <c r="DC262">
        <v>1656081770.5</v>
      </c>
      <c r="DD262">
        <v>1655399214.6</v>
      </c>
      <c r="DE262">
        <v>0</v>
      </c>
      <c r="DF262">
        <v>0.134</v>
      </c>
      <c r="DG262">
        <v>-0.06</v>
      </c>
      <c r="DH262">
        <v>9.331</v>
      </c>
      <c r="DI262">
        <v>0.511</v>
      </c>
      <c r="DJ262">
        <v>421</v>
      </c>
      <c r="DK262">
        <v>25</v>
      </c>
      <c r="DL262">
        <v>1.93</v>
      </c>
      <c r="DM262">
        <v>0.15</v>
      </c>
      <c r="DN262">
        <v>17.4047707317073</v>
      </c>
      <c r="DO262">
        <v>1.53660627177696</v>
      </c>
      <c r="DP262">
        <v>0.336316914454573</v>
      </c>
      <c r="DQ262">
        <v>0</v>
      </c>
      <c r="DR262">
        <v>0.478825975609756</v>
      </c>
      <c r="DS262">
        <v>0.235984494773519</v>
      </c>
      <c r="DT262">
        <v>0.0249559724153263</v>
      </c>
      <c r="DU262">
        <v>0</v>
      </c>
      <c r="DV262">
        <v>0</v>
      </c>
      <c r="DW262">
        <v>2</v>
      </c>
      <c r="DX262" t="s">
        <v>365</v>
      </c>
      <c r="DY262">
        <v>2.97224</v>
      </c>
      <c r="DZ262">
        <v>2.69925</v>
      </c>
      <c r="EA262">
        <v>0.0523482</v>
      </c>
      <c r="EB262">
        <v>0.0508902</v>
      </c>
      <c r="EC262">
        <v>0.0775632</v>
      </c>
      <c r="ED262">
        <v>0.0766921</v>
      </c>
      <c r="EE262">
        <v>36946.1</v>
      </c>
      <c r="EF262">
        <v>40561.8</v>
      </c>
      <c r="EG262">
        <v>35340.7</v>
      </c>
      <c r="EH262">
        <v>38769.7</v>
      </c>
      <c r="EI262">
        <v>46232.1</v>
      </c>
      <c r="EJ262">
        <v>51661.4</v>
      </c>
      <c r="EK262">
        <v>55236.6</v>
      </c>
      <c r="EL262">
        <v>62138.7</v>
      </c>
      <c r="EM262">
        <v>1.9628</v>
      </c>
      <c r="EN262">
        <v>2.1522</v>
      </c>
      <c r="EO262">
        <v>0.0365078</v>
      </c>
      <c r="EP262">
        <v>0</v>
      </c>
      <c r="EQ262">
        <v>24.4299</v>
      </c>
      <c r="ER262">
        <v>999.9</v>
      </c>
      <c r="ES262">
        <v>42.431</v>
      </c>
      <c r="ET262">
        <v>35.611</v>
      </c>
      <c r="EU262">
        <v>33.2299</v>
      </c>
      <c r="EV262">
        <v>53.9472</v>
      </c>
      <c r="EW262">
        <v>36.9271</v>
      </c>
      <c r="EX262">
        <v>2</v>
      </c>
      <c r="EY262">
        <v>0.0805488</v>
      </c>
      <c r="EZ262">
        <v>3.56837</v>
      </c>
      <c r="FA262">
        <v>20.1096</v>
      </c>
      <c r="FB262">
        <v>5.19932</v>
      </c>
      <c r="FC262">
        <v>12.0099</v>
      </c>
      <c r="FD262">
        <v>4.9756</v>
      </c>
      <c r="FE262">
        <v>3.2938</v>
      </c>
      <c r="FF262">
        <v>9999</v>
      </c>
      <c r="FG262">
        <v>9999</v>
      </c>
      <c r="FH262">
        <v>9999</v>
      </c>
      <c r="FI262">
        <v>557.1</v>
      </c>
      <c r="FJ262">
        <v>1.86322</v>
      </c>
      <c r="FK262">
        <v>1.86798</v>
      </c>
      <c r="FL262">
        <v>1.86768</v>
      </c>
      <c r="FM262">
        <v>1.8689</v>
      </c>
      <c r="FN262">
        <v>1.86966</v>
      </c>
      <c r="FO262">
        <v>1.86569</v>
      </c>
      <c r="FP262">
        <v>1.86676</v>
      </c>
      <c r="FQ262">
        <v>1.86813</v>
      </c>
      <c r="FR262">
        <v>5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7.83</v>
      </c>
      <c r="GF262">
        <v>0.2133</v>
      </c>
      <c r="GG262">
        <v>5.35645936475052</v>
      </c>
      <c r="GH262">
        <v>0.00956702611335773</v>
      </c>
      <c r="GI262">
        <v>-9.19467254998099e-07</v>
      </c>
      <c r="GJ262">
        <v>-2.13729184259075e-11</v>
      </c>
      <c r="GK262">
        <v>0.213310654532375</v>
      </c>
      <c r="GL262">
        <v>0</v>
      </c>
      <c r="GM262">
        <v>0</v>
      </c>
      <c r="GN262">
        <v>0</v>
      </c>
      <c r="GO262">
        <v>-4</v>
      </c>
      <c r="GP262">
        <v>1866</v>
      </c>
      <c r="GQ262">
        <v>1</v>
      </c>
      <c r="GR262">
        <v>18</v>
      </c>
      <c r="GS262">
        <v>18813</v>
      </c>
      <c r="GT262">
        <v>30188.9</v>
      </c>
      <c r="GU262">
        <v>0.881348</v>
      </c>
      <c r="GV262">
        <v>2.65137</v>
      </c>
      <c r="GW262">
        <v>2.24854</v>
      </c>
      <c r="GX262">
        <v>2.72949</v>
      </c>
      <c r="GY262">
        <v>1.99585</v>
      </c>
      <c r="GZ262">
        <v>2.37793</v>
      </c>
      <c r="HA262">
        <v>39.5666</v>
      </c>
      <c r="HB262">
        <v>15.2878</v>
      </c>
      <c r="HC262">
        <v>18</v>
      </c>
      <c r="HD262">
        <v>496.673</v>
      </c>
      <c r="HE262">
        <v>627.974</v>
      </c>
      <c r="HF262">
        <v>18.276</v>
      </c>
      <c r="HG262">
        <v>28.0289</v>
      </c>
      <c r="HH262">
        <v>30.0009</v>
      </c>
      <c r="HI262">
        <v>27.8544</v>
      </c>
      <c r="HJ262">
        <v>27.768</v>
      </c>
      <c r="HK262">
        <v>17.5898</v>
      </c>
      <c r="HL262">
        <v>36.97</v>
      </c>
      <c r="HM262">
        <v>0</v>
      </c>
      <c r="HN262">
        <v>18.2679</v>
      </c>
      <c r="HO262">
        <v>231.845</v>
      </c>
      <c r="HP262">
        <v>20.1551</v>
      </c>
      <c r="HQ262">
        <v>102.47</v>
      </c>
      <c r="HR262">
        <v>103.461</v>
      </c>
    </row>
    <row r="263" spans="1:226">
      <c r="A263">
        <v>247</v>
      </c>
      <c r="B263">
        <v>1657210555</v>
      </c>
      <c r="C263">
        <v>3950</v>
      </c>
      <c r="D263" t="s">
        <v>855</v>
      </c>
      <c r="E263" t="s">
        <v>856</v>
      </c>
      <c r="F263">
        <v>5</v>
      </c>
      <c r="G263" t="s">
        <v>832</v>
      </c>
      <c r="H263" t="s">
        <v>354</v>
      </c>
      <c r="I263">
        <v>1657210547.21429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254.604940888348</v>
      </c>
      <c r="AK263">
        <v>264.264127272727</v>
      </c>
      <c r="AL263">
        <v>-3.28622652834456</v>
      </c>
      <c r="AM263">
        <v>66.5456604880513</v>
      </c>
      <c r="AN263">
        <f>(AP263 - AO263 + BO263*1E3/(8.314*(BQ263+273.15)) * AR263/BN263 * AQ263) * BN263/(100*BB263) * 1000/(1000 - AP263)</f>
        <v>0</v>
      </c>
      <c r="AO263">
        <v>20.2051053511572</v>
      </c>
      <c r="AP263">
        <v>20.7077933333333</v>
      </c>
      <c r="AQ263">
        <v>-0.000162915139809522</v>
      </c>
      <c r="AR263">
        <v>77.4790019517959</v>
      </c>
      <c r="AS263">
        <v>0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6</v>
      </c>
      <c r="BC263">
        <v>0.5</v>
      </c>
      <c r="BD263" t="s">
        <v>355</v>
      </c>
      <c r="BE263">
        <v>2</v>
      </c>
      <c r="BF263" t="b">
        <v>1</v>
      </c>
      <c r="BG263">
        <v>1657210547.21429</v>
      </c>
      <c r="BH263">
        <v>282.175428571429</v>
      </c>
      <c r="BI263">
        <v>264.565964285714</v>
      </c>
      <c r="BJ263">
        <v>20.7160214285714</v>
      </c>
      <c r="BK263">
        <v>20.2130464285714</v>
      </c>
      <c r="BL263">
        <v>274.264821428571</v>
      </c>
      <c r="BM263">
        <v>20.5027071428571</v>
      </c>
      <c r="BN263">
        <v>499.994785714286</v>
      </c>
      <c r="BO263">
        <v>74.5955714285714</v>
      </c>
      <c r="BP263">
        <v>0.0452776321428571</v>
      </c>
      <c r="BQ263">
        <v>24.5019964285714</v>
      </c>
      <c r="BR263">
        <v>25.0226071428571</v>
      </c>
      <c r="BS263">
        <v>999.9</v>
      </c>
      <c r="BT263">
        <v>0</v>
      </c>
      <c r="BU263">
        <v>0</v>
      </c>
      <c r="BV263">
        <v>9993.75</v>
      </c>
      <c r="BW263">
        <v>0</v>
      </c>
      <c r="BX263">
        <v>1660.95821428571</v>
      </c>
      <c r="BY263">
        <v>17.60955</v>
      </c>
      <c r="BZ263">
        <v>288.14475</v>
      </c>
      <c r="CA263">
        <v>270.024</v>
      </c>
      <c r="CB263">
        <v>0.502985964285714</v>
      </c>
      <c r="CC263">
        <v>264.565964285714</v>
      </c>
      <c r="CD263">
        <v>20.2130464285714</v>
      </c>
      <c r="CE263">
        <v>1.54532321428571</v>
      </c>
      <c r="CF263">
        <v>1.50780357142857</v>
      </c>
      <c r="CG263">
        <v>13.424125</v>
      </c>
      <c r="CH263">
        <v>13.0475071428571</v>
      </c>
      <c r="CI263">
        <v>1999.99357142857</v>
      </c>
      <c r="CJ263">
        <v>0.98</v>
      </c>
      <c r="CK263">
        <v>0.0200002</v>
      </c>
      <c r="CL263">
        <v>0</v>
      </c>
      <c r="CM263">
        <v>2.29004285714286</v>
      </c>
      <c r="CN263">
        <v>0</v>
      </c>
      <c r="CO263">
        <v>6726.61</v>
      </c>
      <c r="CP263">
        <v>17300.0928571429</v>
      </c>
      <c r="CQ263">
        <v>38.375</v>
      </c>
      <c r="CR263">
        <v>39.5553571428571</v>
      </c>
      <c r="CS263">
        <v>38.312</v>
      </c>
      <c r="CT263">
        <v>38.0575714285714</v>
      </c>
      <c r="CU263">
        <v>37.7832142857143</v>
      </c>
      <c r="CV263">
        <v>1959.99357142857</v>
      </c>
      <c r="CW263">
        <v>40</v>
      </c>
      <c r="CX263">
        <v>0</v>
      </c>
      <c r="CY263">
        <v>1657210534.2</v>
      </c>
      <c r="CZ263">
        <v>0</v>
      </c>
      <c r="DA263">
        <v>0</v>
      </c>
      <c r="DB263" t="s">
        <v>356</v>
      </c>
      <c r="DC263">
        <v>1656081770.5</v>
      </c>
      <c r="DD263">
        <v>1655399214.6</v>
      </c>
      <c r="DE263">
        <v>0</v>
      </c>
      <c r="DF263">
        <v>0.134</v>
      </c>
      <c r="DG263">
        <v>-0.06</v>
      </c>
      <c r="DH263">
        <v>9.331</v>
      </c>
      <c r="DI263">
        <v>0.511</v>
      </c>
      <c r="DJ263">
        <v>421</v>
      </c>
      <c r="DK263">
        <v>25</v>
      </c>
      <c r="DL263">
        <v>1.93</v>
      </c>
      <c r="DM263">
        <v>0.15</v>
      </c>
      <c r="DN263">
        <v>17.5313341463415</v>
      </c>
      <c r="DO263">
        <v>0.47367595818822</v>
      </c>
      <c r="DP263">
        <v>0.325526341229135</v>
      </c>
      <c r="DQ263">
        <v>0</v>
      </c>
      <c r="DR263">
        <v>0.495336682926829</v>
      </c>
      <c r="DS263">
        <v>0.11803574216028</v>
      </c>
      <c r="DT263">
        <v>0.0127908938462982</v>
      </c>
      <c r="DU263">
        <v>0</v>
      </c>
      <c r="DV263">
        <v>0</v>
      </c>
      <c r="DW263">
        <v>2</v>
      </c>
      <c r="DX263" t="s">
        <v>365</v>
      </c>
      <c r="DY263">
        <v>2.97248</v>
      </c>
      <c r="DZ263">
        <v>2.69964</v>
      </c>
      <c r="EA263">
        <v>0.0496501</v>
      </c>
      <c r="EB263">
        <v>0.0480971</v>
      </c>
      <c r="EC263">
        <v>0.0775397</v>
      </c>
      <c r="ED263">
        <v>0.0766757</v>
      </c>
      <c r="EE263">
        <v>37050.4</v>
      </c>
      <c r="EF263">
        <v>40679.8</v>
      </c>
      <c r="EG263">
        <v>35340</v>
      </c>
      <c r="EH263">
        <v>38768.6</v>
      </c>
      <c r="EI263">
        <v>46232.3</v>
      </c>
      <c r="EJ263">
        <v>51661.8</v>
      </c>
      <c r="EK263">
        <v>55235.5</v>
      </c>
      <c r="EL263">
        <v>62138.2</v>
      </c>
      <c r="EM263">
        <v>1.9634</v>
      </c>
      <c r="EN263">
        <v>2.152</v>
      </c>
      <c r="EO263">
        <v>0.0340641</v>
      </c>
      <c r="EP263">
        <v>0</v>
      </c>
      <c r="EQ263">
        <v>24.4262</v>
      </c>
      <c r="ER263">
        <v>999.9</v>
      </c>
      <c r="ES263">
        <v>42.382</v>
      </c>
      <c r="ET263">
        <v>35.621</v>
      </c>
      <c r="EU263">
        <v>33.2127</v>
      </c>
      <c r="EV263">
        <v>54.0772</v>
      </c>
      <c r="EW263">
        <v>36.9151</v>
      </c>
      <c r="EX263">
        <v>2</v>
      </c>
      <c r="EY263">
        <v>0.0811585</v>
      </c>
      <c r="EZ263">
        <v>3.57723</v>
      </c>
      <c r="FA263">
        <v>20.1096</v>
      </c>
      <c r="FB263">
        <v>5.19812</v>
      </c>
      <c r="FC263">
        <v>12.0099</v>
      </c>
      <c r="FD263">
        <v>4.976</v>
      </c>
      <c r="FE263">
        <v>3.294</v>
      </c>
      <c r="FF263">
        <v>9999</v>
      </c>
      <c r="FG263">
        <v>9999</v>
      </c>
      <c r="FH263">
        <v>9999</v>
      </c>
      <c r="FI263">
        <v>557.1</v>
      </c>
      <c r="FJ263">
        <v>1.86325</v>
      </c>
      <c r="FK263">
        <v>1.86798</v>
      </c>
      <c r="FL263">
        <v>1.86768</v>
      </c>
      <c r="FM263">
        <v>1.8689</v>
      </c>
      <c r="FN263">
        <v>1.86966</v>
      </c>
      <c r="FO263">
        <v>1.86569</v>
      </c>
      <c r="FP263">
        <v>1.86676</v>
      </c>
      <c r="FQ263">
        <v>1.86813</v>
      </c>
      <c r="FR263">
        <v>5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7.685</v>
      </c>
      <c r="GF263">
        <v>0.2133</v>
      </c>
      <c r="GG263">
        <v>5.35645936475052</v>
      </c>
      <c r="GH263">
        <v>0.00956702611335773</v>
      </c>
      <c r="GI263">
        <v>-9.19467254998099e-07</v>
      </c>
      <c r="GJ263">
        <v>-2.13729184259075e-11</v>
      </c>
      <c r="GK263">
        <v>0.213310654532375</v>
      </c>
      <c r="GL263">
        <v>0</v>
      </c>
      <c r="GM263">
        <v>0</v>
      </c>
      <c r="GN263">
        <v>0</v>
      </c>
      <c r="GO263">
        <v>-4</v>
      </c>
      <c r="GP263">
        <v>1866</v>
      </c>
      <c r="GQ263">
        <v>1</v>
      </c>
      <c r="GR263">
        <v>18</v>
      </c>
      <c r="GS263">
        <v>18813.1</v>
      </c>
      <c r="GT263">
        <v>30189</v>
      </c>
      <c r="GU263">
        <v>0.836182</v>
      </c>
      <c r="GV263">
        <v>2.64648</v>
      </c>
      <c r="GW263">
        <v>2.24854</v>
      </c>
      <c r="GX263">
        <v>2.72949</v>
      </c>
      <c r="GY263">
        <v>1.99585</v>
      </c>
      <c r="GZ263">
        <v>2.3584</v>
      </c>
      <c r="HA263">
        <v>39.5917</v>
      </c>
      <c r="HB263">
        <v>15.2878</v>
      </c>
      <c r="HC263">
        <v>18</v>
      </c>
      <c r="HD263">
        <v>497.174</v>
      </c>
      <c r="HE263">
        <v>627.921</v>
      </c>
      <c r="HF263">
        <v>18.2502</v>
      </c>
      <c r="HG263">
        <v>28.0384</v>
      </c>
      <c r="HH263">
        <v>30.0009</v>
      </c>
      <c r="HI263">
        <v>27.8662</v>
      </c>
      <c r="HJ263">
        <v>27.7774</v>
      </c>
      <c r="HK263">
        <v>16.6853</v>
      </c>
      <c r="HL263">
        <v>36.97</v>
      </c>
      <c r="HM263">
        <v>0</v>
      </c>
      <c r="HN263">
        <v>18.2433</v>
      </c>
      <c r="HO263">
        <v>218.25</v>
      </c>
      <c r="HP263">
        <v>20.1533</v>
      </c>
      <c r="HQ263">
        <v>102.468</v>
      </c>
      <c r="HR263">
        <v>103.459</v>
      </c>
    </row>
    <row r="264" spans="1:226">
      <c r="A264">
        <v>248</v>
      </c>
      <c r="B264">
        <v>1657210560</v>
      </c>
      <c r="C264">
        <v>3955</v>
      </c>
      <c r="D264" t="s">
        <v>857</v>
      </c>
      <c r="E264" t="s">
        <v>858</v>
      </c>
      <c r="F264">
        <v>5</v>
      </c>
      <c r="G264" t="s">
        <v>832</v>
      </c>
      <c r="H264" t="s">
        <v>354</v>
      </c>
      <c r="I264">
        <v>1657210552.5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238.248286304045</v>
      </c>
      <c r="AK264">
        <v>247.737606060606</v>
      </c>
      <c r="AL264">
        <v>-3.26966060886887</v>
      </c>
      <c r="AM264">
        <v>66.5456604880513</v>
      </c>
      <c r="AN264">
        <f>(AP264 - AO264 + BO264*1E3/(8.314*(BQ264+273.15)) * AR264/BN264 * AQ264) * BN264/(100*BB264) * 1000/(1000 - AP264)</f>
        <v>0</v>
      </c>
      <c r="AO264">
        <v>20.1965552074598</v>
      </c>
      <c r="AP264">
        <v>20.6985812121212</v>
      </c>
      <c r="AQ264">
        <v>-0.00111528455047045</v>
      </c>
      <c r="AR264">
        <v>77.4790019517959</v>
      </c>
      <c r="AS264">
        <v>0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6</v>
      </c>
      <c r="BC264">
        <v>0.5</v>
      </c>
      <c r="BD264" t="s">
        <v>355</v>
      </c>
      <c r="BE264">
        <v>2</v>
      </c>
      <c r="BF264" t="b">
        <v>1</v>
      </c>
      <c r="BG264">
        <v>1657210552.5</v>
      </c>
      <c r="BH264">
        <v>265.106555555556</v>
      </c>
      <c r="BI264">
        <v>247.499592592593</v>
      </c>
      <c r="BJ264">
        <v>20.7101481481481</v>
      </c>
      <c r="BK264">
        <v>20.2031851851852</v>
      </c>
      <c r="BL264">
        <v>257.349444444444</v>
      </c>
      <c r="BM264">
        <v>20.496837037037</v>
      </c>
      <c r="BN264">
        <v>499.974777777778</v>
      </c>
      <c r="BO264">
        <v>74.5951555555556</v>
      </c>
      <c r="BP264">
        <v>0.045473537037037</v>
      </c>
      <c r="BQ264">
        <v>24.4980037037037</v>
      </c>
      <c r="BR264">
        <v>25.012462962963</v>
      </c>
      <c r="BS264">
        <v>999.9</v>
      </c>
      <c r="BT264">
        <v>0</v>
      </c>
      <c r="BU264">
        <v>0</v>
      </c>
      <c r="BV264">
        <v>9992.22222222222</v>
      </c>
      <c r="BW264">
        <v>0</v>
      </c>
      <c r="BX264">
        <v>1661.96444444444</v>
      </c>
      <c r="BY264">
        <v>17.6070666666667</v>
      </c>
      <c r="BZ264">
        <v>270.713185185185</v>
      </c>
      <c r="CA264">
        <v>252.602962962963</v>
      </c>
      <c r="CB264">
        <v>0.506973592592593</v>
      </c>
      <c r="CC264">
        <v>247.499592592593</v>
      </c>
      <c r="CD264">
        <v>20.2031851851852</v>
      </c>
      <c r="CE264">
        <v>1.54487666666667</v>
      </c>
      <c r="CF264">
        <v>1.50705925925926</v>
      </c>
      <c r="CG264">
        <v>13.4196888888889</v>
      </c>
      <c r="CH264">
        <v>13.0399666666667</v>
      </c>
      <c r="CI264">
        <v>2000.00296296296</v>
      </c>
      <c r="CJ264">
        <v>0.98</v>
      </c>
      <c r="CK264">
        <v>0.0200002</v>
      </c>
      <c r="CL264">
        <v>0</v>
      </c>
      <c r="CM264">
        <v>2.30548888888889</v>
      </c>
      <c r="CN264">
        <v>0</v>
      </c>
      <c r="CO264">
        <v>6729.60037037037</v>
      </c>
      <c r="CP264">
        <v>17300.1777777778</v>
      </c>
      <c r="CQ264">
        <v>38.375</v>
      </c>
      <c r="CR264">
        <v>39.5551111111111</v>
      </c>
      <c r="CS264">
        <v>38.312</v>
      </c>
      <c r="CT264">
        <v>38.0413333333333</v>
      </c>
      <c r="CU264">
        <v>37.772962962963</v>
      </c>
      <c r="CV264">
        <v>1960.00296296296</v>
      </c>
      <c r="CW264">
        <v>40</v>
      </c>
      <c r="CX264">
        <v>0</v>
      </c>
      <c r="CY264">
        <v>1657210539</v>
      </c>
      <c r="CZ264">
        <v>0</v>
      </c>
      <c r="DA264">
        <v>0</v>
      </c>
      <c r="DB264" t="s">
        <v>356</v>
      </c>
      <c r="DC264">
        <v>1656081770.5</v>
      </c>
      <c r="DD264">
        <v>1655399214.6</v>
      </c>
      <c r="DE264">
        <v>0</v>
      </c>
      <c r="DF264">
        <v>0.134</v>
      </c>
      <c r="DG264">
        <v>-0.06</v>
      </c>
      <c r="DH264">
        <v>9.331</v>
      </c>
      <c r="DI264">
        <v>0.511</v>
      </c>
      <c r="DJ264">
        <v>421</v>
      </c>
      <c r="DK264">
        <v>25</v>
      </c>
      <c r="DL264">
        <v>1.93</v>
      </c>
      <c r="DM264">
        <v>0.15</v>
      </c>
      <c r="DN264">
        <v>17.6132073170732</v>
      </c>
      <c r="DO264">
        <v>0.251678048780497</v>
      </c>
      <c r="DP264">
        <v>0.37485677875771</v>
      </c>
      <c r="DQ264">
        <v>0</v>
      </c>
      <c r="DR264">
        <v>0.503243926829268</v>
      </c>
      <c r="DS264">
        <v>0.0549134006968635</v>
      </c>
      <c r="DT264">
        <v>0.00654574076893962</v>
      </c>
      <c r="DU264">
        <v>1</v>
      </c>
      <c r="DV264">
        <v>1</v>
      </c>
      <c r="DW264">
        <v>2</v>
      </c>
      <c r="DX264" t="s">
        <v>357</v>
      </c>
      <c r="DY264">
        <v>2.97184</v>
      </c>
      <c r="DZ264">
        <v>2.69926</v>
      </c>
      <c r="EA264">
        <v>0.0469243</v>
      </c>
      <c r="EB264">
        <v>0.0451811</v>
      </c>
      <c r="EC264">
        <v>0.0775167</v>
      </c>
      <c r="ED264">
        <v>0.0766507</v>
      </c>
      <c r="EE264">
        <v>37155.3</v>
      </c>
      <c r="EF264">
        <v>40804</v>
      </c>
      <c r="EG264">
        <v>35338.7</v>
      </c>
      <c r="EH264">
        <v>38768.3</v>
      </c>
      <c r="EI264">
        <v>46232.3</v>
      </c>
      <c r="EJ264">
        <v>51662.5</v>
      </c>
      <c r="EK264">
        <v>55234.1</v>
      </c>
      <c r="EL264">
        <v>62137.5</v>
      </c>
      <c r="EM264">
        <v>1.9626</v>
      </c>
      <c r="EN264">
        <v>2.1518</v>
      </c>
      <c r="EO264">
        <v>0.0351071</v>
      </c>
      <c r="EP264">
        <v>0</v>
      </c>
      <c r="EQ264">
        <v>24.4201</v>
      </c>
      <c r="ER264">
        <v>999.9</v>
      </c>
      <c r="ES264">
        <v>42.357</v>
      </c>
      <c r="ET264">
        <v>35.641</v>
      </c>
      <c r="EU264">
        <v>33.2288</v>
      </c>
      <c r="EV264">
        <v>53.9372</v>
      </c>
      <c r="EW264">
        <v>36.9551</v>
      </c>
      <c r="EX264">
        <v>2</v>
      </c>
      <c r="EY264">
        <v>0.0811382</v>
      </c>
      <c r="EZ264">
        <v>3.14885</v>
      </c>
      <c r="FA264">
        <v>20.1179</v>
      </c>
      <c r="FB264">
        <v>5.19812</v>
      </c>
      <c r="FC264">
        <v>12.0099</v>
      </c>
      <c r="FD264">
        <v>4.9756</v>
      </c>
      <c r="FE264">
        <v>3.294</v>
      </c>
      <c r="FF264">
        <v>9999</v>
      </c>
      <c r="FG264">
        <v>9999</v>
      </c>
      <c r="FH264">
        <v>9999</v>
      </c>
      <c r="FI264">
        <v>557.1</v>
      </c>
      <c r="FJ264">
        <v>1.86319</v>
      </c>
      <c r="FK264">
        <v>1.86798</v>
      </c>
      <c r="FL264">
        <v>1.86768</v>
      </c>
      <c r="FM264">
        <v>1.8689</v>
      </c>
      <c r="FN264">
        <v>1.86966</v>
      </c>
      <c r="FO264">
        <v>1.86569</v>
      </c>
      <c r="FP264">
        <v>1.86676</v>
      </c>
      <c r="FQ264">
        <v>1.86813</v>
      </c>
      <c r="FR264">
        <v>5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7.54</v>
      </c>
      <c r="GF264">
        <v>0.2133</v>
      </c>
      <c r="GG264">
        <v>5.35645936475052</v>
      </c>
      <c r="GH264">
        <v>0.00956702611335773</v>
      </c>
      <c r="GI264">
        <v>-9.19467254998099e-07</v>
      </c>
      <c r="GJ264">
        <v>-2.13729184259075e-11</v>
      </c>
      <c r="GK264">
        <v>0.213310654532375</v>
      </c>
      <c r="GL264">
        <v>0</v>
      </c>
      <c r="GM264">
        <v>0</v>
      </c>
      <c r="GN264">
        <v>0</v>
      </c>
      <c r="GO264">
        <v>-4</v>
      </c>
      <c r="GP264">
        <v>1866</v>
      </c>
      <c r="GQ264">
        <v>1</v>
      </c>
      <c r="GR264">
        <v>18</v>
      </c>
      <c r="GS264">
        <v>18813.2</v>
      </c>
      <c r="GT264">
        <v>30189.1</v>
      </c>
      <c r="GU264">
        <v>0.791016</v>
      </c>
      <c r="GV264">
        <v>2.64893</v>
      </c>
      <c r="GW264">
        <v>2.24854</v>
      </c>
      <c r="GX264">
        <v>2.72949</v>
      </c>
      <c r="GY264">
        <v>1.99585</v>
      </c>
      <c r="GZ264">
        <v>2.36816</v>
      </c>
      <c r="HA264">
        <v>39.5917</v>
      </c>
      <c r="HB264">
        <v>15.2966</v>
      </c>
      <c r="HC264">
        <v>18</v>
      </c>
      <c r="HD264">
        <v>496.728</v>
      </c>
      <c r="HE264">
        <v>627.868</v>
      </c>
      <c r="HF264">
        <v>18.2471</v>
      </c>
      <c r="HG264">
        <v>28.0479</v>
      </c>
      <c r="HH264">
        <v>30</v>
      </c>
      <c r="HI264">
        <v>27.8757</v>
      </c>
      <c r="HJ264">
        <v>27.7868</v>
      </c>
      <c r="HK264">
        <v>15.7265</v>
      </c>
      <c r="HL264">
        <v>36.97</v>
      </c>
      <c r="HM264">
        <v>0</v>
      </c>
      <c r="HN264">
        <v>18.3037</v>
      </c>
      <c r="HO264">
        <v>198.094</v>
      </c>
      <c r="HP264">
        <v>20.1521</v>
      </c>
      <c r="HQ264">
        <v>102.465</v>
      </c>
      <c r="HR264">
        <v>103.458</v>
      </c>
    </row>
    <row r="265" spans="1:226">
      <c r="A265">
        <v>249</v>
      </c>
      <c r="B265">
        <v>1657210565</v>
      </c>
      <c r="C265">
        <v>3960</v>
      </c>
      <c r="D265" t="s">
        <v>859</v>
      </c>
      <c r="E265" t="s">
        <v>860</v>
      </c>
      <c r="F265">
        <v>5</v>
      </c>
      <c r="G265" t="s">
        <v>832</v>
      </c>
      <c r="H265" t="s">
        <v>354</v>
      </c>
      <c r="I265">
        <v>1657210557.21429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221.162401860563</v>
      </c>
      <c r="AK265">
        <v>231.036272727273</v>
      </c>
      <c r="AL265">
        <v>-3.34549983890656</v>
      </c>
      <c r="AM265">
        <v>66.5456604880513</v>
      </c>
      <c r="AN265">
        <f>(AP265 - AO265 + BO265*1E3/(8.314*(BQ265+273.15)) * AR265/BN265 * AQ265) * BN265/(100*BB265) * 1000/(1000 - AP265)</f>
        <v>0</v>
      </c>
      <c r="AO265">
        <v>20.1876758696405</v>
      </c>
      <c r="AP265">
        <v>20.7021939393939</v>
      </c>
      <c r="AQ265">
        <v>0.000238524911157991</v>
      </c>
      <c r="AR265">
        <v>77.4790019517959</v>
      </c>
      <c r="AS265">
        <v>0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6</v>
      </c>
      <c r="BC265">
        <v>0.5</v>
      </c>
      <c r="BD265" t="s">
        <v>355</v>
      </c>
      <c r="BE265">
        <v>2</v>
      </c>
      <c r="BF265" t="b">
        <v>1</v>
      </c>
      <c r="BG265">
        <v>1657210557.21429</v>
      </c>
      <c r="BH265">
        <v>249.924107142857</v>
      </c>
      <c r="BI265">
        <v>232.036107142857</v>
      </c>
      <c r="BJ265">
        <v>20.7053892857143</v>
      </c>
      <c r="BK265">
        <v>20.1944071428571</v>
      </c>
      <c r="BL265">
        <v>242.304</v>
      </c>
      <c r="BM265">
        <v>20.4920714285714</v>
      </c>
      <c r="BN265">
        <v>500.001607142857</v>
      </c>
      <c r="BO265">
        <v>74.5951714285714</v>
      </c>
      <c r="BP265">
        <v>0.0454634964285714</v>
      </c>
      <c r="BQ265">
        <v>24.4889107142857</v>
      </c>
      <c r="BR265">
        <v>25.0040821428571</v>
      </c>
      <c r="BS265">
        <v>999.9</v>
      </c>
      <c r="BT265">
        <v>0</v>
      </c>
      <c r="BU265">
        <v>0</v>
      </c>
      <c r="BV265">
        <v>9995.35714285714</v>
      </c>
      <c r="BW265">
        <v>0</v>
      </c>
      <c r="BX265">
        <v>1662.59464285714</v>
      </c>
      <c r="BY265">
        <v>17.888075</v>
      </c>
      <c r="BZ265">
        <v>255.208357142857</v>
      </c>
      <c r="CA265">
        <v>236.818571428571</v>
      </c>
      <c r="CB265">
        <v>0.51098225</v>
      </c>
      <c r="CC265">
        <v>232.036107142857</v>
      </c>
      <c r="CD265">
        <v>20.1944071428571</v>
      </c>
      <c r="CE265">
        <v>1.54452214285714</v>
      </c>
      <c r="CF265">
        <v>1.50640535714286</v>
      </c>
      <c r="CG265">
        <v>13.4161678571429</v>
      </c>
      <c r="CH265">
        <v>13.0333285714286</v>
      </c>
      <c r="CI265">
        <v>2000</v>
      </c>
      <c r="CJ265">
        <v>0.98</v>
      </c>
      <c r="CK265">
        <v>0.0200002</v>
      </c>
      <c r="CL265">
        <v>0</v>
      </c>
      <c r="CM265">
        <v>2.32658214285714</v>
      </c>
      <c r="CN265">
        <v>0</v>
      </c>
      <c r="CO265">
        <v>6731.72964285714</v>
      </c>
      <c r="CP265">
        <v>17300.1642857143</v>
      </c>
      <c r="CQ265">
        <v>38.375</v>
      </c>
      <c r="CR265">
        <v>39.5531428571429</v>
      </c>
      <c r="CS265">
        <v>38.312</v>
      </c>
      <c r="CT265">
        <v>38.0221428571429</v>
      </c>
      <c r="CU265">
        <v>37.7610714285714</v>
      </c>
      <c r="CV265">
        <v>1960</v>
      </c>
      <c r="CW265">
        <v>40</v>
      </c>
      <c r="CX265">
        <v>0</v>
      </c>
      <c r="CY265">
        <v>1657210543.8</v>
      </c>
      <c r="CZ265">
        <v>0</v>
      </c>
      <c r="DA265">
        <v>0</v>
      </c>
      <c r="DB265" t="s">
        <v>356</v>
      </c>
      <c r="DC265">
        <v>1656081770.5</v>
      </c>
      <c r="DD265">
        <v>1655399214.6</v>
      </c>
      <c r="DE265">
        <v>0</v>
      </c>
      <c r="DF265">
        <v>0.134</v>
      </c>
      <c r="DG265">
        <v>-0.06</v>
      </c>
      <c r="DH265">
        <v>9.331</v>
      </c>
      <c r="DI265">
        <v>0.511</v>
      </c>
      <c r="DJ265">
        <v>421</v>
      </c>
      <c r="DK265">
        <v>25</v>
      </c>
      <c r="DL265">
        <v>1.93</v>
      </c>
      <c r="DM265">
        <v>0.15</v>
      </c>
      <c r="DN265">
        <v>17.7319975609756</v>
      </c>
      <c r="DO265">
        <v>1.98156167247388</v>
      </c>
      <c r="DP265">
        <v>0.444785575353823</v>
      </c>
      <c r="DQ265">
        <v>0</v>
      </c>
      <c r="DR265">
        <v>0.507530292682927</v>
      </c>
      <c r="DS265">
        <v>0.03941324738676</v>
      </c>
      <c r="DT265">
        <v>0.00510622184916336</v>
      </c>
      <c r="DU265">
        <v>1</v>
      </c>
      <c r="DV265">
        <v>1</v>
      </c>
      <c r="DW265">
        <v>2</v>
      </c>
      <c r="DX265" t="s">
        <v>357</v>
      </c>
      <c r="DY265">
        <v>2.97153</v>
      </c>
      <c r="DZ265">
        <v>2.69931</v>
      </c>
      <c r="EA265">
        <v>0.0440682</v>
      </c>
      <c r="EB265">
        <v>0.0422992</v>
      </c>
      <c r="EC265">
        <v>0.0775173</v>
      </c>
      <c r="ED265">
        <v>0.0766225</v>
      </c>
      <c r="EE265">
        <v>37265.7</v>
      </c>
      <c r="EF265">
        <v>40926.8</v>
      </c>
      <c r="EG265">
        <v>35338</v>
      </c>
      <c r="EH265">
        <v>38768</v>
      </c>
      <c r="EI265">
        <v>46231.5</v>
      </c>
      <c r="EJ265">
        <v>51663.4</v>
      </c>
      <c r="EK265">
        <v>55233.4</v>
      </c>
      <c r="EL265">
        <v>62136.8</v>
      </c>
      <c r="EM265">
        <v>1.962</v>
      </c>
      <c r="EN265">
        <v>2.1514</v>
      </c>
      <c r="EO265">
        <v>0.0356734</v>
      </c>
      <c r="EP265">
        <v>0</v>
      </c>
      <c r="EQ265">
        <v>24.4159</v>
      </c>
      <c r="ER265">
        <v>999.9</v>
      </c>
      <c r="ES265">
        <v>42.309</v>
      </c>
      <c r="ET265">
        <v>35.641</v>
      </c>
      <c r="EU265">
        <v>33.1906</v>
      </c>
      <c r="EV265">
        <v>54.0072</v>
      </c>
      <c r="EW265">
        <v>36.879</v>
      </c>
      <c r="EX265">
        <v>2</v>
      </c>
      <c r="EY265">
        <v>0.0819106</v>
      </c>
      <c r="EZ265">
        <v>3.31373</v>
      </c>
      <c r="FA265">
        <v>20.1151</v>
      </c>
      <c r="FB265">
        <v>5.19812</v>
      </c>
      <c r="FC265">
        <v>12.0099</v>
      </c>
      <c r="FD265">
        <v>4.9756</v>
      </c>
      <c r="FE265">
        <v>3.294</v>
      </c>
      <c r="FF265">
        <v>9999</v>
      </c>
      <c r="FG265">
        <v>9999</v>
      </c>
      <c r="FH265">
        <v>9999</v>
      </c>
      <c r="FI265">
        <v>557.1</v>
      </c>
      <c r="FJ265">
        <v>1.86319</v>
      </c>
      <c r="FK265">
        <v>1.86798</v>
      </c>
      <c r="FL265">
        <v>1.86768</v>
      </c>
      <c r="FM265">
        <v>1.8689</v>
      </c>
      <c r="FN265">
        <v>1.86966</v>
      </c>
      <c r="FO265">
        <v>1.86569</v>
      </c>
      <c r="FP265">
        <v>1.86676</v>
      </c>
      <c r="FQ265">
        <v>1.86813</v>
      </c>
      <c r="FR265">
        <v>5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7.391</v>
      </c>
      <c r="GF265">
        <v>0.2133</v>
      </c>
      <c r="GG265">
        <v>5.35645936475052</v>
      </c>
      <c r="GH265">
        <v>0.00956702611335773</v>
      </c>
      <c r="GI265">
        <v>-9.19467254998099e-07</v>
      </c>
      <c r="GJ265">
        <v>-2.13729184259075e-11</v>
      </c>
      <c r="GK265">
        <v>0.213310654532375</v>
      </c>
      <c r="GL265">
        <v>0</v>
      </c>
      <c r="GM265">
        <v>0</v>
      </c>
      <c r="GN265">
        <v>0</v>
      </c>
      <c r="GO265">
        <v>-4</v>
      </c>
      <c r="GP265">
        <v>1866</v>
      </c>
      <c r="GQ265">
        <v>1</v>
      </c>
      <c r="GR265">
        <v>18</v>
      </c>
      <c r="GS265">
        <v>18813.2</v>
      </c>
      <c r="GT265">
        <v>30189.2</v>
      </c>
      <c r="GU265">
        <v>0.742188</v>
      </c>
      <c r="GV265">
        <v>2.65381</v>
      </c>
      <c r="GW265">
        <v>2.24854</v>
      </c>
      <c r="GX265">
        <v>2.72949</v>
      </c>
      <c r="GY265">
        <v>1.99585</v>
      </c>
      <c r="GZ265">
        <v>2.35718</v>
      </c>
      <c r="HA265">
        <v>39.6167</v>
      </c>
      <c r="HB265">
        <v>15.2878</v>
      </c>
      <c r="HC265">
        <v>18</v>
      </c>
      <c r="HD265">
        <v>496.416</v>
      </c>
      <c r="HE265">
        <v>627.683</v>
      </c>
      <c r="HF265">
        <v>18.2949</v>
      </c>
      <c r="HG265">
        <v>28.0575</v>
      </c>
      <c r="HH265">
        <v>30.0009</v>
      </c>
      <c r="HI265">
        <v>27.8852</v>
      </c>
      <c r="HJ265">
        <v>27.7985</v>
      </c>
      <c r="HK265">
        <v>14.814</v>
      </c>
      <c r="HL265">
        <v>36.97</v>
      </c>
      <c r="HM265">
        <v>0</v>
      </c>
      <c r="HN265">
        <v>18.2951</v>
      </c>
      <c r="HO265">
        <v>184.645</v>
      </c>
      <c r="HP265">
        <v>20.1469</v>
      </c>
      <c r="HQ265">
        <v>102.464</v>
      </c>
      <c r="HR265">
        <v>103.457</v>
      </c>
    </row>
    <row r="266" spans="1:226">
      <c r="A266">
        <v>250</v>
      </c>
      <c r="B266">
        <v>1657210570</v>
      </c>
      <c r="C266">
        <v>3965</v>
      </c>
      <c r="D266" t="s">
        <v>861</v>
      </c>
      <c r="E266" t="s">
        <v>862</v>
      </c>
      <c r="F266">
        <v>5</v>
      </c>
      <c r="G266" t="s">
        <v>832</v>
      </c>
      <c r="H266" t="s">
        <v>354</v>
      </c>
      <c r="I266">
        <v>1657210562.5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204.779567830597</v>
      </c>
      <c r="AK266">
        <v>214.480860606061</v>
      </c>
      <c r="AL266">
        <v>-3.28847657419081</v>
      </c>
      <c r="AM266">
        <v>66.5456604880513</v>
      </c>
      <c r="AN266">
        <f>(AP266 - AO266 + BO266*1E3/(8.314*(BQ266+273.15)) * AR266/BN266 * AQ266) * BN266/(100*BB266) * 1000/(1000 - AP266)</f>
        <v>0</v>
      </c>
      <c r="AO266">
        <v>20.1781491617535</v>
      </c>
      <c r="AP266">
        <v>20.6995151515152</v>
      </c>
      <c r="AQ266">
        <v>0.000114953572751455</v>
      </c>
      <c r="AR266">
        <v>77.4790019517959</v>
      </c>
      <c r="AS266">
        <v>0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6</v>
      </c>
      <c r="BC266">
        <v>0.5</v>
      </c>
      <c r="BD266" t="s">
        <v>355</v>
      </c>
      <c r="BE266">
        <v>2</v>
      </c>
      <c r="BF266" t="b">
        <v>1</v>
      </c>
      <c r="BG266">
        <v>1657210562.5</v>
      </c>
      <c r="BH266">
        <v>232.745555555556</v>
      </c>
      <c r="BI266">
        <v>214.790740740741</v>
      </c>
      <c r="BJ266">
        <v>20.7011148148148</v>
      </c>
      <c r="BK266">
        <v>20.1846814814815</v>
      </c>
      <c r="BL266">
        <v>225.280925925926</v>
      </c>
      <c r="BM266">
        <v>20.4878</v>
      </c>
      <c r="BN266">
        <v>500.00962962963</v>
      </c>
      <c r="BO266">
        <v>74.5955555555555</v>
      </c>
      <c r="BP266">
        <v>0.0453250555555556</v>
      </c>
      <c r="BQ266">
        <v>24.4849592592593</v>
      </c>
      <c r="BR266">
        <v>25.0009037037037</v>
      </c>
      <c r="BS266">
        <v>999.9</v>
      </c>
      <c r="BT266">
        <v>0</v>
      </c>
      <c r="BU266">
        <v>0</v>
      </c>
      <c r="BV266">
        <v>10001.1111111111</v>
      </c>
      <c r="BW266">
        <v>0</v>
      </c>
      <c r="BX266">
        <v>1663.04074074074</v>
      </c>
      <c r="BY266">
        <v>17.9549259259259</v>
      </c>
      <c r="BZ266">
        <v>237.665555555555</v>
      </c>
      <c r="CA266">
        <v>219.21562962963</v>
      </c>
      <c r="CB266">
        <v>0.516435666666667</v>
      </c>
      <c r="CC266">
        <v>214.790740740741</v>
      </c>
      <c r="CD266">
        <v>20.1846814814815</v>
      </c>
      <c r="CE266">
        <v>1.54421148148148</v>
      </c>
      <c r="CF266">
        <v>1.50568814814815</v>
      </c>
      <c r="CG266">
        <v>13.4130851851852</v>
      </c>
      <c r="CH266">
        <v>13.0260407407407</v>
      </c>
      <c r="CI266">
        <v>1999.99259259259</v>
      </c>
      <c r="CJ266">
        <v>0.98</v>
      </c>
      <c r="CK266">
        <v>0.0200002</v>
      </c>
      <c r="CL266">
        <v>0</v>
      </c>
      <c r="CM266">
        <v>2.27343703703704</v>
      </c>
      <c r="CN266">
        <v>0</v>
      </c>
      <c r="CO266">
        <v>6734.48259259259</v>
      </c>
      <c r="CP266">
        <v>17300.1111111111</v>
      </c>
      <c r="CQ266">
        <v>38.375</v>
      </c>
      <c r="CR266">
        <v>39.5597037037037</v>
      </c>
      <c r="CS266">
        <v>38.312</v>
      </c>
      <c r="CT266">
        <v>38.0252592592593</v>
      </c>
      <c r="CU266">
        <v>37.7637777777778</v>
      </c>
      <c r="CV266">
        <v>1959.99259259259</v>
      </c>
      <c r="CW266">
        <v>40</v>
      </c>
      <c r="CX266">
        <v>0</v>
      </c>
      <c r="CY266">
        <v>1657210549.2</v>
      </c>
      <c r="CZ266">
        <v>0</v>
      </c>
      <c r="DA266">
        <v>0</v>
      </c>
      <c r="DB266" t="s">
        <v>356</v>
      </c>
      <c r="DC266">
        <v>1656081770.5</v>
      </c>
      <c r="DD266">
        <v>1655399214.6</v>
      </c>
      <c r="DE266">
        <v>0</v>
      </c>
      <c r="DF266">
        <v>0.134</v>
      </c>
      <c r="DG266">
        <v>-0.06</v>
      </c>
      <c r="DH266">
        <v>9.331</v>
      </c>
      <c r="DI266">
        <v>0.511</v>
      </c>
      <c r="DJ266">
        <v>421</v>
      </c>
      <c r="DK266">
        <v>25</v>
      </c>
      <c r="DL266">
        <v>1.93</v>
      </c>
      <c r="DM266">
        <v>0.15</v>
      </c>
      <c r="DN266">
        <v>17.9047195121951</v>
      </c>
      <c r="DO266">
        <v>1.45430801393728</v>
      </c>
      <c r="DP266">
        <v>0.384237621613471</v>
      </c>
      <c r="DQ266">
        <v>0</v>
      </c>
      <c r="DR266">
        <v>0.514090609756098</v>
      </c>
      <c r="DS266">
        <v>0.0624080069686413</v>
      </c>
      <c r="DT266">
        <v>0.00742692706003141</v>
      </c>
      <c r="DU266">
        <v>1</v>
      </c>
      <c r="DV266">
        <v>1</v>
      </c>
      <c r="DW266">
        <v>2</v>
      </c>
      <c r="DX266" t="s">
        <v>357</v>
      </c>
      <c r="DY266">
        <v>2.97221</v>
      </c>
      <c r="DZ266">
        <v>2.69917</v>
      </c>
      <c r="EA266">
        <v>0.0411933</v>
      </c>
      <c r="EB266">
        <v>0.0392857</v>
      </c>
      <c r="EC266">
        <v>0.0775119</v>
      </c>
      <c r="ED266">
        <v>0.0765899</v>
      </c>
      <c r="EE266">
        <v>37377.4</v>
      </c>
      <c r="EF266">
        <v>41053.6</v>
      </c>
      <c r="EG266">
        <v>35337.7</v>
      </c>
      <c r="EH266">
        <v>38766.3</v>
      </c>
      <c r="EI266">
        <v>46231.5</v>
      </c>
      <c r="EJ266">
        <v>51663.3</v>
      </c>
      <c r="EK266">
        <v>55233.1</v>
      </c>
      <c r="EL266">
        <v>62134.5</v>
      </c>
      <c r="EM266">
        <v>1.962</v>
      </c>
      <c r="EN266">
        <v>2.151</v>
      </c>
      <c r="EO266">
        <v>0.0362396</v>
      </c>
      <c r="EP266">
        <v>0</v>
      </c>
      <c r="EQ266">
        <v>24.4139</v>
      </c>
      <c r="ER266">
        <v>999.9</v>
      </c>
      <c r="ES266">
        <v>42.309</v>
      </c>
      <c r="ET266">
        <v>35.651</v>
      </c>
      <c r="EU266">
        <v>33.2096</v>
      </c>
      <c r="EV266">
        <v>54.0472</v>
      </c>
      <c r="EW266">
        <v>36.9191</v>
      </c>
      <c r="EX266">
        <v>2</v>
      </c>
      <c r="EY266">
        <v>0.0821951</v>
      </c>
      <c r="EZ266">
        <v>3.33098</v>
      </c>
      <c r="FA266">
        <v>20.1144</v>
      </c>
      <c r="FB266">
        <v>5.19692</v>
      </c>
      <c r="FC266">
        <v>12.0099</v>
      </c>
      <c r="FD266">
        <v>4.9756</v>
      </c>
      <c r="FE266">
        <v>3.294</v>
      </c>
      <c r="FF266">
        <v>9999</v>
      </c>
      <c r="FG266">
        <v>9999</v>
      </c>
      <c r="FH266">
        <v>9999</v>
      </c>
      <c r="FI266">
        <v>557.1</v>
      </c>
      <c r="FJ266">
        <v>1.86316</v>
      </c>
      <c r="FK266">
        <v>1.86795</v>
      </c>
      <c r="FL266">
        <v>1.86768</v>
      </c>
      <c r="FM266">
        <v>1.86887</v>
      </c>
      <c r="FN266">
        <v>1.86966</v>
      </c>
      <c r="FO266">
        <v>1.86569</v>
      </c>
      <c r="FP266">
        <v>1.86676</v>
      </c>
      <c r="FQ266">
        <v>1.86813</v>
      </c>
      <c r="FR266">
        <v>5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7.244</v>
      </c>
      <c r="GF266">
        <v>0.2133</v>
      </c>
      <c r="GG266">
        <v>5.35645936475052</v>
      </c>
      <c r="GH266">
        <v>0.00956702611335773</v>
      </c>
      <c r="GI266">
        <v>-9.19467254998099e-07</v>
      </c>
      <c r="GJ266">
        <v>-2.13729184259075e-11</v>
      </c>
      <c r="GK266">
        <v>0.213310654532375</v>
      </c>
      <c r="GL266">
        <v>0</v>
      </c>
      <c r="GM266">
        <v>0</v>
      </c>
      <c r="GN266">
        <v>0</v>
      </c>
      <c r="GO266">
        <v>-4</v>
      </c>
      <c r="GP266">
        <v>1866</v>
      </c>
      <c r="GQ266">
        <v>1</v>
      </c>
      <c r="GR266">
        <v>18</v>
      </c>
      <c r="GS266">
        <v>18813.3</v>
      </c>
      <c r="GT266">
        <v>30189.3</v>
      </c>
      <c r="GU266">
        <v>0.697021</v>
      </c>
      <c r="GV266">
        <v>2.65015</v>
      </c>
      <c r="GW266">
        <v>2.24854</v>
      </c>
      <c r="GX266">
        <v>2.73071</v>
      </c>
      <c r="GY266">
        <v>1.99585</v>
      </c>
      <c r="GZ266">
        <v>2.36938</v>
      </c>
      <c r="HA266">
        <v>39.6167</v>
      </c>
      <c r="HB266">
        <v>15.2878</v>
      </c>
      <c r="HC266">
        <v>18</v>
      </c>
      <c r="HD266">
        <v>496.521</v>
      </c>
      <c r="HE266">
        <v>627.472</v>
      </c>
      <c r="HF266">
        <v>18.2982</v>
      </c>
      <c r="HG266">
        <v>28.0671</v>
      </c>
      <c r="HH266">
        <v>30.0005</v>
      </c>
      <c r="HI266">
        <v>27.897</v>
      </c>
      <c r="HJ266">
        <v>27.8079</v>
      </c>
      <c r="HK266">
        <v>13.8451</v>
      </c>
      <c r="HL266">
        <v>36.97</v>
      </c>
      <c r="HM266">
        <v>0</v>
      </c>
      <c r="HN266">
        <v>18.2958</v>
      </c>
      <c r="HO266">
        <v>164.442</v>
      </c>
      <c r="HP266">
        <v>20.1473</v>
      </c>
      <c r="HQ266">
        <v>102.463</v>
      </c>
      <c r="HR266">
        <v>103.453</v>
      </c>
    </row>
    <row r="267" spans="1:226">
      <c r="A267">
        <v>251</v>
      </c>
      <c r="B267">
        <v>1657210575</v>
      </c>
      <c r="C267">
        <v>3970</v>
      </c>
      <c r="D267" t="s">
        <v>863</v>
      </c>
      <c r="E267" t="s">
        <v>864</v>
      </c>
      <c r="F267">
        <v>5</v>
      </c>
      <c r="G267" t="s">
        <v>832</v>
      </c>
      <c r="H267" t="s">
        <v>354</v>
      </c>
      <c r="I267">
        <v>1657210567.21429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187.671781054954</v>
      </c>
      <c r="AK267">
        <v>197.947006060606</v>
      </c>
      <c r="AL267">
        <v>-3.32329030636849</v>
      </c>
      <c r="AM267">
        <v>66.5456604880513</v>
      </c>
      <c r="AN267">
        <f>(AP267 - AO267 + BO267*1E3/(8.314*(BQ267+273.15)) * AR267/BN267 * AQ267) * BN267/(100*BB267) * 1000/(1000 - AP267)</f>
        <v>0</v>
      </c>
      <c r="AO267">
        <v>20.1660119512491</v>
      </c>
      <c r="AP267">
        <v>20.6936866666667</v>
      </c>
      <c r="AQ267">
        <v>-1.05657488708558e-05</v>
      </c>
      <c r="AR267">
        <v>77.4790019517959</v>
      </c>
      <c r="AS267">
        <v>0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6</v>
      </c>
      <c r="BC267">
        <v>0.5</v>
      </c>
      <c r="BD267" t="s">
        <v>355</v>
      </c>
      <c r="BE267">
        <v>2</v>
      </c>
      <c r="BF267" t="b">
        <v>1</v>
      </c>
      <c r="BG267">
        <v>1657210567.21429</v>
      </c>
      <c r="BH267">
        <v>217.46925</v>
      </c>
      <c r="BI267">
        <v>199.239035714286</v>
      </c>
      <c r="BJ267">
        <v>20.6983178571429</v>
      </c>
      <c r="BK267">
        <v>20.1749928571429</v>
      </c>
      <c r="BL267">
        <v>210.143321428571</v>
      </c>
      <c r="BM267">
        <v>20.485</v>
      </c>
      <c r="BN267">
        <v>499.997142857143</v>
      </c>
      <c r="BO267">
        <v>74.59545</v>
      </c>
      <c r="BP267">
        <v>0.0452112464285714</v>
      </c>
      <c r="BQ267">
        <v>24.4835214285714</v>
      </c>
      <c r="BR267">
        <v>25.0030642857143</v>
      </c>
      <c r="BS267">
        <v>999.9</v>
      </c>
      <c r="BT267">
        <v>0</v>
      </c>
      <c r="BU267">
        <v>0</v>
      </c>
      <c r="BV267">
        <v>10000.5357142857</v>
      </c>
      <c r="BW267">
        <v>0</v>
      </c>
      <c r="BX267">
        <v>1663.33321428571</v>
      </c>
      <c r="BY267">
        <v>18.2303428571429</v>
      </c>
      <c r="BZ267">
        <v>222.065714285714</v>
      </c>
      <c r="CA267">
        <v>203.3415</v>
      </c>
      <c r="CB267">
        <v>0.5233255</v>
      </c>
      <c r="CC267">
        <v>199.239035714286</v>
      </c>
      <c r="CD267">
        <v>20.1749928571429</v>
      </c>
      <c r="CE267">
        <v>1.54400071428571</v>
      </c>
      <c r="CF267">
        <v>1.50496321428571</v>
      </c>
      <c r="CG267">
        <v>13.4109964285714</v>
      </c>
      <c r="CH267">
        <v>13.018675</v>
      </c>
      <c r="CI267">
        <v>2000.00892857143</v>
      </c>
      <c r="CJ267">
        <v>0.980000107142857</v>
      </c>
      <c r="CK267">
        <v>0.0200000857142857</v>
      </c>
      <c r="CL267">
        <v>0</v>
      </c>
      <c r="CM267">
        <v>2.25421428571429</v>
      </c>
      <c r="CN267">
        <v>0</v>
      </c>
      <c r="CO267">
        <v>6736.55142857143</v>
      </c>
      <c r="CP267">
        <v>17300.2392857143</v>
      </c>
      <c r="CQ267">
        <v>38.375</v>
      </c>
      <c r="CR267">
        <v>39.5509285714286</v>
      </c>
      <c r="CS267">
        <v>38.312</v>
      </c>
      <c r="CT267">
        <v>38.0398571428571</v>
      </c>
      <c r="CU267">
        <v>37.7632857142857</v>
      </c>
      <c r="CV267">
        <v>1960.00857142857</v>
      </c>
      <c r="CW267">
        <v>40.0003571428571</v>
      </c>
      <c r="CX267">
        <v>0</v>
      </c>
      <c r="CY267">
        <v>1657210554</v>
      </c>
      <c r="CZ267">
        <v>0</v>
      </c>
      <c r="DA267">
        <v>0</v>
      </c>
      <c r="DB267" t="s">
        <v>356</v>
      </c>
      <c r="DC267">
        <v>1656081770.5</v>
      </c>
      <c r="DD267">
        <v>1655399214.6</v>
      </c>
      <c r="DE267">
        <v>0</v>
      </c>
      <c r="DF267">
        <v>0.134</v>
      </c>
      <c r="DG267">
        <v>-0.06</v>
      </c>
      <c r="DH267">
        <v>9.331</v>
      </c>
      <c r="DI267">
        <v>0.511</v>
      </c>
      <c r="DJ267">
        <v>421</v>
      </c>
      <c r="DK267">
        <v>25</v>
      </c>
      <c r="DL267">
        <v>1.93</v>
      </c>
      <c r="DM267">
        <v>0.15</v>
      </c>
      <c r="DN267">
        <v>18.0766097560976</v>
      </c>
      <c r="DO267">
        <v>1.69752752613242</v>
      </c>
      <c r="DP267">
        <v>0.391335106105588</v>
      </c>
      <c r="DQ267">
        <v>0</v>
      </c>
      <c r="DR267">
        <v>0.518213024390244</v>
      </c>
      <c r="DS267">
        <v>0.0870827874564456</v>
      </c>
      <c r="DT267">
        <v>0.00918201953843942</v>
      </c>
      <c r="DU267">
        <v>1</v>
      </c>
      <c r="DV267">
        <v>1</v>
      </c>
      <c r="DW267">
        <v>2</v>
      </c>
      <c r="DX267" t="s">
        <v>357</v>
      </c>
      <c r="DY267">
        <v>2.97174</v>
      </c>
      <c r="DZ267">
        <v>2.69898</v>
      </c>
      <c r="EA267">
        <v>0.0382382</v>
      </c>
      <c r="EB267">
        <v>0.0362527</v>
      </c>
      <c r="EC267">
        <v>0.0774833</v>
      </c>
      <c r="ED267">
        <v>0.0765624</v>
      </c>
      <c r="EE267">
        <v>37491.5</v>
      </c>
      <c r="EF267">
        <v>41181.9</v>
      </c>
      <c r="EG267">
        <v>35336.8</v>
      </c>
      <c r="EH267">
        <v>38765.2</v>
      </c>
      <c r="EI267">
        <v>46231.4</v>
      </c>
      <c r="EJ267">
        <v>51663.5</v>
      </c>
      <c r="EK267">
        <v>55231.3</v>
      </c>
      <c r="EL267">
        <v>62133</v>
      </c>
      <c r="EM267">
        <v>1.9622</v>
      </c>
      <c r="EN267">
        <v>2.1508</v>
      </c>
      <c r="EO267">
        <v>0.0363886</v>
      </c>
      <c r="EP267">
        <v>0</v>
      </c>
      <c r="EQ267">
        <v>24.4139</v>
      </c>
      <c r="ER267">
        <v>999.9</v>
      </c>
      <c r="ES267">
        <v>42.26</v>
      </c>
      <c r="ET267">
        <v>35.651</v>
      </c>
      <c r="EU267">
        <v>33.1726</v>
      </c>
      <c r="EV267">
        <v>53.5772</v>
      </c>
      <c r="EW267">
        <v>36.9551</v>
      </c>
      <c r="EX267">
        <v>2</v>
      </c>
      <c r="EY267">
        <v>0.0836585</v>
      </c>
      <c r="EZ267">
        <v>3.34882</v>
      </c>
      <c r="FA267">
        <v>20.1144</v>
      </c>
      <c r="FB267">
        <v>5.19812</v>
      </c>
      <c r="FC267">
        <v>12.0099</v>
      </c>
      <c r="FD267">
        <v>4.9756</v>
      </c>
      <c r="FE267">
        <v>3.294</v>
      </c>
      <c r="FF267">
        <v>9999</v>
      </c>
      <c r="FG267">
        <v>9999</v>
      </c>
      <c r="FH267">
        <v>9999</v>
      </c>
      <c r="FI267">
        <v>557.1</v>
      </c>
      <c r="FJ267">
        <v>1.86325</v>
      </c>
      <c r="FK267">
        <v>1.86798</v>
      </c>
      <c r="FL267">
        <v>1.86768</v>
      </c>
      <c r="FM267">
        <v>1.8689</v>
      </c>
      <c r="FN267">
        <v>1.86966</v>
      </c>
      <c r="FO267">
        <v>1.86569</v>
      </c>
      <c r="FP267">
        <v>1.86676</v>
      </c>
      <c r="FQ267">
        <v>1.86813</v>
      </c>
      <c r="FR267">
        <v>5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7.096</v>
      </c>
      <c r="GF267">
        <v>0.2133</v>
      </c>
      <c r="GG267">
        <v>5.35645936475052</v>
      </c>
      <c r="GH267">
        <v>0.00956702611335773</v>
      </c>
      <c r="GI267">
        <v>-9.19467254998099e-07</v>
      </c>
      <c r="GJ267">
        <v>-2.13729184259075e-11</v>
      </c>
      <c r="GK267">
        <v>0.213310654532375</v>
      </c>
      <c r="GL267">
        <v>0</v>
      </c>
      <c r="GM267">
        <v>0</v>
      </c>
      <c r="GN267">
        <v>0</v>
      </c>
      <c r="GO267">
        <v>-4</v>
      </c>
      <c r="GP267">
        <v>1866</v>
      </c>
      <c r="GQ267">
        <v>1</v>
      </c>
      <c r="GR267">
        <v>18</v>
      </c>
      <c r="GS267">
        <v>18813.4</v>
      </c>
      <c r="GT267">
        <v>30189.3</v>
      </c>
      <c r="GU267">
        <v>0.646973</v>
      </c>
      <c r="GV267">
        <v>2.66357</v>
      </c>
      <c r="GW267">
        <v>2.24854</v>
      </c>
      <c r="GX267">
        <v>2.72949</v>
      </c>
      <c r="GY267">
        <v>1.99585</v>
      </c>
      <c r="GZ267">
        <v>2.33643</v>
      </c>
      <c r="HA267">
        <v>39.6418</v>
      </c>
      <c r="HB267">
        <v>15.2791</v>
      </c>
      <c r="HC267">
        <v>18</v>
      </c>
      <c r="HD267">
        <v>496.734</v>
      </c>
      <c r="HE267">
        <v>627.419</v>
      </c>
      <c r="HF267">
        <v>18.3008</v>
      </c>
      <c r="HG267">
        <v>28.0766</v>
      </c>
      <c r="HH267">
        <v>30.001</v>
      </c>
      <c r="HI267">
        <v>27.9064</v>
      </c>
      <c r="HJ267">
        <v>27.8173</v>
      </c>
      <c r="HK267">
        <v>12.8981</v>
      </c>
      <c r="HL267">
        <v>36.97</v>
      </c>
      <c r="HM267">
        <v>0</v>
      </c>
      <c r="HN267">
        <v>18.298</v>
      </c>
      <c r="HO267">
        <v>151.016</v>
      </c>
      <c r="HP267">
        <v>20.146</v>
      </c>
      <c r="HQ267">
        <v>102.46</v>
      </c>
      <c r="HR267">
        <v>103.45</v>
      </c>
    </row>
    <row r="268" spans="1:226">
      <c r="A268">
        <v>252</v>
      </c>
      <c r="B268">
        <v>1657210580</v>
      </c>
      <c r="C268">
        <v>3975</v>
      </c>
      <c r="D268" t="s">
        <v>865</v>
      </c>
      <c r="E268" t="s">
        <v>866</v>
      </c>
      <c r="F268">
        <v>5</v>
      </c>
      <c r="G268" t="s">
        <v>832</v>
      </c>
      <c r="H268" t="s">
        <v>354</v>
      </c>
      <c r="I268">
        <v>1657210572.5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171.020886509432</v>
      </c>
      <c r="AK268">
        <v>181.242412121212</v>
      </c>
      <c r="AL268">
        <v>-3.32628626504125</v>
      </c>
      <c r="AM268">
        <v>66.5456604880513</v>
      </c>
      <c r="AN268">
        <f>(AP268 - AO268 + BO268*1E3/(8.314*(BQ268+273.15)) * AR268/BN268 * AQ268) * BN268/(100*BB268) * 1000/(1000 - AP268)</f>
        <v>0</v>
      </c>
      <c r="AO268">
        <v>20.155465738991</v>
      </c>
      <c r="AP268">
        <v>20.6842218181818</v>
      </c>
      <c r="AQ268">
        <v>-0.000308648564929681</v>
      </c>
      <c r="AR268">
        <v>77.4790019517959</v>
      </c>
      <c r="AS268">
        <v>0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6</v>
      </c>
      <c r="BC268">
        <v>0.5</v>
      </c>
      <c r="BD268" t="s">
        <v>355</v>
      </c>
      <c r="BE268">
        <v>2</v>
      </c>
      <c r="BF268" t="b">
        <v>1</v>
      </c>
      <c r="BG268">
        <v>1657210572.5</v>
      </c>
      <c r="BH268">
        <v>200.270814814815</v>
      </c>
      <c r="BI268">
        <v>181.932851851852</v>
      </c>
      <c r="BJ268">
        <v>20.6943148148148</v>
      </c>
      <c r="BK268">
        <v>20.1638037037037</v>
      </c>
      <c r="BL268">
        <v>193.101592592593</v>
      </c>
      <c r="BM268">
        <v>20.4810037037037</v>
      </c>
      <c r="BN268">
        <v>499.965888888889</v>
      </c>
      <c r="BO268">
        <v>74.5949666666667</v>
      </c>
      <c r="BP268">
        <v>0.0452197592592593</v>
      </c>
      <c r="BQ268">
        <v>24.4876814814815</v>
      </c>
      <c r="BR268">
        <v>25.0074703703704</v>
      </c>
      <c r="BS268">
        <v>999.9</v>
      </c>
      <c r="BT268">
        <v>0</v>
      </c>
      <c r="BU268">
        <v>0</v>
      </c>
      <c r="BV268">
        <v>9995.18518518518</v>
      </c>
      <c r="BW268">
        <v>0</v>
      </c>
      <c r="BX268">
        <v>1663.67962962963</v>
      </c>
      <c r="BY268">
        <v>18.3380888888889</v>
      </c>
      <c r="BZ268">
        <v>204.503037037037</v>
      </c>
      <c r="CA268">
        <v>185.676962962963</v>
      </c>
      <c r="CB268">
        <v>0.530510888888889</v>
      </c>
      <c r="CC268">
        <v>181.932851851852</v>
      </c>
      <c r="CD268">
        <v>20.1638037037037</v>
      </c>
      <c r="CE268">
        <v>1.54369148148148</v>
      </c>
      <c r="CF268">
        <v>1.50411851851852</v>
      </c>
      <c r="CG268">
        <v>13.4079259259259</v>
      </c>
      <c r="CH268">
        <v>13.0100888888889</v>
      </c>
      <c r="CI268">
        <v>2000.01</v>
      </c>
      <c r="CJ268">
        <v>0.980000111111111</v>
      </c>
      <c r="CK268">
        <v>0.0200000814814815</v>
      </c>
      <c r="CL268">
        <v>0</v>
      </c>
      <c r="CM268">
        <v>2.2154962962963</v>
      </c>
      <c r="CN268">
        <v>0</v>
      </c>
      <c r="CO268">
        <v>6739.12296296296</v>
      </c>
      <c r="CP268">
        <v>17300.2222222222</v>
      </c>
      <c r="CQ268">
        <v>38.375</v>
      </c>
      <c r="CR268">
        <v>39.5321481481481</v>
      </c>
      <c r="CS268">
        <v>38.312</v>
      </c>
      <c r="CT268">
        <v>38.062</v>
      </c>
      <c r="CU268">
        <v>37.7614814814815</v>
      </c>
      <c r="CV268">
        <v>1960.00962962963</v>
      </c>
      <c r="CW268">
        <v>40.0003703703704</v>
      </c>
      <c r="CX268">
        <v>0</v>
      </c>
      <c r="CY268">
        <v>1657210558.8</v>
      </c>
      <c r="CZ268">
        <v>0</v>
      </c>
      <c r="DA268">
        <v>0</v>
      </c>
      <c r="DB268" t="s">
        <v>356</v>
      </c>
      <c r="DC268">
        <v>1656081770.5</v>
      </c>
      <c r="DD268">
        <v>1655399214.6</v>
      </c>
      <c r="DE268">
        <v>0</v>
      </c>
      <c r="DF268">
        <v>0.134</v>
      </c>
      <c r="DG268">
        <v>-0.06</v>
      </c>
      <c r="DH268">
        <v>9.331</v>
      </c>
      <c r="DI268">
        <v>0.511</v>
      </c>
      <c r="DJ268">
        <v>421</v>
      </c>
      <c r="DK268">
        <v>25</v>
      </c>
      <c r="DL268">
        <v>1.93</v>
      </c>
      <c r="DM268">
        <v>0.15</v>
      </c>
      <c r="DN268">
        <v>18.3022682926829</v>
      </c>
      <c r="DO268">
        <v>1.51492055749129</v>
      </c>
      <c r="DP268">
        <v>0.319275840246921</v>
      </c>
      <c r="DQ268">
        <v>0</v>
      </c>
      <c r="DR268">
        <v>0.525822317073171</v>
      </c>
      <c r="DS268">
        <v>0.0838238257839726</v>
      </c>
      <c r="DT268">
        <v>0.00876654974942939</v>
      </c>
      <c r="DU268">
        <v>1</v>
      </c>
      <c r="DV268">
        <v>1</v>
      </c>
      <c r="DW268">
        <v>2</v>
      </c>
      <c r="DX268" t="s">
        <v>357</v>
      </c>
      <c r="DY268">
        <v>2.97173</v>
      </c>
      <c r="DZ268">
        <v>2.69888</v>
      </c>
      <c r="EA268">
        <v>0.0352243</v>
      </c>
      <c r="EB268">
        <v>0.0330861</v>
      </c>
      <c r="EC268">
        <v>0.0774624</v>
      </c>
      <c r="ED268">
        <v>0.0765224</v>
      </c>
      <c r="EE268">
        <v>37608.4</v>
      </c>
      <c r="EF268">
        <v>41317.1</v>
      </c>
      <c r="EG268">
        <v>35336.3</v>
      </c>
      <c r="EH268">
        <v>38765.2</v>
      </c>
      <c r="EI268">
        <v>46232</v>
      </c>
      <c r="EJ268">
        <v>51665</v>
      </c>
      <c r="EK268">
        <v>55230.8</v>
      </c>
      <c r="EL268">
        <v>62132.3</v>
      </c>
      <c r="EM268">
        <v>1.962</v>
      </c>
      <c r="EN268">
        <v>2.1512</v>
      </c>
      <c r="EO268">
        <v>0.0365376</v>
      </c>
      <c r="EP268">
        <v>0</v>
      </c>
      <c r="EQ268">
        <v>24.4139</v>
      </c>
      <c r="ER268">
        <v>999.9</v>
      </c>
      <c r="ES268">
        <v>42.235</v>
      </c>
      <c r="ET268">
        <v>35.681</v>
      </c>
      <c r="EU268">
        <v>33.2102</v>
      </c>
      <c r="EV268">
        <v>53.7672</v>
      </c>
      <c r="EW268">
        <v>36.9631</v>
      </c>
      <c r="EX268">
        <v>2</v>
      </c>
      <c r="EY268">
        <v>0.0842683</v>
      </c>
      <c r="EZ268">
        <v>3.40898</v>
      </c>
      <c r="FA268">
        <v>20.113</v>
      </c>
      <c r="FB268">
        <v>5.19812</v>
      </c>
      <c r="FC268">
        <v>12.0099</v>
      </c>
      <c r="FD268">
        <v>4.9756</v>
      </c>
      <c r="FE268">
        <v>3.2938</v>
      </c>
      <c r="FF268">
        <v>9999</v>
      </c>
      <c r="FG268">
        <v>9999</v>
      </c>
      <c r="FH268">
        <v>9999</v>
      </c>
      <c r="FI268">
        <v>557.1</v>
      </c>
      <c r="FJ268">
        <v>1.86325</v>
      </c>
      <c r="FK268">
        <v>1.86798</v>
      </c>
      <c r="FL268">
        <v>1.86768</v>
      </c>
      <c r="FM268">
        <v>1.8689</v>
      </c>
      <c r="FN268">
        <v>1.86966</v>
      </c>
      <c r="FO268">
        <v>1.86569</v>
      </c>
      <c r="FP268">
        <v>1.86676</v>
      </c>
      <c r="FQ268">
        <v>1.86813</v>
      </c>
      <c r="FR268">
        <v>5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6.946</v>
      </c>
      <c r="GF268">
        <v>0.2133</v>
      </c>
      <c r="GG268">
        <v>5.35645936475052</v>
      </c>
      <c r="GH268">
        <v>0.00956702611335773</v>
      </c>
      <c r="GI268">
        <v>-9.19467254998099e-07</v>
      </c>
      <c r="GJ268">
        <v>-2.13729184259075e-11</v>
      </c>
      <c r="GK268">
        <v>0.213310654532375</v>
      </c>
      <c r="GL268">
        <v>0</v>
      </c>
      <c r="GM268">
        <v>0</v>
      </c>
      <c r="GN268">
        <v>0</v>
      </c>
      <c r="GO268">
        <v>-4</v>
      </c>
      <c r="GP268">
        <v>1866</v>
      </c>
      <c r="GQ268">
        <v>1</v>
      </c>
      <c r="GR268">
        <v>18</v>
      </c>
      <c r="GS268">
        <v>18813.5</v>
      </c>
      <c r="GT268">
        <v>30189.4</v>
      </c>
      <c r="GU268">
        <v>0.600586</v>
      </c>
      <c r="GV268">
        <v>2.66357</v>
      </c>
      <c r="GW268">
        <v>2.24854</v>
      </c>
      <c r="GX268">
        <v>2.72949</v>
      </c>
      <c r="GY268">
        <v>1.99585</v>
      </c>
      <c r="GZ268">
        <v>2.3645</v>
      </c>
      <c r="HA268">
        <v>39.6669</v>
      </c>
      <c r="HB268">
        <v>15.2791</v>
      </c>
      <c r="HC268">
        <v>18</v>
      </c>
      <c r="HD268">
        <v>496.686</v>
      </c>
      <c r="HE268">
        <v>627.842</v>
      </c>
      <c r="HF268">
        <v>18.2989</v>
      </c>
      <c r="HG268">
        <v>28.0862</v>
      </c>
      <c r="HH268">
        <v>30.001</v>
      </c>
      <c r="HI268">
        <v>27.9159</v>
      </c>
      <c r="HJ268">
        <v>27.8267</v>
      </c>
      <c r="HK268">
        <v>11.9101</v>
      </c>
      <c r="HL268">
        <v>36.97</v>
      </c>
      <c r="HM268">
        <v>0</v>
      </c>
      <c r="HN268">
        <v>18.2897</v>
      </c>
      <c r="HO268">
        <v>130.882</v>
      </c>
      <c r="HP268">
        <v>20.1493</v>
      </c>
      <c r="HQ268">
        <v>102.459</v>
      </c>
      <c r="HR268">
        <v>103.449</v>
      </c>
    </row>
    <row r="269" spans="1:226">
      <c r="A269">
        <v>253</v>
      </c>
      <c r="B269">
        <v>1657210585</v>
      </c>
      <c r="C269">
        <v>3980</v>
      </c>
      <c r="D269" t="s">
        <v>867</v>
      </c>
      <c r="E269" t="s">
        <v>868</v>
      </c>
      <c r="F269">
        <v>5</v>
      </c>
      <c r="G269" t="s">
        <v>832</v>
      </c>
      <c r="H269" t="s">
        <v>354</v>
      </c>
      <c r="I269">
        <v>1657210577.21429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154.029225756036</v>
      </c>
      <c r="AK269">
        <v>164.576775757576</v>
      </c>
      <c r="AL269">
        <v>-3.34844537400841</v>
      </c>
      <c r="AM269">
        <v>66.5456604880513</v>
      </c>
      <c r="AN269">
        <f>(AP269 - AO269 + BO269*1E3/(8.314*(BQ269+273.15)) * AR269/BN269 * AQ269) * BN269/(100*BB269) * 1000/(1000 - AP269)</f>
        <v>0</v>
      </c>
      <c r="AO269">
        <v>20.1467380329341</v>
      </c>
      <c r="AP269">
        <v>20.6748812121212</v>
      </c>
      <c r="AQ269">
        <v>-0.000100921047038916</v>
      </c>
      <c r="AR269">
        <v>77.4790019517959</v>
      </c>
      <c r="AS269">
        <v>0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6</v>
      </c>
      <c r="BC269">
        <v>0.5</v>
      </c>
      <c r="BD269" t="s">
        <v>355</v>
      </c>
      <c r="BE269">
        <v>2</v>
      </c>
      <c r="BF269" t="b">
        <v>1</v>
      </c>
      <c r="BG269">
        <v>1657210577.21429</v>
      </c>
      <c r="BH269">
        <v>184.951178571429</v>
      </c>
      <c r="BI269">
        <v>166.317321428571</v>
      </c>
      <c r="BJ269">
        <v>20.6876035714286</v>
      </c>
      <c r="BK269">
        <v>20.1539785714286</v>
      </c>
      <c r="BL269">
        <v>177.922</v>
      </c>
      <c r="BM269">
        <v>20.4743</v>
      </c>
      <c r="BN269">
        <v>499.992714285714</v>
      </c>
      <c r="BO269">
        <v>74.594775</v>
      </c>
      <c r="BP269">
        <v>0.0452613571428571</v>
      </c>
      <c r="BQ269">
        <v>24.4944285714286</v>
      </c>
      <c r="BR269">
        <v>25.0116107142857</v>
      </c>
      <c r="BS269">
        <v>999.9</v>
      </c>
      <c r="BT269">
        <v>0</v>
      </c>
      <c r="BU269">
        <v>0</v>
      </c>
      <c r="BV269">
        <v>9988.21428571429</v>
      </c>
      <c r="BW269">
        <v>0</v>
      </c>
      <c r="BX269">
        <v>1663.9425</v>
      </c>
      <c r="BY269">
        <v>18.633975</v>
      </c>
      <c r="BZ269">
        <v>188.858428571429</v>
      </c>
      <c r="CA269">
        <v>169.738321428571</v>
      </c>
      <c r="CB269">
        <v>0.53361425</v>
      </c>
      <c r="CC269">
        <v>166.317321428571</v>
      </c>
      <c r="CD269">
        <v>20.1539785714286</v>
      </c>
      <c r="CE269">
        <v>1.54318678571429</v>
      </c>
      <c r="CF269">
        <v>1.50338214285714</v>
      </c>
      <c r="CG269">
        <v>13.4029107142857</v>
      </c>
      <c r="CH269">
        <v>13.0026</v>
      </c>
      <c r="CI269">
        <v>2000.00964285714</v>
      </c>
      <c r="CJ269">
        <v>0.980000107142857</v>
      </c>
      <c r="CK269">
        <v>0.0200000857142857</v>
      </c>
      <c r="CL269">
        <v>0</v>
      </c>
      <c r="CM269">
        <v>2.29283571428571</v>
      </c>
      <c r="CN269">
        <v>0</v>
      </c>
      <c r="CO269">
        <v>6741.21392857143</v>
      </c>
      <c r="CP269">
        <v>17300.2142857143</v>
      </c>
      <c r="CQ269">
        <v>38.375</v>
      </c>
      <c r="CR269">
        <v>39.5265714285714</v>
      </c>
      <c r="CS269">
        <v>38.2987142857143</v>
      </c>
      <c r="CT269">
        <v>38.062</v>
      </c>
      <c r="CU269">
        <v>37.7566428571429</v>
      </c>
      <c r="CV269">
        <v>1960.00928571429</v>
      </c>
      <c r="CW269">
        <v>40.0003571428571</v>
      </c>
      <c r="CX269">
        <v>0</v>
      </c>
      <c r="CY269">
        <v>1657210564.2</v>
      </c>
      <c r="CZ269">
        <v>0</v>
      </c>
      <c r="DA269">
        <v>0</v>
      </c>
      <c r="DB269" t="s">
        <v>356</v>
      </c>
      <c r="DC269">
        <v>1656081770.5</v>
      </c>
      <c r="DD269">
        <v>1655399214.6</v>
      </c>
      <c r="DE269">
        <v>0</v>
      </c>
      <c r="DF269">
        <v>0.134</v>
      </c>
      <c r="DG269">
        <v>-0.06</v>
      </c>
      <c r="DH269">
        <v>9.331</v>
      </c>
      <c r="DI269">
        <v>0.511</v>
      </c>
      <c r="DJ269">
        <v>421</v>
      </c>
      <c r="DK269">
        <v>25</v>
      </c>
      <c r="DL269">
        <v>1.93</v>
      </c>
      <c r="DM269">
        <v>0.15</v>
      </c>
      <c r="DN269">
        <v>18.4371365853659</v>
      </c>
      <c r="DO269">
        <v>2.43404111498259</v>
      </c>
      <c r="DP269">
        <v>0.365270163802014</v>
      </c>
      <c r="DQ269">
        <v>0</v>
      </c>
      <c r="DR269">
        <v>0.530357780487805</v>
      </c>
      <c r="DS269">
        <v>0.0501728571428576</v>
      </c>
      <c r="DT269">
        <v>0.00571633966762969</v>
      </c>
      <c r="DU269">
        <v>1</v>
      </c>
      <c r="DV269">
        <v>1</v>
      </c>
      <c r="DW269">
        <v>2</v>
      </c>
      <c r="DX269" t="s">
        <v>357</v>
      </c>
      <c r="DY269">
        <v>2.97241</v>
      </c>
      <c r="DZ269">
        <v>2.69937</v>
      </c>
      <c r="EA269">
        <v>0.0321079</v>
      </c>
      <c r="EB269">
        <v>0.0298616</v>
      </c>
      <c r="EC269">
        <v>0.0774516</v>
      </c>
      <c r="ED269">
        <v>0.0765165</v>
      </c>
      <c r="EE269">
        <v>37729.8</v>
      </c>
      <c r="EF269">
        <v>41453</v>
      </c>
      <c r="EG269">
        <v>35336.3</v>
      </c>
      <c r="EH269">
        <v>38763.5</v>
      </c>
      <c r="EI269">
        <v>46232.3</v>
      </c>
      <c r="EJ269">
        <v>51664.5</v>
      </c>
      <c r="EK269">
        <v>55230.6</v>
      </c>
      <c r="EL269">
        <v>62131.4</v>
      </c>
      <c r="EM269">
        <v>1.9628</v>
      </c>
      <c r="EN269">
        <v>2.15</v>
      </c>
      <c r="EO269">
        <v>0.0369847</v>
      </c>
      <c r="EP269">
        <v>0</v>
      </c>
      <c r="EQ269">
        <v>24.4143</v>
      </c>
      <c r="ER269">
        <v>999.9</v>
      </c>
      <c r="ES269">
        <v>42.205</v>
      </c>
      <c r="ET269">
        <v>35.681</v>
      </c>
      <c r="EU269">
        <v>33.1831</v>
      </c>
      <c r="EV269">
        <v>53.8672</v>
      </c>
      <c r="EW269">
        <v>36.9071</v>
      </c>
      <c r="EX269">
        <v>2</v>
      </c>
      <c r="EY269">
        <v>0.085122</v>
      </c>
      <c r="EZ269">
        <v>3.46455</v>
      </c>
      <c r="FA269">
        <v>20.1122</v>
      </c>
      <c r="FB269">
        <v>5.19812</v>
      </c>
      <c r="FC269">
        <v>12.0099</v>
      </c>
      <c r="FD269">
        <v>4.9756</v>
      </c>
      <c r="FE269">
        <v>3.294</v>
      </c>
      <c r="FF269">
        <v>9999</v>
      </c>
      <c r="FG269">
        <v>9999</v>
      </c>
      <c r="FH269">
        <v>9999</v>
      </c>
      <c r="FI269">
        <v>557.1</v>
      </c>
      <c r="FJ269">
        <v>1.86325</v>
      </c>
      <c r="FK269">
        <v>1.86798</v>
      </c>
      <c r="FL269">
        <v>1.86768</v>
      </c>
      <c r="FM269">
        <v>1.8689</v>
      </c>
      <c r="FN269">
        <v>1.86966</v>
      </c>
      <c r="FO269">
        <v>1.86569</v>
      </c>
      <c r="FP269">
        <v>1.86676</v>
      </c>
      <c r="FQ269">
        <v>1.86813</v>
      </c>
      <c r="FR269">
        <v>5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6.796</v>
      </c>
      <c r="GF269">
        <v>0.2133</v>
      </c>
      <c r="GG269">
        <v>5.35645936475052</v>
      </c>
      <c r="GH269">
        <v>0.00956702611335773</v>
      </c>
      <c r="GI269">
        <v>-9.19467254998099e-07</v>
      </c>
      <c r="GJ269">
        <v>-2.13729184259075e-11</v>
      </c>
      <c r="GK269">
        <v>0.213310654532375</v>
      </c>
      <c r="GL269">
        <v>0</v>
      </c>
      <c r="GM269">
        <v>0</v>
      </c>
      <c r="GN269">
        <v>0</v>
      </c>
      <c r="GO269">
        <v>-4</v>
      </c>
      <c r="GP269">
        <v>1866</v>
      </c>
      <c r="GQ269">
        <v>1</v>
      </c>
      <c r="GR269">
        <v>18</v>
      </c>
      <c r="GS269">
        <v>18813.6</v>
      </c>
      <c r="GT269">
        <v>30189.5</v>
      </c>
      <c r="GU269">
        <v>0.549316</v>
      </c>
      <c r="GV269">
        <v>2.66479</v>
      </c>
      <c r="GW269">
        <v>2.24854</v>
      </c>
      <c r="GX269">
        <v>2.72827</v>
      </c>
      <c r="GY269">
        <v>1.99585</v>
      </c>
      <c r="GZ269">
        <v>2.34985</v>
      </c>
      <c r="HA269">
        <v>39.6669</v>
      </c>
      <c r="HB269">
        <v>15.2791</v>
      </c>
      <c r="HC269">
        <v>18</v>
      </c>
      <c r="HD269">
        <v>497.298</v>
      </c>
      <c r="HE269">
        <v>626.996</v>
      </c>
      <c r="HF269">
        <v>18.2885</v>
      </c>
      <c r="HG269">
        <v>28.0958</v>
      </c>
      <c r="HH269">
        <v>30.0011</v>
      </c>
      <c r="HI269">
        <v>27.9254</v>
      </c>
      <c r="HJ269">
        <v>27.836</v>
      </c>
      <c r="HK269">
        <v>10.9414</v>
      </c>
      <c r="HL269">
        <v>36.97</v>
      </c>
      <c r="HM269">
        <v>0</v>
      </c>
      <c r="HN269">
        <v>18.2765</v>
      </c>
      <c r="HO269">
        <v>117.433</v>
      </c>
      <c r="HP269">
        <v>20.1493</v>
      </c>
      <c r="HQ269">
        <v>102.459</v>
      </c>
      <c r="HR269">
        <v>103.447</v>
      </c>
    </row>
    <row r="270" spans="1:226">
      <c r="A270">
        <v>254</v>
      </c>
      <c r="B270">
        <v>1657210589.5</v>
      </c>
      <c r="C270">
        <v>3984.5</v>
      </c>
      <c r="D270" t="s">
        <v>869</v>
      </c>
      <c r="E270" t="s">
        <v>870</v>
      </c>
      <c r="F270">
        <v>5</v>
      </c>
      <c r="G270" t="s">
        <v>832</v>
      </c>
      <c r="H270" t="s">
        <v>354</v>
      </c>
      <c r="I270">
        <v>1657210581.66071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138.790032482787</v>
      </c>
      <c r="AK270">
        <v>149.377696969697</v>
      </c>
      <c r="AL270">
        <v>-3.35270185263857</v>
      </c>
      <c r="AM270">
        <v>66.5456604880513</v>
      </c>
      <c r="AN270">
        <f>(AP270 - AO270 + BO270*1E3/(8.314*(BQ270+273.15)) * AR270/BN270 * AQ270) * BN270/(100*BB270) * 1000/(1000 - AP270)</f>
        <v>0</v>
      </c>
      <c r="AO270">
        <v>20.1380468034056</v>
      </c>
      <c r="AP270">
        <v>20.6719012121212</v>
      </c>
      <c r="AQ270">
        <v>-0.000499599833324924</v>
      </c>
      <c r="AR270">
        <v>77.4790019517959</v>
      </c>
      <c r="AS270">
        <v>0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6</v>
      </c>
      <c r="BC270">
        <v>0.5</v>
      </c>
      <c r="BD270" t="s">
        <v>355</v>
      </c>
      <c r="BE270">
        <v>2</v>
      </c>
      <c r="BF270" t="b">
        <v>1</v>
      </c>
      <c r="BG270">
        <v>1657210581.66071</v>
      </c>
      <c r="BH270">
        <v>170.387142857143</v>
      </c>
      <c r="BI270">
        <v>151.661285714286</v>
      </c>
      <c r="BJ270">
        <v>20.6810642857143</v>
      </c>
      <c r="BK270">
        <v>20.1450035714286</v>
      </c>
      <c r="BL270">
        <v>163.491535714286</v>
      </c>
      <c r="BM270">
        <v>20.4677607142857</v>
      </c>
      <c r="BN270">
        <v>499.993285714286</v>
      </c>
      <c r="BO270">
        <v>74.5941785714286</v>
      </c>
      <c r="BP270">
        <v>0.0453425678571429</v>
      </c>
      <c r="BQ270">
        <v>24.4948892857143</v>
      </c>
      <c r="BR270">
        <v>25.0143857142857</v>
      </c>
      <c r="BS270">
        <v>999.9</v>
      </c>
      <c r="BT270">
        <v>0</v>
      </c>
      <c r="BU270">
        <v>0</v>
      </c>
      <c r="BV270">
        <v>9991.78571428571</v>
      </c>
      <c r="BW270">
        <v>0</v>
      </c>
      <c r="BX270">
        <v>1663.71392857143</v>
      </c>
      <c r="BY270">
        <v>18.7259214285714</v>
      </c>
      <c r="BZ270">
        <v>173.985535714286</v>
      </c>
      <c r="CA270">
        <v>154.779464285714</v>
      </c>
      <c r="CB270">
        <v>0.536049071428571</v>
      </c>
      <c r="CC270">
        <v>151.661285714286</v>
      </c>
      <c r="CD270">
        <v>20.1450035714286</v>
      </c>
      <c r="CE270">
        <v>1.54268642857143</v>
      </c>
      <c r="CF270">
        <v>1.50270035714286</v>
      </c>
      <c r="CG270">
        <v>13.3979357142857</v>
      </c>
      <c r="CH270">
        <v>12.9956571428571</v>
      </c>
      <c r="CI270">
        <v>1999.985</v>
      </c>
      <c r="CJ270">
        <v>0.98</v>
      </c>
      <c r="CK270">
        <v>0.0200002</v>
      </c>
      <c r="CL270">
        <v>0</v>
      </c>
      <c r="CM270">
        <v>2.31561071428571</v>
      </c>
      <c r="CN270">
        <v>0</v>
      </c>
      <c r="CO270">
        <v>6743.05035714286</v>
      </c>
      <c r="CP270">
        <v>17300.0142857143</v>
      </c>
      <c r="CQ270">
        <v>38.375</v>
      </c>
      <c r="CR270">
        <v>39.5177142857143</v>
      </c>
      <c r="CS270">
        <v>38.2898571428571</v>
      </c>
      <c r="CT270">
        <v>38.062</v>
      </c>
      <c r="CU270">
        <v>37.7544285714286</v>
      </c>
      <c r="CV270">
        <v>1959.985</v>
      </c>
      <c r="CW270">
        <v>40</v>
      </c>
      <c r="CX270">
        <v>0</v>
      </c>
      <c r="CY270">
        <v>1657210569</v>
      </c>
      <c r="CZ270">
        <v>0</v>
      </c>
      <c r="DA270">
        <v>0</v>
      </c>
      <c r="DB270" t="s">
        <v>356</v>
      </c>
      <c r="DC270">
        <v>1656081770.5</v>
      </c>
      <c r="DD270">
        <v>1655399214.6</v>
      </c>
      <c r="DE270">
        <v>0</v>
      </c>
      <c r="DF270">
        <v>0.134</v>
      </c>
      <c r="DG270">
        <v>-0.06</v>
      </c>
      <c r="DH270">
        <v>9.331</v>
      </c>
      <c r="DI270">
        <v>0.511</v>
      </c>
      <c r="DJ270">
        <v>421</v>
      </c>
      <c r="DK270">
        <v>25</v>
      </c>
      <c r="DL270">
        <v>1.93</v>
      </c>
      <c r="DM270">
        <v>0.15</v>
      </c>
      <c r="DN270">
        <v>18.6220804878049</v>
      </c>
      <c r="DO270">
        <v>2.08444808362374</v>
      </c>
      <c r="DP270">
        <v>0.32167907747873</v>
      </c>
      <c r="DQ270">
        <v>0</v>
      </c>
      <c r="DR270">
        <v>0.534111073170732</v>
      </c>
      <c r="DS270">
        <v>0.0301085017421599</v>
      </c>
      <c r="DT270">
        <v>0.00398685776624957</v>
      </c>
      <c r="DU270">
        <v>1</v>
      </c>
      <c r="DV270">
        <v>1</v>
      </c>
      <c r="DW270">
        <v>2</v>
      </c>
      <c r="DX270" t="s">
        <v>357</v>
      </c>
      <c r="DY270">
        <v>2.9715</v>
      </c>
      <c r="DZ270">
        <v>2.69999</v>
      </c>
      <c r="EA270">
        <v>0.0292472</v>
      </c>
      <c r="EB270">
        <v>0.0268717</v>
      </c>
      <c r="EC270">
        <v>0.0774336</v>
      </c>
      <c r="ED270">
        <v>0.0764764</v>
      </c>
      <c r="EE270">
        <v>37840.5</v>
      </c>
      <c r="EF270">
        <v>41580</v>
      </c>
      <c r="EG270">
        <v>35335.7</v>
      </c>
      <c r="EH270">
        <v>38763</v>
      </c>
      <c r="EI270">
        <v>46233.1</v>
      </c>
      <c r="EJ270">
        <v>51665.2</v>
      </c>
      <c r="EK270">
        <v>55230.5</v>
      </c>
      <c r="EL270">
        <v>62129.6</v>
      </c>
      <c r="EM270">
        <v>1.9626</v>
      </c>
      <c r="EN270">
        <v>2.1502</v>
      </c>
      <c r="EO270">
        <v>0.0369549</v>
      </c>
      <c r="EP270">
        <v>0</v>
      </c>
      <c r="EQ270">
        <v>24.4159</v>
      </c>
      <c r="ER270">
        <v>999.9</v>
      </c>
      <c r="ES270">
        <v>42.18</v>
      </c>
      <c r="ET270">
        <v>35.691</v>
      </c>
      <c r="EU270">
        <v>33.1808</v>
      </c>
      <c r="EV270">
        <v>53.9772</v>
      </c>
      <c r="EW270">
        <v>36.9511</v>
      </c>
      <c r="EX270">
        <v>2</v>
      </c>
      <c r="EY270">
        <v>0.085874</v>
      </c>
      <c r="EZ270">
        <v>3.54516</v>
      </c>
      <c r="FA270">
        <v>20.1107</v>
      </c>
      <c r="FB270">
        <v>5.19812</v>
      </c>
      <c r="FC270">
        <v>12.0099</v>
      </c>
      <c r="FD270">
        <v>4.976</v>
      </c>
      <c r="FE270">
        <v>3.294</v>
      </c>
      <c r="FF270">
        <v>9999</v>
      </c>
      <c r="FG270">
        <v>9999</v>
      </c>
      <c r="FH270">
        <v>9999</v>
      </c>
      <c r="FI270">
        <v>557.1</v>
      </c>
      <c r="FJ270">
        <v>1.86322</v>
      </c>
      <c r="FK270">
        <v>1.86798</v>
      </c>
      <c r="FL270">
        <v>1.86768</v>
      </c>
      <c r="FM270">
        <v>1.8689</v>
      </c>
      <c r="FN270">
        <v>1.86966</v>
      </c>
      <c r="FO270">
        <v>1.86572</v>
      </c>
      <c r="FP270">
        <v>1.86676</v>
      </c>
      <c r="FQ270">
        <v>1.86813</v>
      </c>
      <c r="FR270">
        <v>5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6.66</v>
      </c>
      <c r="GF270">
        <v>0.2133</v>
      </c>
      <c r="GG270">
        <v>5.35645936475052</v>
      </c>
      <c r="GH270">
        <v>0.00956702611335773</v>
      </c>
      <c r="GI270">
        <v>-9.19467254998099e-07</v>
      </c>
      <c r="GJ270">
        <v>-2.13729184259075e-11</v>
      </c>
      <c r="GK270">
        <v>0.213310654532375</v>
      </c>
      <c r="GL270">
        <v>0</v>
      </c>
      <c r="GM270">
        <v>0</v>
      </c>
      <c r="GN270">
        <v>0</v>
      </c>
      <c r="GO270">
        <v>-4</v>
      </c>
      <c r="GP270">
        <v>1866</v>
      </c>
      <c r="GQ270">
        <v>1</v>
      </c>
      <c r="GR270">
        <v>18</v>
      </c>
      <c r="GS270">
        <v>18813.7</v>
      </c>
      <c r="GT270">
        <v>30189.6</v>
      </c>
      <c r="GU270">
        <v>0.505371</v>
      </c>
      <c r="GV270">
        <v>2.66724</v>
      </c>
      <c r="GW270">
        <v>2.24854</v>
      </c>
      <c r="GX270">
        <v>2.72827</v>
      </c>
      <c r="GY270">
        <v>1.99585</v>
      </c>
      <c r="GZ270">
        <v>2.34985</v>
      </c>
      <c r="HA270">
        <v>39.692</v>
      </c>
      <c r="HB270">
        <v>15.2791</v>
      </c>
      <c r="HC270">
        <v>18</v>
      </c>
      <c r="HD270">
        <v>497.237</v>
      </c>
      <c r="HE270">
        <v>627.261</v>
      </c>
      <c r="HF270">
        <v>18.2754</v>
      </c>
      <c r="HG270">
        <v>28.1039</v>
      </c>
      <c r="HH270">
        <v>30.0009</v>
      </c>
      <c r="HI270">
        <v>27.9339</v>
      </c>
      <c r="HJ270">
        <v>27.8459</v>
      </c>
      <c r="HK270">
        <v>10.0791</v>
      </c>
      <c r="HL270">
        <v>36.97</v>
      </c>
      <c r="HM270">
        <v>0</v>
      </c>
      <c r="HN270">
        <v>18.2558</v>
      </c>
      <c r="HO270">
        <v>97.2122</v>
      </c>
      <c r="HP270">
        <v>20.1493</v>
      </c>
      <c r="HQ270">
        <v>102.458</v>
      </c>
      <c r="HR270">
        <v>103.444</v>
      </c>
    </row>
    <row r="271" spans="1:226">
      <c r="A271">
        <v>255</v>
      </c>
      <c r="B271">
        <v>1657210595</v>
      </c>
      <c r="C271">
        <v>3990</v>
      </c>
      <c r="D271" t="s">
        <v>871</v>
      </c>
      <c r="E271" t="s">
        <v>872</v>
      </c>
      <c r="F271">
        <v>5</v>
      </c>
      <c r="G271" t="s">
        <v>832</v>
      </c>
      <c r="H271" t="s">
        <v>354</v>
      </c>
      <c r="I271">
        <v>1657210587.23214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120.033991903106</v>
      </c>
      <c r="AK271">
        <v>130.822848484848</v>
      </c>
      <c r="AL271">
        <v>-3.39570298863619</v>
      </c>
      <c r="AM271">
        <v>66.5456604880513</v>
      </c>
      <c r="AN271">
        <f>(AP271 - AO271 + BO271*1E3/(8.314*(BQ271+273.15)) * AR271/BN271 * AQ271) * BN271/(100*BB271) * 1000/(1000 - AP271)</f>
        <v>0</v>
      </c>
      <c r="AO271">
        <v>20.1213536484437</v>
      </c>
      <c r="AP271">
        <v>20.6656684848485</v>
      </c>
      <c r="AQ271">
        <v>-0.000250932331983051</v>
      </c>
      <c r="AR271">
        <v>77.4790019517959</v>
      </c>
      <c r="AS271">
        <v>0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6</v>
      </c>
      <c r="BC271">
        <v>0.5</v>
      </c>
      <c r="BD271" t="s">
        <v>355</v>
      </c>
      <c r="BE271">
        <v>2</v>
      </c>
      <c r="BF271" t="b">
        <v>1</v>
      </c>
      <c r="BG271">
        <v>1657210587.23214</v>
      </c>
      <c r="BH271">
        <v>152.108928571429</v>
      </c>
      <c r="BI271">
        <v>133.121607142857</v>
      </c>
      <c r="BJ271">
        <v>20.6727464285714</v>
      </c>
      <c r="BK271">
        <v>20.1322321428571</v>
      </c>
      <c r="BL271">
        <v>145.381357142857</v>
      </c>
      <c r="BM271">
        <v>20.4594428571429</v>
      </c>
      <c r="BN271">
        <v>499.986607142857</v>
      </c>
      <c r="BO271">
        <v>74.5944642857143</v>
      </c>
      <c r="BP271">
        <v>0.0455178107142857</v>
      </c>
      <c r="BQ271">
        <v>24.4957892857143</v>
      </c>
      <c r="BR271">
        <v>25.016775</v>
      </c>
      <c r="BS271">
        <v>999.9</v>
      </c>
      <c r="BT271">
        <v>0</v>
      </c>
      <c r="BU271">
        <v>0</v>
      </c>
      <c r="BV271">
        <v>9996.25</v>
      </c>
      <c r="BW271">
        <v>0</v>
      </c>
      <c r="BX271">
        <v>1663.63571428571</v>
      </c>
      <c r="BY271">
        <v>18.987275</v>
      </c>
      <c r="BZ271">
        <v>155.319857142857</v>
      </c>
      <c r="CA271">
        <v>135.856821428571</v>
      </c>
      <c r="CB271">
        <v>0.540510678571429</v>
      </c>
      <c r="CC271">
        <v>133.121607142857</v>
      </c>
      <c r="CD271">
        <v>20.1322321428571</v>
      </c>
      <c r="CE271">
        <v>1.5420725</v>
      </c>
      <c r="CF271">
        <v>1.50175357142857</v>
      </c>
      <c r="CG271">
        <v>13.391825</v>
      </c>
      <c r="CH271">
        <v>12.9860178571429</v>
      </c>
      <c r="CI271">
        <v>1999.99428571429</v>
      </c>
      <c r="CJ271">
        <v>0.980000107142857</v>
      </c>
      <c r="CK271">
        <v>0.0200000857142857</v>
      </c>
      <c r="CL271">
        <v>0</v>
      </c>
      <c r="CM271">
        <v>2.31612857142857</v>
      </c>
      <c r="CN271">
        <v>0</v>
      </c>
      <c r="CO271">
        <v>6746.25678571429</v>
      </c>
      <c r="CP271">
        <v>17300.1107142857</v>
      </c>
      <c r="CQ271">
        <v>38.375</v>
      </c>
      <c r="CR271">
        <v>39.5177142857143</v>
      </c>
      <c r="CS271">
        <v>38.2721428571429</v>
      </c>
      <c r="CT271">
        <v>38.062</v>
      </c>
      <c r="CU271">
        <v>37.7544285714286</v>
      </c>
      <c r="CV271">
        <v>1959.99428571429</v>
      </c>
      <c r="CW271">
        <v>40</v>
      </c>
      <c r="CX271">
        <v>0</v>
      </c>
      <c r="CY271">
        <v>1657210573.8</v>
      </c>
      <c r="CZ271">
        <v>0</v>
      </c>
      <c r="DA271">
        <v>0</v>
      </c>
      <c r="DB271" t="s">
        <v>356</v>
      </c>
      <c r="DC271">
        <v>1656081770.5</v>
      </c>
      <c r="DD271">
        <v>1655399214.6</v>
      </c>
      <c r="DE271">
        <v>0</v>
      </c>
      <c r="DF271">
        <v>0.134</v>
      </c>
      <c r="DG271">
        <v>-0.06</v>
      </c>
      <c r="DH271">
        <v>9.331</v>
      </c>
      <c r="DI271">
        <v>0.511</v>
      </c>
      <c r="DJ271">
        <v>421</v>
      </c>
      <c r="DK271">
        <v>25</v>
      </c>
      <c r="DL271">
        <v>1.93</v>
      </c>
      <c r="DM271">
        <v>0.15</v>
      </c>
      <c r="DN271">
        <v>18.8646170731707</v>
      </c>
      <c r="DO271">
        <v>2.41053240418116</v>
      </c>
      <c r="DP271">
        <v>0.328357259259647</v>
      </c>
      <c r="DQ271">
        <v>0</v>
      </c>
      <c r="DR271">
        <v>0.538943048780488</v>
      </c>
      <c r="DS271">
        <v>0.0488424459930318</v>
      </c>
      <c r="DT271">
        <v>0.0058821059069061</v>
      </c>
      <c r="DU271">
        <v>1</v>
      </c>
      <c r="DV271">
        <v>1</v>
      </c>
      <c r="DW271">
        <v>2</v>
      </c>
      <c r="DX271" t="s">
        <v>357</v>
      </c>
      <c r="DY271">
        <v>2.97221</v>
      </c>
      <c r="DZ271">
        <v>2.69932</v>
      </c>
      <c r="EA271">
        <v>0.0256364</v>
      </c>
      <c r="EB271">
        <v>0.02316</v>
      </c>
      <c r="EC271">
        <v>0.0773987</v>
      </c>
      <c r="ED271">
        <v>0.0764306</v>
      </c>
      <c r="EE271">
        <v>37980.3</v>
      </c>
      <c r="EF271">
        <v>41737.8</v>
      </c>
      <c r="EG271">
        <v>35335</v>
      </c>
      <c r="EH271">
        <v>38762.3</v>
      </c>
      <c r="EI271">
        <v>46233.3</v>
      </c>
      <c r="EJ271">
        <v>51666.3</v>
      </c>
      <c r="EK271">
        <v>55228.8</v>
      </c>
      <c r="EL271">
        <v>62128</v>
      </c>
      <c r="EM271">
        <v>1.9622</v>
      </c>
      <c r="EN271">
        <v>2.1494</v>
      </c>
      <c r="EO271">
        <v>0.0364482</v>
      </c>
      <c r="EP271">
        <v>0</v>
      </c>
      <c r="EQ271">
        <v>24.4205</v>
      </c>
      <c r="ER271">
        <v>999.9</v>
      </c>
      <c r="ES271">
        <v>42.132</v>
      </c>
      <c r="ET271">
        <v>35.691</v>
      </c>
      <c r="EU271">
        <v>33.1458</v>
      </c>
      <c r="EV271">
        <v>53.6472</v>
      </c>
      <c r="EW271">
        <v>36.9511</v>
      </c>
      <c r="EX271">
        <v>2</v>
      </c>
      <c r="EY271">
        <v>0.0867276</v>
      </c>
      <c r="EZ271">
        <v>3.551</v>
      </c>
      <c r="FA271">
        <v>20.1101</v>
      </c>
      <c r="FB271">
        <v>5.19932</v>
      </c>
      <c r="FC271">
        <v>12.0099</v>
      </c>
      <c r="FD271">
        <v>4.9756</v>
      </c>
      <c r="FE271">
        <v>3.294</v>
      </c>
      <c r="FF271">
        <v>9999</v>
      </c>
      <c r="FG271">
        <v>9999</v>
      </c>
      <c r="FH271">
        <v>9999</v>
      </c>
      <c r="FI271">
        <v>557.1</v>
      </c>
      <c r="FJ271">
        <v>1.86325</v>
      </c>
      <c r="FK271">
        <v>1.86795</v>
      </c>
      <c r="FL271">
        <v>1.86768</v>
      </c>
      <c r="FM271">
        <v>1.8689</v>
      </c>
      <c r="FN271">
        <v>1.86966</v>
      </c>
      <c r="FO271">
        <v>1.86569</v>
      </c>
      <c r="FP271">
        <v>1.86676</v>
      </c>
      <c r="FQ271">
        <v>1.86813</v>
      </c>
      <c r="FR271">
        <v>5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6.491</v>
      </c>
      <c r="GF271">
        <v>0.2133</v>
      </c>
      <c r="GG271">
        <v>5.35645936475052</v>
      </c>
      <c r="GH271">
        <v>0.00956702611335773</v>
      </c>
      <c r="GI271">
        <v>-9.19467254998099e-07</v>
      </c>
      <c r="GJ271">
        <v>-2.13729184259075e-11</v>
      </c>
      <c r="GK271">
        <v>0.213310654532375</v>
      </c>
      <c r="GL271">
        <v>0</v>
      </c>
      <c r="GM271">
        <v>0</v>
      </c>
      <c r="GN271">
        <v>0</v>
      </c>
      <c r="GO271">
        <v>-4</v>
      </c>
      <c r="GP271">
        <v>1866</v>
      </c>
      <c r="GQ271">
        <v>1</v>
      </c>
      <c r="GR271">
        <v>18</v>
      </c>
      <c r="GS271">
        <v>18813.7</v>
      </c>
      <c r="GT271">
        <v>30189.7</v>
      </c>
      <c r="GU271">
        <v>0.450439</v>
      </c>
      <c r="GV271">
        <v>2.67578</v>
      </c>
      <c r="GW271">
        <v>2.24854</v>
      </c>
      <c r="GX271">
        <v>2.72949</v>
      </c>
      <c r="GY271">
        <v>1.99585</v>
      </c>
      <c r="GZ271">
        <v>2.37549</v>
      </c>
      <c r="HA271">
        <v>39.692</v>
      </c>
      <c r="HB271">
        <v>15.2703</v>
      </c>
      <c r="HC271">
        <v>18</v>
      </c>
      <c r="HD271">
        <v>497.068</v>
      </c>
      <c r="HE271">
        <v>626.759</v>
      </c>
      <c r="HF271">
        <v>18.2505</v>
      </c>
      <c r="HG271">
        <v>28.1149</v>
      </c>
      <c r="HH271">
        <v>30.0008</v>
      </c>
      <c r="HI271">
        <v>27.9443</v>
      </c>
      <c r="HJ271">
        <v>27.8572</v>
      </c>
      <c r="HK271">
        <v>8.94866</v>
      </c>
      <c r="HL271">
        <v>36.97</v>
      </c>
      <c r="HM271">
        <v>0</v>
      </c>
      <c r="HN271">
        <v>18.2415</v>
      </c>
      <c r="HO271">
        <v>83.788</v>
      </c>
      <c r="HP271">
        <v>20.1493</v>
      </c>
      <c r="HQ271">
        <v>102.455</v>
      </c>
      <c r="HR271">
        <v>103.442</v>
      </c>
    </row>
    <row r="272" spans="1:226">
      <c r="A272">
        <v>256</v>
      </c>
      <c r="B272">
        <v>1657210600</v>
      </c>
      <c r="C272">
        <v>3995</v>
      </c>
      <c r="D272" t="s">
        <v>873</v>
      </c>
      <c r="E272" t="s">
        <v>874</v>
      </c>
      <c r="F272">
        <v>5</v>
      </c>
      <c r="G272" t="s">
        <v>832</v>
      </c>
      <c r="H272" t="s">
        <v>354</v>
      </c>
      <c r="I272">
        <v>1657210592.51852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103.218167366265</v>
      </c>
      <c r="AK272">
        <v>114.018472727273</v>
      </c>
      <c r="AL272">
        <v>-3.34649287282427</v>
      </c>
      <c r="AM272">
        <v>66.5456604880513</v>
      </c>
      <c r="AN272">
        <f>(AP272 - AO272 + BO272*1E3/(8.314*(BQ272+273.15)) * AR272/BN272 * AQ272) * BN272/(100*BB272) * 1000/(1000 - AP272)</f>
        <v>0</v>
      </c>
      <c r="AO272">
        <v>20.1141574206675</v>
      </c>
      <c r="AP272">
        <v>20.6517818181818</v>
      </c>
      <c r="AQ272">
        <v>-9.59522124559548e-05</v>
      </c>
      <c r="AR272">
        <v>77.4790019517959</v>
      </c>
      <c r="AS272">
        <v>0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6</v>
      </c>
      <c r="BC272">
        <v>0.5</v>
      </c>
      <c r="BD272" t="s">
        <v>355</v>
      </c>
      <c r="BE272">
        <v>2</v>
      </c>
      <c r="BF272" t="b">
        <v>1</v>
      </c>
      <c r="BG272">
        <v>1657210592.51852</v>
      </c>
      <c r="BH272">
        <v>134.664814814815</v>
      </c>
      <c r="BI272">
        <v>115.57352962963</v>
      </c>
      <c r="BJ272">
        <v>20.6651814814815</v>
      </c>
      <c r="BK272">
        <v>20.1208962962963</v>
      </c>
      <c r="BL272">
        <v>128.098259259259</v>
      </c>
      <c r="BM272">
        <v>20.4518740740741</v>
      </c>
      <c r="BN272">
        <v>500.00137037037</v>
      </c>
      <c r="BO272">
        <v>74.5936740740741</v>
      </c>
      <c r="BP272">
        <v>0.0455998407407407</v>
      </c>
      <c r="BQ272">
        <v>24.4940777777778</v>
      </c>
      <c r="BR272">
        <v>25.0169296296296</v>
      </c>
      <c r="BS272">
        <v>999.9</v>
      </c>
      <c r="BT272">
        <v>0</v>
      </c>
      <c r="BU272">
        <v>0</v>
      </c>
      <c r="BV272">
        <v>9993.7037037037</v>
      </c>
      <c r="BW272">
        <v>0</v>
      </c>
      <c r="BX272">
        <v>1663.70555555556</v>
      </c>
      <c r="BY272">
        <v>19.091337037037</v>
      </c>
      <c r="BZ272">
        <v>137.506592592593</v>
      </c>
      <c r="CA272">
        <v>117.946788888889</v>
      </c>
      <c r="CB272">
        <v>0.544295740740741</v>
      </c>
      <c r="CC272">
        <v>115.57352962963</v>
      </c>
      <c r="CD272">
        <v>20.1208962962963</v>
      </c>
      <c r="CE272">
        <v>1.54149148148148</v>
      </c>
      <c r="CF272">
        <v>1.50089074074074</v>
      </c>
      <c r="CG272">
        <v>13.3860481481482</v>
      </c>
      <c r="CH272">
        <v>12.9772333333333</v>
      </c>
      <c r="CI272">
        <v>1999.99333333333</v>
      </c>
      <c r="CJ272">
        <v>0.980000111111111</v>
      </c>
      <c r="CK272">
        <v>0.0200000814814815</v>
      </c>
      <c r="CL272">
        <v>0</v>
      </c>
      <c r="CM272">
        <v>2.29052222222222</v>
      </c>
      <c r="CN272">
        <v>0</v>
      </c>
      <c r="CO272">
        <v>6749.47222222222</v>
      </c>
      <c r="CP272">
        <v>17300.1074074074</v>
      </c>
      <c r="CQ272">
        <v>38.375</v>
      </c>
      <c r="CR272">
        <v>39.5183703703704</v>
      </c>
      <c r="CS272">
        <v>38.2637777777778</v>
      </c>
      <c r="CT272">
        <v>38.062</v>
      </c>
      <c r="CU272">
        <v>37.7591851851852</v>
      </c>
      <c r="CV272">
        <v>1959.99333333333</v>
      </c>
      <c r="CW272">
        <v>40</v>
      </c>
      <c r="CX272">
        <v>0</v>
      </c>
      <c r="CY272">
        <v>1657210579.2</v>
      </c>
      <c r="CZ272">
        <v>0</v>
      </c>
      <c r="DA272">
        <v>0</v>
      </c>
      <c r="DB272" t="s">
        <v>356</v>
      </c>
      <c r="DC272">
        <v>1656081770.5</v>
      </c>
      <c r="DD272">
        <v>1655399214.6</v>
      </c>
      <c r="DE272">
        <v>0</v>
      </c>
      <c r="DF272">
        <v>0.134</v>
      </c>
      <c r="DG272">
        <v>-0.06</v>
      </c>
      <c r="DH272">
        <v>9.331</v>
      </c>
      <c r="DI272">
        <v>0.511</v>
      </c>
      <c r="DJ272">
        <v>421</v>
      </c>
      <c r="DK272">
        <v>25</v>
      </c>
      <c r="DL272">
        <v>1.93</v>
      </c>
      <c r="DM272">
        <v>0.15</v>
      </c>
      <c r="DN272">
        <v>18.9904390243902</v>
      </c>
      <c r="DO272">
        <v>1.85713588850175</v>
      </c>
      <c r="DP272">
        <v>0.318569384315942</v>
      </c>
      <c r="DQ272">
        <v>0</v>
      </c>
      <c r="DR272">
        <v>0.541308</v>
      </c>
      <c r="DS272">
        <v>0.0472630662020923</v>
      </c>
      <c r="DT272">
        <v>0.00579189884613868</v>
      </c>
      <c r="DU272">
        <v>1</v>
      </c>
      <c r="DV272">
        <v>1</v>
      </c>
      <c r="DW272">
        <v>2</v>
      </c>
      <c r="DX272" t="s">
        <v>357</v>
      </c>
      <c r="DY272">
        <v>2.97101</v>
      </c>
      <c r="DZ272">
        <v>2.69898</v>
      </c>
      <c r="EA272">
        <v>0.0223182</v>
      </c>
      <c r="EB272">
        <v>0.0196891</v>
      </c>
      <c r="EC272">
        <v>0.0773789</v>
      </c>
      <c r="ED272">
        <v>0.0764091</v>
      </c>
      <c r="EE272">
        <v>38108.3</v>
      </c>
      <c r="EF272">
        <v>41885.9</v>
      </c>
      <c r="EG272">
        <v>35333.9</v>
      </c>
      <c r="EH272">
        <v>38762.2</v>
      </c>
      <c r="EI272">
        <v>46233.6</v>
      </c>
      <c r="EJ272">
        <v>51667.5</v>
      </c>
      <c r="EK272">
        <v>55228</v>
      </c>
      <c r="EL272">
        <v>62128.1</v>
      </c>
      <c r="EM272">
        <v>1.9608</v>
      </c>
      <c r="EN272">
        <v>2.1498</v>
      </c>
      <c r="EO272">
        <v>0.0358522</v>
      </c>
      <c r="EP272">
        <v>0</v>
      </c>
      <c r="EQ272">
        <v>24.4262</v>
      </c>
      <c r="ER272">
        <v>999.9</v>
      </c>
      <c r="ES272">
        <v>42.107</v>
      </c>
      <c r="ET272">
        <v>35.711</v>
      </c>
      <c r="EU272">
        <v>33.1611</v>
      </c>
      <c r="EV272">
        <v>53.9272</v>
      </c>
      <c r="EW272">
        <v>37.0353</v>
      </c>
      <c r="EX272">
        <v>2</v>
      </c>
      <c r="EY272">
        <v>0.0878862</v>
      </c>
      <c r="EZ272">
        <v>3.57941</v>
      </c>
      <c r="FA272">
        <v>20.1087</v>
      </c>
      <c r="FB272">
        <v>5.19453</v>
      </c>
      <c r="FC272">
        <v>12.0099</v>
      </c>
      <c r="FD272">
        <v>4.9756</v>
      </c>
      <c r="FE272">
        <v>3.294</v>
      </c>
      <c r="FF272">
        <v>9999</v>
      </c>
      <c r="FG272">
        <v>9999</v>
      </c>
      <c r="FH272">
        <v>9999</v>
      </c>
      <c r="FI272">
        <v>557.1</v>
      </c>
      <c r="FJ272">
        <v>1.86325</v>
      </c>
      <c r="FK272">
        <v>1.86798</v>
      </c>
      <c r="FL272">
        <v>1.86768</v>
      </c>
      <c r="FM272">
        <v>1.8689</v>
      </c>
      <c r="FN272">
        <v>1.86966</v>
      </c>
      <c r="FO272">
        <v>1.86569</v>
      </c>
      <c r="FP272">
        <v>1.86676</v>
      </c>
      <c r="FQ272">
        <v>1.86813</v>
      </c>
      <c r="FR272">
        <v>5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6.338</v>
      </c>
      <c r="GF272">
        <v>0.2133</v>
      </c>
      <c r="GG272">
        <v>5.35645936475052</v>
      </c>
      <c r="GH272">
        <v>0.00956702611335773</v>
      </c>
      <c r="GI272">
        <v>-9.19467254998099e-07</v>
      </c>
      <c r="GJ272">
        <v>-2.13729184259075e-11</v>
      </c>
      <c r="GK272">
        <v>0.213310654532375</v>
      </c>
      <c r="GL272">
        <v>0</v>
      </c>
      <c r="GM272">
        <v>0</v>
      </c>
      <c r="GN272">
        <v>0</v>
      </c>
      <c r="GO272">
        <v>-4</v>
      </c>
      <c r="GP272">
        <v>1866</v>
      </c>
      <c r="GQ272">
        <v>1</v>
      </c>
      <c r="GR272">
        <v>18</v>
      </c>
      <c r="GS272">
        <v>18813.8</v>
      </c>
      <c r="GT272">
        <v>30189.8</v>
      </c>
      <c r="GU272">
        <v>0.401611</v>
      </c>
      <c r="GV272">
        <v>2.67822</v>
      </c>
      <c r="GW272">
        <v>2.24854</v>
      </c>
      <c r="GX272">
        <v>2.72949</v>
      </c>
      <c r="GY272">
        <v>1.99585</v>
      </c>
      <c r="GZ272">
        <v>2.32666</v>
      </c>
      <c r="HA272">
        <v>39.7171</v>
      </c>
      <c r="HB272">
        <v>15.2703</v>
      </c>
      <c r="HC272">
        <v>18</v>
      </c>
      <c r="HD272">
        <v>496.248</v>
      </c>
      <c r="HE272">
        <v>627.182</v>
      </c>
      <c r="HF272">
        <v>18.2325</v>
      </c>
      <c r="HG272">
        <v>28.1245</v>
      </c>
      <c r="HH272">
        <v>30.001</v>
      </c>
      <c r="HI272">
        <v>27.9562</v>
      </c>
      <c r="HJ272">
        <v>27.8666</v>
      </c>
      <c r="HK272">
        <v>7.92931</v>
      </c>
      <c r="HL272">
        <v>36.97</v>
      </c>
      <c r="HM272">
        <v>0</v>
      </c>
      <c r="HN272">
        <v>18.2234</v>
      </c>
      <c r="HO272">
        <v>63.6648</v>
      </c>
      <c r="HP272">
        <v>20.1493</v>
      </c>
      <c r="HQ272">
        <v>102.453</v>
      </c>
      <c r="HR272">
        <v>103.442</v>
      </c>
    </row>
    <row r="273" spans="1:226">
      <c r="A273">
        <v>257</v>
      </c>
      <c r="B273">
        <v>1657210605</v>
      </c>
      <c r="C273">
        <v>4000</v>
      </c>
      <c r="D273" t="s">
        <v>875</v>
      </c>
      <c r="E273" t="s">
        <v>876</v>
      </c>
      <c r="F273">
        <v>5</v>
      </c>
      <c r="G273" t="s">
        <v>832</v>
      </c>
      <c r="H273" t="s">
        <v>354</v>
      </c>
      <c r="I273">
        <v>1657210597.23214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86.1237485496691</v>
      </c>
      <c r="AK273">
        <v>97.1447836363636</v>
      </c>
      <c r="AL273">
        <v>-3.39266345665858</v>
      </c>
      <c r="AM273">
        <v>66.5456604880513</v>
      </c>
      <c r="AN273">
        <f>(AP273 - AO273 + BO273*1E3/(8.314*(BQ273+273.15)) * AR273/BN273 * AQ273) * BN273/(100*BB273) * 1000/(1000 - AP273)</f>
        <v>0</v>
      </c>
      <c r="AO273">
        <v>20.1045782399413</v>
      </c>
      <c r="AP273">
        <v>20.6469351515151</v>
      </c>
      <c r="AQ273">
        <v>-0.000205208537440892</v>
      </c>
      <c r="AR273">
        <v>77.4790019517959</v>
      </c>
      <c r="AS273">
        <v>0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6</v>
      </c>
      <c r="BC273">
        <v>0.5</v>
      </c>
      <c r="BD273" t="s">
        <v>355</v>
      </c>
      <c r="BE273">
        <v>2</v>
      </c>
      <c r="BF273" t="b">
        <v>1</v>
      </c>
      <c r="BG273">
        <v>1657210597.23214</v>
      </c>
      <c r="BH273">
        <v>119.140546428571</v>
      </c>
      <c r="BI273">
        <v>99.8114642857143</v>
      </c>
      <c r="BJ273">
        <v>20.6582071428571</v>
      </c>
      <c r="BK273">
        <v>20.1111035714286</v>
      </c>
      <c r="BL273">
        <v>112.717714285714</v>
      </c>
      <c r="BM273">
        <v>20.4448928571429</v>
      </c>
      <c r="BN273">
        <v>500.013928571429</v>
      </c>
      <c r="BO273">
        <v>74.5931107142857</v>
      </c>
      <c r="BP273">
        <v>0.045491875</v>
      </c>
      <c r="BQ273">
        <v>24.4946821428571</v>
      </c>
      <c r="BR273">
        <v>25.0158535714286</v>
      </c>
      <c r="BS273">
        <v>999.9</v>
      </c>
      <c r="BT273">
        <v>0</v>
      </c>
      <c r="BU273">
        <v>0</v>
      </c>
      <c r="BV273">
        <v>9997.32142857143</v>
      </c>
      <c r="BW273">
        <v>0</v>
      </c>
      <c r="BX273">
        <v>1664.31321428571</v>
      </c>
      <c r="BY273">
        <v>19.3291285714286</v>
      </c>
      <c r="BZ273">
        <v>121.653925</v>
      </c>
      <c r="CA273">
        <v>101.860035714286</v>
      </c>
      <c r="CB273">
        <v>0.547110285714286</v>
      </c>
      <c r="CC273">
        <v>99.8114642857143</v>
      </c>
      <c r="CD273">
        <v>20.1111035714286</v>
      </c>
      <c r="CE273">
        <v>1.54095928571429</v>
      </c>
      <c r="CF273">
        <v>1.50015</v>
      </c>
      <c r="CG273">
        <v>13.3807571428571</v>
      </c>
      <c r="CH273">
        <v>12.9696821428571</v>
      </c>
      <c r="CI273">
        <v>1999.99857142857</v>
      </c>
      <c r="CJ273">
        <v>0.980000107142857</v>
      </c>
      <c r="CK273">
        <v>0.0200000857142857</v>
      </c>
      <c r="CL273">
        <v>0</v>
      </c>
      <c r="CM273">
        <v>2.31249642857143</v>
      </c>
      <c r="CN273">
        <v>0</v>
      </c>
      <c r="CO273">
        <v>6752.55214285714</v>
      </c>
      <c r="CP273">
        <v>17300.1392857143</v>
      </c>
      <c r="CQ273">
        <v>38.375</v>
      </c>
      <c r="CR273">
        <v>39.5177142857143</v>
      </c>
      <c r="CS273">
        <v>38.2544285714286</v>
      </c>
      <c r="CT273">
        <v>38.062</v>
      </c>
      <c r="CU273">
        <v>37.7588571428571</v>
      </c>
      <c r="CV273">
        <v>1959.99857142857</v>
      </c>
      <c r="CW273">
        <v>40</v>
      </c>
      <c r="CX273">
        <v>0</v>
      </c>
      <c r="CY273">
        <v>1657210584</v>
      </c>
      <c r="CZ273">
        <v>0</v>
      </c>
      <c r="DA273">
        <v>0</v>
      </c>
      <c r="DB273" t="s">
        <v>356</v>
      </c>
      <c r="DC273">
        <v>1656081770.5</v>
      </c>
      <c r="DD273">
        <v>1655399214.6</v>
      </c>
      <c r="DE273">
        <v>0</v>
      </c>
      <c r="DF273">
        <v>0.134</v>
      </c>
      <c r="DG273">
        <v>-0.06</v>
      </c>
      <c r="DH273">
        <v>9.331</v>
      </c>
      <c r="DI273">
        <v>0.511</v>
      </c>
      <c r="DJ273">
        <v>421</v>
      </c>
      <c r="DK273">
        <v>25</v>
      </c>
      <c r="DL273">
        <v>1.93</v>
      </c>
      <c r="DM273">
        <v>0.15</v>
      </c>
      <c r="DN273">
        <v>19.1631073170732</v>
      </c>
      <c r="DO273">
        <v>1.76492822299651</v>
      </c>
      <c r="DP273">
        <v>0.30976906220228</v>
      </c>
      <c r="DQ273">
        <v>0</v>
      </c>
      <c r="DR273">
        <v>0.54415543902439</v>
      </c>
      <c r="DS273">
        <v>0.036117365853658</v>
      </c>
      <c r="DT273">
        <v>0.00496770836919842</v>
      </c>
      <c r="DU273">
        <v>1</v>
      </c>
      <c r="DV273">
        <v>1</v>
      </c>
      <c r="DW273">
        <v>2</v>
      </c>
      <c r="DX273" t="s">
        <v>357</v>
      </c>
      <c r="DY273">
        <v>2.9721</v>
      </c>
      <c r="DZ273">
        <v>2.69947</v>
      </c>
      <c r="EA273">
        <v>0.0189092</v>
      </c>
      <c r="EB273">
        <v>0.0161997</v>
      </c>
      <c r="EC273">
        <v>0.0773553</v>
      </c>
      <c r="ED273">
        <v>0.076384</v>
      </c>
      <c r="EE273">
        <v>38241.2</v>
      </c>
      <c r="EF273">
        <v>42034</v>
      </c>
      <c r="EG273">
        <v>35334.1</v>
      </c>
      <c r="EH273">
        <v>38761.5</v>
      </c>
      <c r="EI273">
        <v>46235</v>
      </c>
      <c r="EJ273">
        <v>51668.1</v>
      </c>
      <c r="EK273">
        <v>55228.5</v>
      </c>
      <c r="EL273">
        <v>62127.2</v>
      </c>
      <c r="EM273">
        <v>1.9622</v>
      </c>
      <c r="EN273">
        <v>2.1492</v>
      </c>
      <c r="EO273">
        <v>0.035733</v>
      </c>
      <c r="EP273">
        <v>0</v>
      </c>
      <c r="EQ273">
        <v>24.4307</v>
      </c>
      <c r="ER273">
        <v>999.9</v>
      </c>
      <c r="ES273">
        <v>42.058</v>
      </c>
      <c r="ET273">
        <v>35.711</v>
      </c>
      <c r="EU273">
        <v>33.1227</v>
      </c>
      <c r="EV273">
        <v>53.9372</v>
      </c>
      <c r="EW273">
        <v>36.9511</v>
      </c>
      <c r="EX273">
        <v>2</v>
      </c>
      <c r="EY273">
        <v>0.0885163</v>
      </c>
      <c r="EZ273">
        <v>3.57813</v>
      </c>
      <c r="FA273">
        <v>20.1097</v>
      </c>
      <c r="FB273">
        <v>5.19932</v>
      </c>
      <c r="FC273">
        <v>12.0099</v>
      </c>
      <c r="FD273">
        <v>4.976</v>
      </c>
      <c r="FE273">
        <v>3.294</v>
      </c>
      <c r="FF273">
        <v>9999</v>
      </c>
      <c r="FG273">
        <v>9999</v>
      </c>
      <c r="FH273">
        <v>9999</v>
      </c>
      <c r="FI273">
        <v>557.1</v>
      </c>
      <c r="FJ273">
        <v>1.86322</v>
      </c>
      <c r="FK273">
        <v>1.86798</v>
      </c>
      <c r="FL273">
        <v>1.86768</v>
      </c>
      <c r="FM273">
        <v>1.8689</v>
      </c>
      <c r="FN273">
        <v>1.86966</v>
      </c>
      <c r="FO273">
        <v>1.86569</v>
      </c>
      <c r="FP273">
        <v>1.86676</v>
      </c>
      <c r="FQ273">
        <v>1.86813</v>
      </c>
      <c r="FR273">
        <v>5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6.184</v>
      </c>
      <c r="GF273">
        <v>0.2133</v>
      </c>
      <c r="GG273">
        <v>5.35645936475052</v>
      </c>
      <c r="GH273">
        <v>0.00956702611335773</v>
      </c>
      <c r="GI273">
        <v>-9.19467254998099e-07</v>
      </c>
      <c r="GJ273">
        <v>-2.13729184259075e-11</v>
      </c>
      <c r="GK273">
        <v>0.213310654532375</v>
      </c>
      <c r="GL273">
        <v>0</v>
      </c>
      <c r="GM273">
        <v>0</v>
      </c>
      <c r="GN273">
        <v>0</v>
      </c>
      <c r="GO273">
        <v>-4</v>
      </c>
      <c r="GP273">
        <v>1866</v>
      </c>
      <c r="GQ273">
        <v>1</v>
      </c>
      <c r="GR273">
        <v>18</v>
      </c>
      <c r="GS273">
        <v>18813.9</v>
      </c>
      <c r="GT273">
        <v>30189.8</v>
      </c>
      <c r="GU273">
        <v>0.350342</v>
      </c>
      <c r="GV273">
        <v>2.68555</v>
      </c>
      <c r="GW273">
        <v>2.24854</v>
      </c>
      <c r="GX273">
        <v>2.72949</v>
      </c>
      <c r="GY273">
        <v>1.99585</v>
      </c>
      <c r="GZ273">
        <v>2.35107</v>
      </c>
      <c r="HA273">
        <v>39.7422</v>
      </c>
      <c r="HB273">
        <v>15.2703</v>
      </c>
      <c r="HC273">
        <v>18</v>
      </c>
      <c r="HD273">
        <v>497.256</v>
      </c>
      <c r="HE273">
        <v>626.812</v>
      </c>
      <c r="HF273">
        <v>18.215</v>
      </c>
      <c r="HG273">
        <v>28.1341</v>
      </c>
      <c r="HH273">
        <v>30.001</v>
      </c>
      <c r="HI273">
        <v>27.9657</v>
      </c>
      <c r="HJ273">
        <v>27.8761</v>
      </c>
      <c r="HK273">
        <v>6.96394</v>
      </c>
      <c r="HL273">
        <v>36.97</v>
      </c>
      <c r="HM273">
        <v>0</v>
      </c>
      <c r="HN273">
        <v>18.2102</v>
      </c>
      <c r="HO273">
        <v>50.2232</v>
      </c>
      <c r="HP273">
        <v>20.1493</v>
      </c>
      <c r="HQ273">
        <v>102.454</v>
      </c>
      <c r="HR273">
        <v>103.44</v>
      </c>
    </row>
    <row r="274" spans="1:226">
      <c r="A274">
        <v>258</v>
      </c>
      <c r="B274">
        <v>1657210702</v>
      </c>
      <c r="C274">
        <v>4097</v>
      </c>
      <c r="D274" t="s">
        <v>877</v>
      </c>
      <c r="E274" t="s">
        <v>878</v>
      </c>
      <c r="F274">
        <v>5</v>
      </c>
      <c r="G274" t="s">
        <v>832</v>
      </c>
      <c r="H274" t="s">
        <v>354</v>
      </c>
      <c r="I274">
        <v>1657210694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428.504230206675</v>
      </c>
      <c r="AK274">
        <v>424.931254545454</v>
      </c>
      <c r="AL274">
        <v>0.021408538165905</v>
      </c>
      <c r="AM274">
        <v>66.5456604880513</v>
      </c>
      <c r="AN274">
        <f>(AP274 - AO274 + BO274*1E3/(8.314*(BQ274+273.15)) * AR274/BN274 * AQ274) * BN274/(100*BB274) * 1000/(1000 - AP274)</f>
        <v>0</v>
      </c>
      <c r="AO274">
        <v>20.1194299833897</v>
      </c>
      <c r="AP274">
        <v>20.7117490909091</v>
      </c>
      <c r="AQ274">
        <v>-0.000185797848705682</v>
      </c>
      <c r="AR274">
        <v>77.4790019517959</v>
      </c>
      <c r="AS274">
        <v>0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6</v>
      </c>
      <c r="BC274">
        <v>0.5</v>
      </c>
      <c r="BD274" t="s">
        <v>355</v>
      </c>
      <c r="BE274">
        <v>2</v>
      </c>
      <c r="BF274" t="b">
        <v>1</v>
      </c>
      <c r="BG274">
        <v>1657210694</v>
      </c>
      <c r="BH274">
        <v>416.067225806452</v>
      </c>
      <c r="BI274">
        <v>419.86664516129</v>
      </c>
      <c r="BJ274">
        <v>20.7151870967742</v>
      </c>
      <c r="BK274">
        <v>20.1282193548387</v>
      </c>
      <c r="BL274">
        <v>406.971032258065</v>
      </c>
      <c r="BM274">
        <v>20.5018806451613</v>
      </c>
      <c r="BN274">
        <v>499.989096774194</v>
      </c>
      <c r="BO274">
        <v>74.5893580645161</v>
      </c>
      <c r="BP274">
        <v>0.0459098258064516</v>
      </c>
      <c r="BQ274">
        <v>24.5150322580645</v>
      </c>
      <c r="BR274">
        <v>24.9852774193548</v>
      </c>
      <c r="BS274">
        <v>999.9</v>
      </c>
      <c r="BT274">
        <v>0</v>
      </c>
      <c r="BU274">
        <v>0</v>
      </c>
      <c r="BV274">
        <v>10000.8064516129</v>
      </c>
      <c r="BW274">
        <v>0</v>
      </c>
      <c r="BX274">
        <v>1682.14387096774</v>
      </c>
      <c r="BY274">
        <v>-3.79926032258065</v>
      </c>
      <c r="BZ274">
        <v>424.868483870968</v>
      </c>
      <c r="CA274">
        <v>428.491387096774</v>
      </c>
      <c r="CB274">
        <v>0.586975741935484</v>
      </c>
      <c r="CC274">
        <v>419.86664516129</v>
      </c>
      <c r="CD274">
        <v>20.1282193548387</v>
      </c>
      <c r="CE274">
        <v>1.54513161290323</v>
      </c>
      <c r="CF274">
        <v>1.50135064516129</v>
      </c>
      <c r="CG274">
        <v>13.422235483871</v>
      </c>
      <c r="CH274">
        <v>12.9819225806452</v>
      </c>
      <c r="CI274">
        <v>2000.01193548387</v>
      </c>
      <c r="CJ274">
        <v>0.980000290322581</v>
      </c>
      <c r="CK274">
        <v>0.0199998903225806</v>
      </c>
      <c r="CL274">
        <v>0</v>
      </c>
      <c r="CM274">
        <v>2.29177419354839</v>
      </c>
      <c r="CN274">
        <v>0</v>
      </c>
      <c r="CO274">
        <v>6698.13096774194</v>
      </c>
      <c r="CP274">
        <v>17300.2548387097</v>
      </c>
      <c r="CQ274">
        <v>38.375</v>
      </c>
      <c r="CR274">
        <v>39.5843548387097</v>
      </c>
      <c r="CS274">
        <v>38.26</v>
      </c>
      <c r="CT274">
        <v>38.1046774193548</v>
      </c>
      <c r="CU274">
        <v>37.804</v>
      </c>
      <c r="CV274">
        <v>1960.01129032258</v>
      </c>
      <c r="CW274">
        <v>40.0006451612903</v>
      </c>
      <c r="CX274">
        <v>0</v>
      </c>
      <c r="CY274">
        <v>1657210681.2</v>
      </c>
      <c r="CZ274">
        <v>0</v>
      </c>
      <c r="DA274">
        <v>0</v>
      </c>
      <c r="DB274" t="s">
        <v>356</v>
      </c>
      <c r="DC274">
        <v>1656081770.5</v>
      </c>
      <c r="DD274">
        <v>1655399214.6</v>
      </c>
      <c r="DE274">
        <v>0</v>
      </c>
      <c r="DF274">
        <v>0.134</v>
      </c>
      <c r="DG274">
        <v>-0.06</v>
      </c>
      <c r="DH274">
        <v>9.331</v>
      </c>
      <c r="DI274">
        <v>0.511</v>
      </c>
      <c r="DJ274">
        <v>421</v>
      </c>
      <c r="DK274">
        <v>25</v>
      </c>
      <c r="DL274">
        <v>1.93</v>
      </c>
      <c r="DM274">
        <v>0.15</v>
      </c>
      <c r="DN274">
        <v>-3.78625341463415</v>
      </c>
      <c r="DO274">
        <v>-0.216827038327525</v>
      </c>
      <c r="DP274">
        <v>0.109342352886161</v>
      </c>
      <c r="DQ274">
        <v>0</v>
      </c>
      <c r="DR274">
        <v>0.582836804878049</v>
      </c>
      <c r="DS274">
        <v>0.0967148362369337</v>
      </c>
      <c r="DT274">
        <v>0.00999342105592233</v>
      </c>
      <c r="DU274">
        <v>1</v>
      </c>
      <c r="DV274">
        <v>1</v>
      </c>
      <c r="DW274">
        <v>2</v>
      </c>
      <c r="DX274" t="s">
        <v>357</v>
      </c>
      <c r="DY274">
        <v>2.97234</v>
      </c>
      <c r="DZ274">
        <v>2.7004</v>
      </c>
      <c r="EA274">
        <v>0.073862</v>
      </c>
      <c r="EB274">
        <v>0.0757876</v>
      </c>
      <c r="EC274">
        <v>0.0774855</v>
      </c>
      <c r="ED274">
        <v>0.0763853</v>
      </c>
      <c r="EE274">
        <v>36089.2</v>
      </c>
      <c r="EF274">
        <v>39472.7</v>
      </c>
      <c r="EG274">
        <v>35324.3</v>
      </c>
      <c r="EH274">
        <v>38746.5</v>
      </c>
      <c r="EI274">
        <v>46218.8</v>
      </c>
      <c r="EJ274">
        <v>51651.5</v>
      </c>
      <c r="EK274">
        <v>55215.4</v>
      </c>
      <c r="EL274">
        <v>62105.5</v>
      </c>
      <c r="EM274">
        <v>1.9596</v>
      </c>
      <c r="EN274">
        <v>2.1474</v>
      </c>
      <c r="EO274">
        <v>0.0298917</v>
      </c>
      <c r="EP274">
        <v>0</v>
      </c>
      <c r="EQ274">
        <v>24.4941</v>
      </c>
      <c r="ER274">
        <v>999.9</v>
      </c>
      <c r="ES274">
        <v>41.393</v>
      </c>
      <c r="ET274">
        <v>35.883</v>
      </c>
      <c r="EU274">
        <v>32.9086</v>
      </c>
      <c r="EV274">
        <v>54.0172</v>
      </c>
      <c r="EW274">
        <v>36.859</v>
      </c>
      <c r="EX274">
        <v>2</v>
      </c>
      <c r="EY274">
        <v>0.101992</v>
      </c>
      <c r="EZ274">
        <v>3.47771</v>
      </c>
      <c r="FA274">
        <v>20.1122</v>
      </c>
      <c r="FB274">
        <v>5.19812</v>
      </c>
      <c r="FC274">
        <v>12.0099</v>
      </c>
      <c r="FD274">
        <v>4.976</v>
      </c>
      <c r="FE274">
        <v>3.294</v>
      </c>
      <c r="FF274">
        <v>9999</v>
      </c>
      <c r="FG274">
        <v>9999</v>
      </c>
      <c r="FH274">
        <v>9999</v>
      </c>
      <c r="FI274">
        <v>557.1</v>
      </c>
      <c r="FJ274">
        <v>1.86319</v>
      </c>
      <c r="FK274">
        <v>1.86798</v>
      </c>
      <c r="FL274">
        <v>1.86768</v>
      </c>
      <c r="FM274">
        <v>1.8689</v>
      </c>
      <c r="FN274">
        <v>1.86966</v>
      </c>
      <c r="FO274">
        <v>1.86569</v>
      </c>
      <c r="FP274">
        <v>1.86676</v>
      </c>
      <c r="FQ274">
        <v>1.86813</v>
      </c>
      <c r="FR274">
        <v>5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9.096</v>
      </c>
      <c r="GF274">
        <v>0.2133</v>
      </c>
      <c r="GG274">
        <v>5.35645936475052</v>
      </c>
      <c r="GH274">
        <v>0.00956702611335773</v>
      </c>
      <c r="GI274">
        <v>-9.19467254998099e-07</v>
      </c>
      <c r="GJ274">
        <v>-2.13729184259075e-11</v>
      </c>
      <c r="GK274">
        <v>0.213310654532375</v>
      </c>
      <c r="GL274">
        <v>0</v>
      </c>
      <c r="GM274">
        <v>0</v>
      </c>
      <c r="GN274">
        <v>0</v>
      </c>
      <c r="GO274">
        <v>-4</v>
      </c>
      <c r="GP274">
        <v>1866</v>
      </c>
      <c r="GQ274">
        <v>1</v>
      </c>
      <c r="GR274">
        <v>18</v>
      </c>
      <c r="GS274">
        <v>18815.5</v>
      </c>
      <c r="GT274">
        <v>30191.5</v>
      </c>
      <c r="GU274">
        <v>1.33423</v>
      </c>
      <c r="GV274">
        <v>2.65869</v>
      </c>
      <c r="GW274">
        <v>2.24854</v>
      </c>
      <c r="GX274">
        <v>2.72949</v>
      </c>
      <c r="GY274">
        <v>1.99585</v>
      </c>
      <c r="GZ274">
        <v>2.34741</v>
      </c>
      <c r="HA274">
        <v>40.0447</v>
      </c>
      <c r="HB274">
        <v>15.2528</v>
      </c>
      <c r="HC274">
        <v>18</v>
      </c>
      <c r="HD274">
        <v>497.231</v>
      </c>
      <c r="HE274">
        <v>627.611</v>
      </c>
      <c r="HF274">
        <v>18.3186</v>
      </c>
      <c r="HG274">
        <v>28.3184</v>
      </c>
      <c r="HH274">
        <v>30.001</v>
      </c>
      <c r="HI274">
        <v>28.1587</v>
      </c>
      <c r="HJ274">
        <v>28.0746</v>
      </c>
      <c r="HK274">
        <v>26.7259</v>
      </c>
      <c r="HL274">
        <v>36.4063</v>
      </c>
      <c r="HM274">
        <v>0</v>
      </c>
      <c r="HN274">
        <v>18.3097</v>
      </c>
      <c r="HO274">
        <v>426.739</v>
      </c>
      <c r="HP274">
        <v>20.068</v>
      </c>
      <c r="HQ274">
        <v>102.428</v>
      </c>
      <c r="HR274">
        <v>103.403</v>
      </c>
    </row>
    <row r="275" spans="1:226">
      <c r="A275">
        <v>259</v>
      </c>
      <c r="B275">
        <v>1657210707</v>
      </c>
      <c r="C275">
        <v>4102</v>
      </c>
      <c r="D275" t="s">
        <v>879</v>
      </c>
      <c r="E275" t="s">
        <v>880</v>
      </c>
      <c r="F275">
        <v>5</v>
      </c>
      <c r="G275" t="s">
        <v>832</v>
      </c>
      <c r="H275" t="s">
        <v>354</v>
      </c>
      <c r="I275">
        <v>1657210699.15517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429.320087261865</v>
      </c>
      <c r="AK275">
        <v>425.410878787879</v>
      </c>
      <c r="AL275">
        <v>0.176891797841559</v>
      </c>
      <c r="AM275">
        <v>66.5456604880513</v>
      </c>
      <c r="AN275">
        <f>(AP275 - AO275 + BO275*1E3/(8.314*(BQ275+273.15)) * AR275/BN275 * AQ275) * BN275/(100*BB275) * 1000/(1000 - AP275)</f>
        <v>0</v>
      </c>
      <c r="AO275">
        <v>20.1107039526447</v>
      </c>
      <c r="AP275">
        <v>20.6995181818182</v>
      </c>
      <c r="AQ275">
        <v>-0.000755897749982227</v>
      </c>
      <c r="AR275">
        <v>77.4790019517959</v>
      </c>
      <c r="AS275">
        <v>0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6</v>
      </c>
      <c r="BC275">
        <v>0.5</v>
      </c>
      <c r="BD275" t="s">
        <v>355</v>
      </c>
      <c r="BE275">
        <v>2</v>
      </c>
      <c r="BF275" t="b">
        <v>1</v>
      </c>
      <c r="BG275">
        <v>1657210699.15517</v>
      </c>
      <c r="BH275">
        <v>416.095275862069</v>
      </c>
      <c r="BI275">
        <v>420.473724137931</v>
      </c>
      <c r="BJ275">
        <v>20.710775862069</v>
      </c>
      <c r="BK275">
        <v>20.1175275862069</v>
      </c>
      <c r="BL275">
        <v>406.998862068965</v>
      </c>
      <c r="BM275">
        <v>20.4974655172414</v>
      </c>
      <c r="BN275">
        <v>500.016310344828</v>
      </c>
      <c r="BO275">
        <v>74.5892379310345</v>
      </c>
      <c r="BP275">
        <v>0.0459554206896552</v>
      </c>
      <c r="BQ275">
        <v>24.5217827586207</v>
      </c>
      <c r="BR275">
        <v>24.9882689655172</v>
      </c>
      <c r="BS275">
        <v>999.9</v>
      </c>
      <c r="BT275">
        <v>0</v>
      </c>
      <c r="BU275">
        <v>0</v>
      </c>
      <c r="BV275">
        <v>9999.8275862069</v>
      </c>
      <c r="BW275">
        <v>0</v>
      </c>
      <c r="BX275">
        <v>1630.58079310345</v>
      </c>
      <c r="BY275">
        <v>-4.37831</v>
      </c>
      <c r="BZ275">
        <v>424.895137931035</v>
      </c>
      <c r="CA275">
        <v>429.106172413793</v>
      </c>
      <c r="CB275">
        <v>0.593252827586207</v>
      </c>
      <c r="CC275">
        <v>420.473724137931</v>
      </c>
      <c r="CD275">
        <v>20.1175275862069</v>
      </c>
      <c r="CE275">
        <v>1.54480103448276</v>
      </c>
      <c r="CF275">
        <v>1.50055103448276</v>
      </c>
      <c r="CG275">
        <v>13.4189448275862</v>
      </c>
      <c r="CH275">
        <v>12.973775862069</v>
      </c>
      <c r="CI275">
        <v>2000.01103448276</v>
      </c>
      <c r="CJ275">
        <v>0.980000310344828</v>
      </c>
      <c r="CK275">
        <v>0.0199998689655172</v>
      </c>
      <c r="CL275">
        <v>0</v>
      </c>
      <c r="CM275">
        <v>2.31431379310345</v>
      </c>
      <c r="CN275">
        <v>0</v>
      </c>
      <c r="CO275">
        <v>6623.31413793103</v>
      </c>
      <c r="CP275">
        <v>17300.2482758621</v>
      </c>
      <c r="CQ275">
        <v>38.375</v>
      </c>
      <c r="CR275">
        <v>39.6054482758621</v>
      </c>
      <c r="CS275">
        <v>38.2713793103448</v>
      </c>
      <c r="CT275">
        <v>38.1228275862069</v>
      </c>
      <c r="CU275">
        <v>37.807724137931</v>
      </c>
      <c r="CV275">
        <v>1960.01034482759</v>
      </c>
      <c r="CW275">
        <v>40.0006896551724</v>
      </c>
      <c r="CX275">
        <v>0</v>
      </c>
      <c r="CY275">
        <v>1657210686</v>
      </c>
      <c r="CZ275">
        <v>0</v>
      </c>
      <c r="DA275">
        <v>0</v>
      </c>
      <c r="DB275" t="s">
        <v>356</v>
      </c>
      <c r="DC275">
        <v>1656081770.5</v>
      </c>
      <c r="DD275">
        <v>1655399214.6</v>
      </c>
      <c r="DE275">
        <v>0</v>
      </c>
      <c r="DF275">
        <v>0.134</v>
      </c>
      <c r="DG275">
        <v>-0.06</v>
      </c>
      <c r="DH275">
        <v>9.331</v>
      </c>
      <c r="DI275">
        <v>0.511</v>
      </c>
      <c r="DJ275">
        <v>421</v>
      </c>
      <c r="DK275">
        <v>25</v>
      </c>
      <c r="DL275">
        <v>1.93</v>
      </c>
      <c r="DM275">
        <v>0.15</v>
      </c>
      <c r="DN275">
        <v>-4.00017658536585</v>
      </c>
      <c r="DO275">
        <v>-3.27341540069686</v>
      </c>
      <c r="DP275">
        <v>0.647047888368395</v>
      </c>
      <c r="DQ275">
        <v>0</v>
      </c>
      <c r="DR275">
        <v>0.588323317073171</v>
      </c>
      <c r="DS275">
        <v>0.0767031010452958</v>
      </c>
      <c r="DT275">
        <v>0.00819634200514584</v>
      </c>
      <c r="DU275">
        <v>1</v>
      </c>
      <c r="DV275">
        <v>1</v>
      </c>
      <c r="DW275">
        <v>2</v>
      </c>
      <c r="DX275" t="s">
        <v>357</v>
      </c>
      <c r="DY275">
        <v>2.97122</v>
      </c>
      <c r="DZ275">
        <v>2.70082</v>
      </c>
      <c r="EA275">
        <v>0.0739718</v>
      </c>
      <c r="EB275">
        <v>0.0766083</v>
      </c>
      <c r="EC275">
        <v>0.0774674</v>
      </c>
      <c r="ED275">
        <v>0.0763485</v>
      </c>
      <c r="EE275">
        <v>36084.8</v>
      </c>
      <c r="EF275">
        <v>39436.6</v>
      </c>
      <c r="EG275">
        <v>35324.1</v>
      </c>
      <c r="EH275">
        <v>38745.6</v>
      </c>
      <c r="EI275">
        <v>46220.4</v>
      </c>
      <c r="EJ275">
        <v>51652.1</v>
      </c>
      <c r="EK275">
        <v>55216.3</v>
      </c>
      <c r="EL275">
        <v>62103.7</v>
      </c>
      <c r="EM275">
        <v>1.9584</v>
      </c>
      <c r="EN275">
        <v>2.1474</v>
      </c>
      <c r="EO275">
        <v>0.0294149</v>
      </c>
      <c r="EP275">
        <v>0</v>
      </c>
      <c r="EQ275">
        <v>24.4982</v>
      </c>
      <c r="ER275">
        <v>999.9</v>
      </c>
      <c r="ES275">
        <v>41.344</v>
      </c>
      <c r="ET275">
        <v>35.893</v>
      </c>
      <c r="EU275">
        <v>32.8883</v>
      </c>
      <c r="EV275">
        <v>53.9972</v>
      </c>
      <c r="EW275">
        <v>36.863</v>
      </c>
      <c r="EX275">
        <v>2</v>
      </c>
      <c r="EY275">
        <v>0.102459</v>
      </c>
      <c r="EZ275">
        <v>3.49196</v>
      </c>
      <c r="FA275">
        <v>20.112</v>
      </c>
      <c r="FB275">
        <v>5.19812</v>
      </c>
      <c r="FC275">
        <v>12.0088</v>
      </c>
      <c r="FD275">
        <v>4.976</v>
      </c>
      <c r="FE275">
        <v>3.294</v>
      </c>
      <c r="FF275">
        <v>9999</v>
      </c>
      <c r="FG275">
        <v>9999</v>
      </c>
      <c r="FH275">
        <v>9999</v>
      </c>
      <c r="FI275">
        <v>557.1</v>
      </c>
      <c r="FJ275">
        <v>1.86325</v>
      </c>
      <c r="FK275">
        <v>1.86798</v>
      </c>
      <c r="FL275">
        <v>1.86768</v>
      </c>
      <c r="FM275">
        <v>1.8689</v>
      </c>
      <c r="FN275">
        <v>1.86966</v>
      </c>
      <c r="FO275">
        <v>1.86569</v>
      </c>
      <c r="FP275">
        <v>1.86676</v>
      </c>
      <c r="FQ275">
        <v>1.86813</v>
      </c>
      <c r="FR275">
        <v>5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9.103</v>
      </c>
      <c r="GF275">
        <v>0.2133</v>
      </c>
      <c r="GG275">
        <v>5.35645936475052</v>
      </c>
      <c r="GH275">
        <v>0.00956702611335773</v>
      </c>
      <c r="GI275">
        <v>-9.19467254998099e-07</v>
      </c>
      <c r="GJ275">
        <v>-2.13729184259075e-11</v>
      </c>
      <c r="GK275">
        <v>0.213310654532375</v>
      </c>
      <c r="GL275">
        <v>0</v>
      </c>
      <c r="GM275">
        <v>0</v>
      </c>
      <c r="GN275">
        <v>0</v>
      </c>
      <c r="GO275">
        <v>-4</v>
      </c>
      <c r="GP275">
        <v>1866</v>
      </c>
      <c r="GQ275">
        <v>1</v>
      </c>
      <c r="GR275">
        <v>18</v>
      </c>
      <c r="GS275">
        <v>18815.6</v>
      </c>
      <c r="GT275">
        <v>30191.5</v>
      </c>
      <c r="GU275">
        <v>1.35742</v>
      </c>
      <c r="GV275">
        <v>2.65625</v>
      </c>
      <c r="GW275">
        <v>2.24854</v>
      </c>
      <c r="GX275">
        <v>2.72949</v>
      </c>
      <c r="GY275">
        <v>1.99585</v>
      </c>
      <c r="GZ275">
        <v>2.38892</v>
      </c>
      <c r="HA275">
        <v>40.0447</v>
      </c>
      <c r="HB275">
        <v>15.2615</v>
      </c>
      <c r="HC275">
        <v>18</v>
      </c>
      <c r="HD275">
        <v>496.543</v>
      </c>
      <c r="HE275">
        <v>627.722</v>
      </c>
      <c r="HF275">
        <v>18.3243</v>
      </c>
      <c r="HG275">
        <v>28.329</v>
      </c>
      <c r="HH275">
        <v>30.0008</v>
      </c>
      <c r="HI275">
        <v>28.1706</v>
      </c>
      <c r="HJ275">
        <v>28.0841</v>
      </c>
      <c r="HK275">
        <v>27.2529</v>
      </c>
      <c r="HL275">
        <v>36.4063</v>
      </c>
      <c r="HM275">
        <v>0</v>
      </c>
      <c r="HN275">
        <v>18.3177</v>
      </c>
      <c r="HO275">
        <v>440.172</v>
      </c>
      <c r="HP275">
        <v>20.0715</v>
      </c>
      <c r="HQ275">
        <v>102.429</v>
      </c>
      <c r="HR275">
        <v>103.4</v>
      </c>
    </row>
    <row r="276" spans="1:226">
      <c r="A276">
        <v>260</v>
      </c>
      <c r="B276">
        <v>1657210712</v>
      </c>
      <c r="C276">
        <v>4107</v>
      </c>
      <c r="D276" t="s">
        <v>881</v>
      </c>
      <c r="E276" t="s">
        <v>882</v>
      </c>
      <c r="F276">
        <v>5</v>
      </c>
      <c r="G276" t="s">
        <v>832</v>
      </c>
      <c r="H276" t="s">
        <v>354</v>
      </c>
      <c r="I276">
        <v>1657210704.23214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439.112941984043</v>
      </c>
      <c r="AK276">
        <v>431.016115151515</v>
      </c>
      <c r="AL276">
        <v>1.2930908701318</v>
      </c>
      <c r="AM276">
        <v>66.5456604880513</v>
      </c>
      <c r="AN276">
        <f>(AP276 - AO276 + BO276*1E3/(8.314*(BQ276+273.15)) * AR276/BN276 * AQ276) * BN276/(100*BB276) * 1000/(1000 - AP276)</f>
        <v>0</v>
      </c>
      <c r="AO276">
        <v>20.100069697997</v>
      </c>
      <c r="AP276">
        <v>20.6949278787879</v>
      </c>
      <c r="AQ276">
        <v>-0.000388625353527086</v>
      </c>
      <c r="AR276">
        <v>77.4790019517959</v>
      </c>
      <c r="AS276">
        <v>0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6</v>
      </c>
      <c r="BC276">
        <v>0.5</v>
      </c>
      <c r="BD276" t="s">
        <v>355</v>
      </c>
      <c r="BE276">
        <v>2</v>
      </c>
      <c r="BF276" t="b">
        <v>1</v>
      </c>
      <c r="BG276">
        <v>1657210704.23214</v>
      </c>
      <c r="BH276">
        <v>417.196035714286</v>
      </c>
      <c r="BI276">
        <v>424.366785714286</v>
      </c>
      <c r="BJ276">
        <v>20.7042607142857</v>
      </c>
      <c r="BK276">
        <v>20.1071357142857</v>
      </c>
      <c r="BL276">
        <v>408.090035714286</v>
      </c>
      <c r="BM276">
        <v>20.49095</v>
      </c>
      <c r="BN276">
        <v>499.996035714286</v>
      </c>
      <c r="BO276">
        <v>74.5893714285714</v>
      </c>
      <c r="BP276">
        <v>0.0458448678571429</v>
      </c>
      <c r="BQ276">
        <v>24.5274928571429</v>
      </c>
      <c r="BR276">
        <v>24.9903571428571</v>
      </c>
      <c r="BS276">
        <v>999.9</v>
      </c>
      <c r="BT276">
        <v>0</v>
      </c>
      <c r="BU276">
        <v>0</v>
      </c>
      <c r="BV276">
        <v>10005.5357142857</v>
      </c>
      <c r="BW276">
        <v>0</v>
      </c>
      <c r="BX276">
        <v>1626.89296428571</v>
      </c>
      <c r="BY276">
        <v>-7.17055035714286</v>
      </c>
      <c r="BZ276">
        <v>426.016428571428</v>
      </c>
      <c r="CA276">
        <v>433.074464285714</v>
      </c>
      <c r="CB276">
        <v>0.597125392857143</v>
      </c>
      <c r="CC276">
        <v>424.366785714286</v>
      </c>
      <c r="CD276">
        <v>20.1071357142857</v>
      </c>
      <c r="CE276">
        <v>1.54431785714286</v>
      </c>
      <c r="CF276">
        <v>1.49977964285714</v>
      </c>
      <c r="CG276">
        <v>13.41415</v>
      </c>
      <c r="CH276">
        <v>12.9659071428571</v>
      </c>
      <c r="CI276">
        <v>2000.00535714286</v>
      </c>
      <c r="CJ276">
        <v>0.980000428571429</v>
      </c>
      <c r="CK276">
        <v>0.0199997428571429</v>
      </c>
      <c r="CL276">
        <v>0</v>
      </c>
      <c r="CM276">
        <v>2.363</v>
      </c>
      <c r="CN276">
        <v>0</v>
      </c>
      <c r="CO276">
        <v>6621.25464285714</v>
      </c>
      <c r="CP276">
        <v>17300.2071428571</v>
      </c>
      <c r="CQ276">
        <v>38.375</v>
      </c>
      <c r="CR276">
        <v>39.616</v>
      </c>
      <c r="CS276">
        <v>38.2876428571428</v>
      </c>
      <c r="CT276">
        <v>38.125</v>
      </c>
      <c r="CU276">
        <v>37.812</v>
      </c>
      <c r="CV276">
        <v>1960.005</v>
      </c>
      <c r="CW276">
        <v>40.0003571428571</v>
      </c>
      <c r="CX276">
        <v>0</v>
      </c>
      <c r="CY276">
        <v>1657210691.4</v>
      </c>
      <c r="CZ276">
        <v>0</v>
      </c>
      <c r="DA276">
        <v>0</v>
      </c>
      <c r="DB276" t="s">
        <v>356</v>
      </c>
      <c r="DC276">
        <v>1656081770.5</v>
      </c>
      <c r="DD276">
        <v>1655399214.6</v>
      </c>
      <c r="DE276">
        <v>0</v>
      </c>
      <c r="DF276">
        <v>0.134</v>
      </c>
      <c r="DG276">
        <v>-0.06</v>
      </c>
      <c r="DH276">
        <v>9.331</v>
      </c>
      <c r="DI276">
        <v>0.511</v>
      </c>
      <c r="DJ276">
        <v>421</v>
      </c>
      <c r="DK276">
        <v>25</v>
      </c>
      <c r="DL276">
        <v>1.93</v>
      </c>
      <c r="DM276">
        <v>0.15</v>
      </c>
      <c r="DN276">
        <v>-6.23571219512195</v>
      </c>
      <c r="DO276">
        <v>-30.7887114982578</v>
      </c>
      <c r="DP276">
        <v>3.61349184608186</v>
      </c>
      <c r="DQ276">
        <v>0</v>
      </c>
      <c r="DR276">
        <v>0.594637829268293</v>
      </c>
      <c r="DS276">
        <v>0.0486884738675961</v>
      </c>
      <c r="DT276">
        <v>0.00577646054554736</v>
      </c>
      <c r="DU276">
        <v>1</v>
      </c>
      <c r="DV276">
        <v>1</v>
      </c>
      <c r="DW276">
        <v>2</v>
      </c>
      <c r="DX276" t="s">
        <v>357</v>
      </c>
      <c r="DY276">
        <v>2.9707</v>
      </c>
      <c r="DZ276">
        <v>2.69985</v>
      </c>
      <c r="EA276">
        <v>0.0748218</v>
      </c>
      <c r="EB276">
        <v>0.0783382</v>
      </c>
      <c r="EC276">
        <v>0.0774411</v>
      </c>
      <c r="ED276">
        <v>0.0763247</v>
      </c>
      <c r="EE276">
        <v>36051.3</v>
      </c>
      <c r="EF276">
        <v>39361.7</v>
      </c>
      <c r="EG276">
        <v>35323.8</v>
      </c>
      <c r="EH276">
        <v>38744.6</v>
      </c>
      <c r="EI276">
        <v>46220.5</v>
      </c>
      <c r="EJ276">
        <v>51652.6</v>
      </c>
      <c r="EK276">
        <v>55214.7</v>
      </c>
      <c r="EL276">
        <v>62102.6</v>
      </c>
      <c r="EM276">
        <v>1.9586</v>
      </c>
      <c r="EN276">
        <v>2.1472</v>
      </c>
      <c r="EO276">
        <v>0.0303984</v>
      </c>
      <c r="EP276">
        <v>0</v>
      </c>
      <c r="EQ276">
        <v>24.4982</v>
      </c>
      <c r="ER276">
        <v>999.9</v>
      </c>
      <c r="ES276">
        <v>41.32</v>
      </c>
      <c r="ET276">
        <v>35.913</v>
      </c>
      <c r="EU276">
        <v>32.9092</v>
      </c>
      <c r="EV276">
        <v>54.0672</v>
      </c>
      <c r="EW276">
        <v>36.9111</v>
      </c>
      <c r="EX276">
        <v>2</v>
      </c>
      <c r="EY276">
        <v>0.10313</v>
      </c>
      <c r="EZ276">
        <v>3.47978</v>
      </c>
      <c r="FA276">
        <v>20.112</v>
      </c>
      <c r="FB276">
        <v>5.19692</v>
      </c>
      <c r="FC276">
        <v>12.0099</v>
      </c>
      <c r="FD276">
        <v>4.9756</v>
      </c>
      <c r="FE276">
        <v>3.294</v>
      </c>
      <c r="FF276">
        <v>9999</v>
      </c>
      <c r="FG276">
        <v>9999</v>
      </c>
      <c r="FH276">
        <v>9999</v>
      </c>
      <c r="FI276">
        <v>557.1</v>
      </c>
      <c r="FJ276">
        <v>1.86325</v>
      </c>
      <c r="FK276">
        <v>1.86798</v>
      </c>
      <c r="FL276">
        <v>1.86768</v>
      </c>
      <c r="FM276">
        <v>1.8689</v>
      </c>
      <c r="FN276">
        <v>1.86966</v>
      </c>
      <c r="FO276">
        <v>1.86569</v>
      </c>
      <c r="FP276">
        <v>1.86676</v>
      </c>
      <c r="FQ276">
        <v>1.86813</v>
      </c>
      <c r="FR276">
        <v>5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9.157</v>
      </c>
      <c r="GF276">
        <v>0.2133</v>
      </c>
      <c r="GG276">
        <v>5.35645936475052</v>
      </c>
      <c r="GH276">
        <v>0.00956702611335773</v>
      </c>
      <c r="GI276">
        <v>-9.19467254998099e-07</v>
      </c>
      <c r="GJ276">
        <v>-2.13729184259075e-11</v>
      </c>
      <c r="GK276">
        <v>0.213310654532375</v>
      </c>
      <c r="GL276">
        <v>0</v>
      </c>
      <c r="GM276">
        <v>0</v>
      </c>
      <c r="GN276">
        <v>0</v>
      </c>
      <c r="GO276">
        <v>-4</v>
      </c>
      <c r="GP276">
        <v>1866</v>
      </c>
      <c r="GQ276">
        <v>1</v>
      </c>
      <c r="GR276">
        <v>18</v>
      </c>
      <c r="GS276">
        <v>18815.7</v>
      </c>
      <c r="GT276">
        <v>30191.6</v>
      </c>
      <c r="GU276">
        <v>1.3916</v>
      </c>
      <c r="GV276">
        <v>2.65381</v>
      </c>
      <c r="GW276">
        <v>2.24854</v>
      </c>
      <c r="GX276">
        <v>2.72949</v>
      </c>
      <c r="GY276">
        <v>1.99585</v>
      </c>
      <c r="GZ276">
        <v>2.37793</v>
      </c>
      <c r="HA276">
        <v>40.07</v>
      </c>
      <c r="HB276">
        <v>15.2615</v>
      </c>
      <c r="HC276">
        <v>18</v>
      </c>
      <c r="HD276">
        <v>496.78</v>
      </c>
      <c r="HE276">
        <v>627.692</v>
      </c>
      <c r="HF276">
        <v>18.3332</v>
      </c>
      <c r="HG276">
        <v>28.3401</v>
      </c>
      <c r="HH276">
        <v>30.0007</v>
      </c>
      <c r="HI276">
        <v>28.1826</v>
      </c>
      <c r="HJ276">
        <v>28.096</v>
      </c>
      <c r="HK276">
        <v>27.9214</v>
      </c>
      <c r="HL276">
        <v>36.4063</v>
      </c>
      <c r="HM276">
        <v>0</v>
      </c>
      <c r="HN276">
        <v>18.3303</v>
      </c>
      <c r="HO276">
        <v>460.326</v>
      </c>
      <c r="HP276">
        <v>20.0713</v>
      </c>
      <c r="HQ276">
        <v>102.427</v>
      </c>
      <c r="HR276">
        <v>103.398</v>
      </c>
    </row>
    <row r="277" spans="1:226">
      <c r="A277">
        <v>261</v>
      </c>
      <c r="B277">
        <v>1657210717</v>
      </c>
      <c r="C277">
        <v>4112</v>
      </c>
      <c r="D277" t="s">
        <v>883</v>
      </c>
      <c r="E277" t="s">
        <v>884</v>
      </c>
      <c r="F277">
        <v>5</v>
      </c>
      <c r="G277" t="s">
        <v>832</v>
      </c>
      <c r="H277" t="s">
        <v>354</v>
      </c>
      <c r="I277">
        <v>1657210709.5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453.162474633513</v>
      </c>
      <c r="AK277">
        <v>441.842090909091</v>
      </c>
      <c r="AL277">
        <v>2.30145753401738</v>
      </c>
      <c r="AM277">
        <v>66.5456604880513</v>
      </c>
      <c r="AN277">
        <f>(AP277 - AO277 + BO277*1E3/(8.314*(BQ277+273.15)) * AR277/BN277 * AQ277) * BN277/(100*BB277) * 1000/(1000 - AP277)</f>
        <v>0</v>
      </c>
      <c r="AO277">
        <v>20.085919927967</v>
      </c>
      <c r="AP277">
        <v>20.6930793939394</v>
      </c>
      <c r="AQ277">
        <v>-0.000480066025585969</v>
      </c>
      <c r="AR277">
        <v>77.4790019517959</v>
      </c>
      <c r="AS277">
        <v>0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6</v>
      </c>
      <c r="BC277">
        <v>0.5</v>
      </c>
      <c r="BD277" t="s">
        <v>355</v>
      </c>
      <c r="BE277">
        <v>2</v>
      </c>
      <c r="BF277" t="b">
        <v>1</v>
      </c>
      <c r="BG277">
        <v>1657210709.5</v>
      </c>
      <c r="BH277">
        <v>421.248148148148</v>
      </c>
      <c r="BI277">
        <v>433.266851851852</v>
      </c>
      <c r="BJ277">
        <v>20.6969148148148</v>
      </c>
      <c r="BK277">
        <v>20.0948740740741</v>
      </c>
      <c r="BL277">
        <v>412.106777777778</v>
      </c>
      <c r="BM277">
        <v>20.4836074074074</v>
      </c>
      <c r="BN277">
        <v>500.041481481482</v>
      </c>
      <c r="BO277">
        <v>74.5893703703704</v>
      </c>
      <c r="BP277">
        <v>0.0457639962962963</v>
      </c>
      <c r="BQ277">
        <v>24.525862962963</v>
      </c>
      <c r="BR277">
        <v>24.9953481481481</v>
      </c>
      <c r="BS277">
        <v>999.9</v>
      </c>
      <c r="BT277">
        <v>0</v>
      </c>
      <c r="BU277">
        <v>0</v>
      </c>
      <c r="BV277">
        <v>10004.2592592593</v>
      </c>
      <c r="BW277">
        <v>0</v>
      </c>
      <c r="BX277">
        <v>1622.31307407407</v>
      </c>
      <c r="BY277">
        <v>-12.0185840740741</v>
      </c>
      <c r="BZ277">
        <v>430.150925925926</v>
      </c>
      <c r="CA277">
        <v>442.151592592593</v>
      </c>
      <c r="CB277">
        <v>0.602051</v>
      </c>
      <c r="CC277">
        <v>433.266851851852</v>
      </c>
      <c r="CD277">
        <v>20.0948740740741</v>
      </c>
      <c r="CE277">
        <v>1.54377111111111</v>
      </c>
      <c r="CF277">
        <v>1.49886481481481</v>
      </c>
      <c r="CG277">
        <v>13.4087111111111</v>
      </c>
      <c r="CH277">
        <v>12.9565740740741</v>
      </c>
      <c r="CI277">
        <v>2000.00111111111</v>
      </c>
      <c r="CJ277">
        <v>0.980000555555556</v>
      </c>
      <c r="CK277">
        <v>0.0199996074074074</v>
      </c>
      <c r="CL277">
        <v>0</v>
      </c>
      <c r="CM277">
        <v>2.34075925925926</v>
      </c>
      <c r="CN277">
        <v>0</v>
      </c>
      <c r="CO277">
        <v>6604.60074074074</v>
      </c>
      <c r="CP277">
        <v>17300.1703703704</v>
      </c>
      <c r="CQ277">
        <v>38.3772962962963</v>
      </c>
      <c r="CR277">
        <v>39.625</v>
      </c>
      <c r="CS277">
        <v>38.3028148148148</v>
      </c>
      <c r="CT277">
        <v>38.125</v>
      </c>
      <c r="CU277">
        <v>37.812</v>
      </c>
      <c r="CV277">
        <v>1960.00111111111</v>
      </c>
      <c r="CW277">
        <v>40</v>
      </c>
      <c r="CX277">
        <v>0</v>
      </c>
      <c r="CY277">
        <v>1657210696.2</v>
      </c>
      <c r="CZ277">
        <v>0</v>
      </c>
      <c r="DA277">
        <v>0</v>
      </c>
      <c r="DB277" t="s">
        <v>356</v>
      </c>
      <c r="DC277">
        <v>1656081770.5</v>
      </c>
      <c r="DD277">
        <v>1655399214.6</v>
      </c>
      <c r="DE277">
        <v>0</v>
      </c>
      <c r="DF277">
        <v>0.134</v>
      </c>
      <c r="DG277">
        <v>-0.06</v>
      </c>
      <c r="DH277">
        <v>9.331</v>
      </c>
      <c r="DI277">
        <v>0.511</v>
      </c>
      <c r="DJ277">
        <v>421</v>
      </c>
      <c r="DK277">
        <v>25</v>
      </c>
      <c r="DL277">
        <v>1.93</v>
      </c>
      <c r="DM277">
        <v>0.15</v>
      </c>
      <c r="DN277">
        <v>-8.86209707317073</v>
      </c>
      <c r="DO277">
        <v>-51.8180063414634</v>
      </c>
      <c r="DP277">
        <v>5.39273913608245</v>
      </c>
      <c r="DQ277">
        <v>0</v>
      </c>
      <c r="DR277">
        <v>0.598711</v>
      </c>
      <c r="DS277">
        <v>0.0480005435540079</v>
      </c>
      <c r="DT277">
        <v>0.00560374359191269</v>
      </c>
      <c r="DU277">
        <v>1</v>
      </c>
      <c r="DV277">
        <v>1</v>
      </c>
      <c r="DW277">
        <v>2</v>
      </c>
      <c r="DX277" t="s">
        <v>357</v>
      </c>
      <c r="DY277">
        <v>2.97179</v>
      </c>
      <c r="DZ277">
        <v>2.69931</v>
      </c>
      <c r="EA277">
        <v>0.0762973</v>
      </c>
      <c r="EB277">
        <v>0.0803707</v>
      </c>
      <c r="EC277">
        <v>0.0774293</v>
      </c>
      <c r="ED277">
        <v>0.0762764</v>
      </c>
      <c r="EE277">
        <v>35992.5</v>
      </c>
      <c r="EF277">
        <v>39274.2</v>
      </c>
      <c r="EG277">
        <v>35322.6</v>
      </c>
      <c r="EH277">
        <v>38743.9</v>
      </c>
      <c r="EI277">
        <v>46220.3</v>
      </c>
      <c r="EJ277">
        <v>51654.1</v>
      </c>
      <c r="EK277">
        <v>55213.8</v>
      </c>
      <c r="EL277">
        <v>62101.2</v>
      </c>
      <c r="EM277">
        <v>1.9586</v>
      </c>
      <c r="EN277">
        <v>2.1472</v>
      </c>
      <c r="EO277">
        <v>0.0308752</v>
      </c>
      <c r="EP277">
        <v>0</v>
      </c>
      <c r="EQ277">
        <v>24.5007</v>
      </c>
      <c r="ER277">
        <v>999.9</v>
      </c>
      <c r="ES277">
        <v>41.271</v>
      </c>
      <c r="ET277">
        <v>35.913</v>
      </c>
      <c r="EU277">
        <v>32.8664</v>
      </c>
      <c r="EV277">
        <v>54.1372</v>
      </c>
      <c r="EW277">
        <v>36.8389</v>
      </c>
      <c r="EX277">
        <v>2</v>
      </c>
      <c r="EY277">
        <v>0.10439</v>
      </c>
      <c r="EZ277">
        <v>3.5142</v>
      </c>
      <c r="FA277">
        <v>20.1115</v>
      </c>
      <c r="FB277">
        <v>5.19692</v>
      </c>
      <c r="FC277">
        <v>12.0099</v>
      </c>
      <c r="FD277">
        <v>4.976</v>
      </c>
      <c r="FE277">
        <v>3.294</v>
      </c>
      <c r="FF277">
        <v>9999</v>
      </c>
      <c r="FG277">
        <v>9999</v>
      </c>
      <c r="FH277">
        <v>9999</v>
      </c>
      <c r="FI277">
        <v>557.1</v>
      </c>
      <c r="FJ277">
        <v>1.86325</v>
      </c>
      <c r="FK277">
        <v>1.86795</v>
      </c>
      <c r="FL277">
        <v>1.86768</v>
      </c>
      <c r="FM277">
        <v>1.86887</v>
      </c>
      <c r="FN277">
        <v>1.86966</v>
      </c>
      <c r="FO277">
        <v>1.86569</v>
      </c>
      <c r="FP277">
        <v>1.86676</v>
      </c>
      <c r="FQ277">
        <v>1.86813</v>
      </c>
      <c r="FR277">
        <v>5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9.252</v>
      </c>
      <c r="GF277">
        <v>0.2134</v>
      </c>
      <c r="GG277">
        <v>5.35645936475052</v>
      </c>
      <c r="GH277">
        <v>0.00956702611335773</v>
      </c>
      <c r="GI277">
        <v>-9.19467254998099e-07</v>
      </c>
      <c r="GJ277">
        <v>-2.13729184259075e-11</v>
      </c>
      <c r="GK277">
        <v>0.213310654532375</v>
      </c>
      <c r="GL277">
        <v>0</v>
      </c>
      <c r="GM277">
        <v>0</v>
      </c>
      <c r="GN277">
        <v>0</v>
      </c>
      <c r="GO277">
        <v>-4</v>
      </c>
      <c r="GP277">
        <v>1866</v>
      </c>
      <c r="GQ277">
        <v>1</v>
      </c>
      <c r="GR277">
        <v>18</v>
      </c>
      <c r="GS277">
        <v>18815.8</v>
      </c>
      <c r="GT277">
        <v>30191.7</v>
      </c>
      <c r="GU277">
        <v>1.43188</v>
      </c>
      <c r="GV277">
        <v>2.65625</v>
      </c>
      <c r="GW277">
        <v>2.24854</v>
      </c>
      <c r="GX277">
        <v>2.72949</v>
      </c>
      <c r="GY277">
        <v>1.99585</v>
      </c>
      <c r="GZ277">
        <v>2.36816</v>
      </c>
      <c r="HA277">
        <v>40.07</v>
      </c>
      <c r="HB277">
        <v>15.2615</v>
      </c>
      <c r="HC277">
        <v>18</v>
      </c>
      <c r="HD277">
        <v>496.863</v>
      </c>
      <c r="HE277">
        <v>627.83</v>
      </c>
      <c r="HF277">
        <v>18.3391</v>
      </c>
      <c r="HG277">
        <v>28.3507</v>
      </c>
      <c r="HH277">
        <v>30.0008</v>
      </c>
      <c r="HI277">
        <v>28.1922</v>
      </c>
      <c r="HJ277">
        <v>28.1079</v>
      </c>
      <c r="HK277">
        <v>28.7482</v>
      </c>
      <c r="HL277">
        <v>36.4063</v>
      </c>
      <c r="HM277">
        <v>0</v>
      </c>
      <c r="HN277">
        <v>18.3332</v>
      </c>
      <c r="HO277">
        <v>473.717</v>
      </c>
      <c r="HP277">
        <v>20.0706</v>
      </c>
      <c r="HQ277">
        <v>102.424</v>
      </c>
      <c r="HR277">
        <v>103.396</v>
      </c>
    </row>
    <row r="278" spans="1:226">
      <c r="A278">
        <v>262</v>
      </c>
      <c r="B278">
        <v>1657210722</v>
      </c>
      <c r="C278">
        <v>4117</v>
      </c>
      <c r="D278" t="s">
        <v>885</v>
      </c>
      <c r="E278" t="s">
        <v>886</v>
      </c>
      <c r="F278">
        <v>5</v>
      </c>
      <c r="G278" t="s">
        <v>832</v>
      </c>
      <c r="H278" t="s">
        <v>354</v>
      </c>
      <c r="I278">
        <v>1657210714.21429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469.290900937492</v>
      </c>
      <c r="AK278">
        <v>455.649042424242</v>
      </c>
      <c r="AL278">
        <v>2.85796703048564</v>
      </c>
      <c r="AM278">
        <v>66.5456604880513</v>
      </c>
      <c r="AN278">
        <f>(AP278 - AO278 + BO278*1E3/(8.314*(BQ278+273.15)) * AR278/BN278 * AQ278) * BN278/(100*BB278) * 1000/(1000 - AP278)</f>
        <v>0</v>
      </c>
      <c r="AO278">
        <v>20.0712222833563</v>
      </c>
      <c r="AP278">
        <v>20.6791739393939</v>
      </c>
      <c r="AQ278">
        <v>-0.000104271395441384</v>
      </c>
      <c r="AR278">
        <v>77.4790019517959</v>
      </c>
      <c r="AS278">
        <v>0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6</v>
      </c>
      <c r="BC278">
        <v>0.5</v>
      </c>
      <c r="BD278" t="s">
        <v>355</v>
      </c>
      <c r="BE278">
        <v>2</v>
      </c>
      <c r="BF278" t="b">
        <v>1</v>
      </c>
      <c r="BG278">
        <v>1657210714.21429</v>
      </c>
      <c r="BH278">
        <v>428.926964285714</v>
      </c>
      <c r="BI278">
        <v>445.827285714286</v>
      </c>
      <c r="BJ278">
        <v>20.6906607142857</v>
      </c>
      <c r="BK278">
        <v>20.0823785714286</v>
      </c>
      <c r="BL278">
        <v>419.71875</v>
      </c>
      <c r="BM278">
        <v>20.4773535714286</v>
      </c>
      <c r="BN278">
        <v>500.006571428571</v>
      </c>
      <c r="BO278">
        <v>74.5901857142857</v>
      </c>
      <c r="BP278">
        <v>0.04580835</v>
      </c>
      <c r="BQ278">
        <v>24.5252785714286</v>
      </c>
      <c r="BR278">
        <v>25.0052214285714</v>
      </c>
      <c r="BS278">
        <v>999.9</v>
      </c>
      <c r="BT278">
        <v>0</v>
      </c>
      <c r="BU278">
        <v>0</v>
      </c>
      <c r="BV278">
        <v>10001.4285714286</v>
      </c>
      <c r="BW278">
        <v>0</v>
      </c>
      <c r="BX278">
        <v>1622.07260714286</v>
      </c>
      <c r="BY278">
        <v>-16.9003171428571</v>
      </c>
      <c r="BZ278">
        <v>437.98925</v>
      </c>
      <c r="CA278">
        <v>454.963821428571</v>
      </c>
      <c r="CB278">
        <v>0.608291464285714</v>
      </c>
      <c r="CC278">
        <v>445.827285714286</v>
      </c>
      <c r="CD278">
        <v>20.0823785714286</v>
      </c>
      <c r="CE278">
        <v>1.54332214285714</v>
      </c>
      <c r="CF278">
        <v>1.49794892857143</v>
      </c>
      <c r="CG278">
        <v>13.4042392857143</v>
      </c>
      <c r="CH278">
        <v>12.9472321428571</v>
      </c>
      <c r="CI278">
        <v>1999.98857142857</v>
      </c>
      <c r="CJ278">
        <v>0.980000535714286</v>
      </c>
      <c r="CK278">
        <v>0.0199996285714286</v>
      </c>
      <c r="CL278">
        <v>0</v>
      </c>
      <c r="CM278">
        <v>2.32406071428571</v>
      </c>
      <c r="CN278">
        <v>0</v>
      </c>
      <c r="CO278">
        <v>6654.22535714286</v>
      </c>
      <c r="CP278">
        <v>17300.0607142857</v>
      </c>
      <c r="CQ278">
        <v>38.3971428571429</v>
      </c>
      <c r="CR278">
        <v>39.625</v>
      </c>
      <c r="CS278">
        <v>38.312</v>
      </c>
      <c r="CT278">
        <v>38.1316428571429</v>
      </c>
      <c r="CU278">
        <v>37.812</v>
      </c>
      <c r="CV278">
        <v>1959.98857142857</v>
      </c>
      <c r="CW278">
        <v>40</v>
      </c>
      <c r="CX278">
        <v>0</v>
      </c>
      <c r="CY278">
        <v>1657210701</v>
      </c>
      <c r="CZ278">
        <v>0</v>
      </c>
      <c r="DA278">
        <v>0</v>
      </c>
      <c r="DB278" t="s">
        <v>356</v>
      </c>
      <c r="DC278">
        <v>1656081770.5</v>
      </c>
      <c r="DD278">
        <v>1655399214.6</v>
      </c>
      <c r="DE278">
        <v>0</v>
      </c>
      <c r="DF278">
        <v>0.134</v>
      </c>
      <c r="DG278">
        <v>-0.06</v>
      </c>
      <c r="DH278">
        <v>9.331</v>
      </c>
      <c r="DI278">
        <v>0.511</v>
      </c>
      <c r="DJ278">
        <v>421</v>
      </c>
      <c r="DK278">
        <v>25</v>
      </c>
      <c r="DL278">
        <v>1.93</v>
      </c>
      <c r="DM278">
        <v>0.15</v>
      </c>
      <c r="DN278">
        <v>-13.8490146341463</v>
      </c>
      <c r="DO278">
        <v>-62.5454895470383</v>
      </c>
      <c r="DP278">
        <v>6.24423792204953</v>
      </c>
      <c r="DQ278">
        <v>0</v>
      </c>
      <c r="DR278">
        <v>0.605579292682927</v>
      </c>
      <c r="DS278">
        <v>0.0790361393728214</v>
      </c>
      <c r="DT278">
        <v>0.00859431891551936</v>
      </c>
      <c r="DU278">
        <v>1</v>
      </c>
      <c r="DV278">
        <v>1</v>
      </c>
      <c r="DW278">
        <v>2</v>
      </c>
      <c r="DX278" t="s">
        <v>357</v>
      </c>
      <c r="DY278">
        <v>2.97163</v>
      </c>
      <c r="DZ278">
        <v>2.69966</v>
      </c>
      <c r="EA278">
        <v>0.0781621</v>
      </c>
      <c r="EB278">
        <v>0.0824901</v>
      </c>
      <c r="EC278">
        <v>0.077396</v>
      </c>
      <c r="ED278">
        <v>0.07624</v>
      </c>
      <c r="EE278">
        <v>35918.5</v>
      </c>
      <c r="EF278">
        <v>39181.7</v>
      </c>
      <c r="EG278">
        <v>35321.4</v>
      </c>
      <c r="EH278">
        <v>38742</v>
      </c>
      <c r="EI278">
        <v>46220.8</v>
      </c>
      <c r="EJ278">
        <v>51654.5</v>
      </c>
      <c r="EK278">
        <v>55212.3</v>
      </c>
      <c r="EL278">
        <v>62099.1</v>
      </c>
      <c r="EM278">
        <v>1.9576</v>
      </c>
      <c r="EN278">
        <v>2.1474</v>
      </c>
      <c r="EO278">
        <v>0.0303984</v>
      </c>
      <c r="EP278">
        <v>0</v>
      </c>
      <c r="EQ278">
        <v>24.5086</v>
      </c>
      <c r="ER278">
        <v>999.9</v>
      </c>
      <c r="ES278">
        <v>41.246</v>
      </c>
      <c r="ET278">
        <v>35.913</v>
      </c>
      <c r="EU278">
        <v>32.8516</v>
      </c>
      <c r="EV278">
        <v>53.9072</v>
      </c>
      <c r="EW278">
        <v>36.875</v>
      </c>
      <c r="EX278">
        <v>2</v>
      </c>
      <c r="EY278">
        <v>0.10622</v>
      </c>
      <c r="EZ278">
        <v>3.70115</v>
      </c>
      <c r="FA278">
        <v>20.1068</v>
      </c>
      <c r="FB278">
        <v>5.19812</v>
      </c>
      <c r="FC278">
        <v>12.0099</v>
      </c>
      <c r="FD278">
        <v>4.9756</v>
      </c>
      <c r="FE278">
        <v>3.294</v>
      </c>
      <c r="FF278">
        <v>9999</v>
      </c>
      <c r="FG278">
        <v>9999</v>
      </c>
      <c r="FH278">
        <v>9999</v>
      </c>
      <c r="FI278">
        <v>557.1</v>
      </c>
      <c r="FJ278">
        <v>1.86322</v>
      </c>
      <c r="FK278">
        <v>1.86798</v>
      </c>
      <c r="FL278">
        <v>1.86768</v>
      </c>
      <c r="FM278">
        <v>1.8689</v>
      </c>
      <c r="FN278">
        <v>1.86966</v>
      </c>
      <c r="FO278">
        <v>1.86569</v>
      </c>
      <c r="FP278">
        <v>1.86676</v>
      </c>
      <c r="FQ278">
        <v>1.86813</v>
      </c>
      <c r="FR278">
        <v>5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9.372</v>
      </c>
      <c r="GF278">
        <v>0.2133</v>
      </c>
      <c r="GG278">
        <v>5.35645936475052</v>
      </c>
      <c r="GH278">
        <v>0.00956702611335773</v>
      </c>
      <c r="GI278">
        <v>-9.19467254998099e-07</v>
      </c>
      <c r="GJ278">
        <v>-2.13729184259075e-11</v>
      </c>
      <c r="GK278">
        <v>0.213310654532375</v>
      </c>
      <c r="GL278">
        <v>0</v>
      </c>
      <c r="GM278">
        <v>0</v>
      </c>
      <c r="GN278">
        <v>0</v>
      </c>
      <c r="GO278">
        <v>-4</v>
      </c>
      <c r="GP278">
        <v>1866</v>
      </c>
      <c r="GQ278">
        <v>1</v>
      </c>
      <c r="GR278">
        <v>18</v>
      </c>
      <c r="GS278">
        <v>18815.9</v>
      </c>
      <c r="GT278">
        <v>30191.8</v>
      </c>
      <c r="GU278">
        <v>1.47217</v>
      </c>
      <c r="GV278">
        <v>2.65259</v>
      </c>
      <c r="GW278">
        <v>2.24854</v>
      </c>
      <c r="GX278">
        <v>2.72827</v>
      </c>
      <c r="GY278">
        <v>1.99585</v>
      </c>
      <c r="GZ278">
        <v>2.38647</v>
      </c>
      <c r="HA278">
        <v>40.0953</v>
      </c>
      <c r="HB278">
        <v>15.2615</v>
      </c>
      <c r="HC278">
        <v>18</v>
      </c>
      <c r="HD278">
        <v>496.307</v>
      </c>
      <c r="HE278">
        <v>628.123</v>
      </c>
      <c r="HF278">
        <v>18.3059</v>
      </c>
      <c r="HG278">
        <v>28.3624</v>
      </c>
      <c r="HH278">
        <v>30.0014</v>
      </c>
      <c r="HI278">
        <v>28.2042</v>
      </c>
      <c r="HJ278">
        <v>28.1197</v>
      </c>
      <c r="HK278">
        <v>29.5352</v>
      </c>
      <c r="HL278">
        <v>36.4063</v>
      </c>
      <c r="HM278">
        <v>0</v>
      </c>
      <c r="HN278">
        <v>18.2897</v>
      </c>
      <c r="HO278">
        <v>493.941</v>
      </c>
      <c r="HP278">
        <v>20.0747</v>
      </c>
      <c r="HQ278">
        <v>102.421</v>
      </c>
      <c r="HR278">
        <v>103.392</v>
      </c>
    </row>
    <row r="279" spans="1:226">
      <c r="A279">
        <v>263</v>
      </c>
      <c r="B279">
        <v>1657210727</v>
      </c>
      <c r="C279">
        <v>4122</v>
      </c>
      <c r="D279" t="s">
        <v>887</v>
      </c>
      <c r="E279" t="s">
        <v>888</v>
      </c>
      <c r="F279">
        <v>5</v>
      </c>
      <c r="G279" t="s">
        <v>832</v>
      </c>
      <c r="H279" t="s">
        <v>354</v>
      </c>
      <c r="I279">
        <v>1657210719.5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485.968770737271</v>
      </c>
      <c r="AK279">
        <v>471.177787878788</v>
      </c>
      <c r="AL279">
        <v>3.1465913673604</v>
      </c>
      <c r="AM279">
        <v>66.5456604880513</v>
      </c>
      <c r="AN279">
        <f>(AP279 - AO279 + BO279*1E3/(8.314*(BQ279+273.15)) * AR279/BN279 * AQ279) * BN279/(100*BB279) * 1000/(1000 - AP279)</f>
        <v>0</v>
      </c>
      <c r="AO279">
        <v>20.0529300602728</v>
      </c>
      <c r="AP279">
        <v>20.667196969697</v>
      </c>
      <c r="AQ279">
        <v>-0.00026149114868529</v>
      </c>
      <c r="AR279">
        <v>77.4790019517959</v>
      </c>
      <c r="AS279">
        <v>0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6</v>
      </c>
      <c r="BC279">
        <v>0.5</v>
      </c>
      <c r="BD279" t="s">
        <v>355</v>
      </c>
      <c r="BE279">
        <v>2</v>
      </c>
      <c r="BF279" t="b">
        <v>1</v>
      </c>
      <c r="BG279">
        <v>1657210719.5</v>
      </c>
      <c r="BH279">
        <v>441.305185185185</v>
      </c>
      <c r="BI279">
        <v>462.103888888889</v>
      </c>
      <c r="BJ279">
        <v>20.682337037037</v>
      </c>
      <c r="BK279">
        <v>20.0662296296296</v>
      </c>
      <c r="BL279">
        <v>431.989407407408</v>
      </c>
      <c r="BM279">
        <v>20.4690296296296</v>
      </c>
      <c r="BN279">
        <v>500.015111111111</v>
      </c>
      <c r="BO279">
        <v>74.5906333333333</v>
      </c>
      <c r="BP279">
        <v>0.0459579185185185</v>
      </c>
      <c r="BQ279">
        <v>24.5350962962963</v>
      </c>
      <c r="BR279">
        <v>25.0190111111111</v>
      </c>
      <c r="BS279">
        <v>999.9</v>
      </c>
      <c r="BT279">
        <v>0</v>
      </c>
      <c r="BU279">
        <v>0</v>
      </c>
      <c r="BV279">
        <v>10007.4074074074</v>
      </c>
      <c r="BW279">
        <v>0</v>
      </c>
      <c r="BX279">
        <v>1676.35481481481</v>
      </c>
      <c r="BY279">
        <v>-20.7986703703704</v>
      </c>
      <c r="BZ279">
        <v>450.625185185185</v>
      </c>
      <c r="CA279">
        <v>471.566222222222</v>
      </c>
      <c r="CB279">
        <v>0.616118518518518</v>
      </c>
      <c r="CC279">
        <v>462.103888888889</v>
      </c>
      <c r="CD279">
        <v>20.0662296296296</v>
      </c>
      <c r="CE279">
        <v>1.54271111111111</v>
      </c>
      <c r="CF279">
        <v>1.49675333333333</v>
      </c>
      <c r="CG279">
        <v>13.3981592592593</v>
      </c>
      <c r="CH279">
        <v>12.9350259259259</v>
      </c>
      <c r="CI279">
        <v>2000.0062962963</v>
      </c>
      <c r="CJ279">
        <v>0.980000666666667</v>
      </c>
      <c r="CK279">
        <v>0.0199994888888889</v>
      </c>
      <c r="CL279">
        <v>0</v>
      </c>
      <c r="CM279">
        <v>2.28193703703704</v>
      </c>
      <c r="CN279">
        <v>0</v>
      </c>
      <c r="CO279">
        <v>6682.50962962963</v>
      </c>
      <c r="CP279">
        <v>17300.2148148148</v>
      </c>
      <c r="CQ279">
        <v>38.414037037037</v>
      </c>
      <c r="CR279">
        <v>39.625</v>
      </c>
      <c r="CS279">
        <v>38.312</v>
      </c>
      <c r="CT279">
        <v>38.1525555555556</v>
      </c>
      <c r="CU279">
        <v>37.812</v>
      </c>
      <c r="CV279">
        <v>1960.0062962963</v>
      </c>
      <c r="CW279">
        <v>40</v>
      </c>
      <c r="CX279">
        <v>0</v>
      </c>
      <c r="CY279">
        <v>1657210705.8</v>
      </c>
      <c r="CZ279">
        <v>0</v>
      </c>
      <c r="DA279">
        <v>0</v>
      </c>
      <c r="DB279" t="s">
        <v>356</v>
      </c>
      <c r="DC279">
        <v>1656081770.5</v>
      </c>
      <c r="DD279">
        <v>1655399214.6</v>
      </c>
      <c r="DE279">
        <v>0</v>
      </c>
      <c r="DF279">
        <v>0.134</v>
      </c>
      <c r="DG279">
        <v>-0.06</v>
      </c>
      <c r="DH279">
        <v>9.331</v>
      </c>
      <c r="DI279">
        <v>0.511</v>
      </c>
      <c r="DJ279">
        <v>421</v>
      </c>
      <c r="DK279">
        <v>25</v>
      </c>
      <c r="DL279">
        <v>1.93</v>
      </c>
      <c r="DM279">
        <v>0.15</v>
      </c>
      <c r="DN279">
        <v>-17.4547809756098</v>
      </c>
      <c r="DO279">
        <v>-48.8320843902439</v>
      </c>
      <c r="DP279">
        <v>4.96368722201983</v>
      </c>
      <c r="DQ279">
        <v>0</v>
      </c>
      <c r="DR279">
        <v>0.610379512195122</v>
      </c>
      <c r="DS279">
        <v>0.0880568362369332</v>
      </c>
      <c r="DT279">
        <v>0.00919952737948797</v>
      </c>
      <c r="DU279">
        <v>1</v>
      </c>
      <c r="DV279">
        <v>1</v>
      </c>
      <c r="DW279">
        <v>2</v>
      </c>
      <c r="DX279" t="s">
        <v>357</v>
      </c>
      <c r="DY279">
        <v>2.97113</v>
      </c>
      <c r="DZ279">
        <v>2.70029</v>
      </c>
      <c r="EA279">
        <v>0.0802054</v>
      </c>
      <c r="EB279">
        <v>0.0846611</v>
      </c>
      <c r="EC279">
        <v>0.0773564</v>
      </c>
      <c r="ED279">
        <v>0.0761888</v>
      </c>
      <c r="EE279">
        <v>35838.8</v>
      </c>
      <c r="EF279">
        <v>39088.3</v>
      </c>
      <c r="EG279">
        <v>35321.2</v>
      </c>
      <c r="EH279">
        <v>38741.4</v>
      </c>
      <c r="EI279">
        <v>46222.4</v>
      </c>
      <c r="EJ279">
        <v>51656</v>
      </c>
      <c r="EK279">
        <v>55211.8</v>
      </c>
      <c r="EL279">
        <v>62097.4</v>
      </c>
      <c r="EM279">
        <v>1.9572</v>
      </c>
      <c r="EN279">
        <v>2.1468</v>
      </c>
      <c r="EO279">
        <v>0.0314415</v>
      </c>
      <c r="EP279">
        <v>0</v>
      </c>
      <c r="EQ279">
        <v>24.5152</v>
      </c>
      <c r="ER279">
        <v>999.9</v>
      </c>
      <c r="ES279">
        <v>41.198</v>
      </c>
      <c r="ET279">
        <v>35.923</v>
      </c>
      <c r="EU279">
        <v>32.8293</v>
      </c>
      <c r="EV279">
        <v>53.6472</v>
      </c>
      <c r="EW279">
        <v>36.891</v>
      </c>
      <c r="EX279">
        <v>2</v>
      </c>
      <c r="EY279">
        <v>0.1075</v>
      </c>
      <c r="EZ279">
        <v>3.7027</v>
      </c>
      <c r="FA279">
        <v>20.1072</v>
      </c>
      <c r="FB279">
        <v>5.19692</v>
      </c>
      <c r="FC279">
        <v>12.0099</v>
      </c>
      <c r="FD279">
        <v>4.9756</v>
      </c>
      <c r="FE279">
        <v>3.294</v>
      </c>
      <c r="FF279">
        <v>9999</v>
      </c>
      <c r="FG279">
        <v>9999</v>
      </c>
      <c r="FH279">
        <v>9999</v>
      </c>
      <c r="FI279">
        <v>557.1</v>
      </c>
      <c r="FJ279">
        <v>1.86325</v>
      </c>
      <c r="FK279">
        <v>1.86798</v>
      </c>
      <c r="FL279">
        <v>1.86768</v>
      </c>
      <c r="FM279">
        <v>1.86887</v>
      </c>
      <c r="FN279">
        <v>1.86966</v>
      </c>
      <c r="FO279">
        <v>1.86569</v>
      </c>
      <c r="FP279">
        <v>1.86676</v>
      </c>
      <c r="FQ279">
        <v>1.86813</v>
      </c>
      <c r="FR279">
        <v>5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9.504</v>
      </c>
      <c r="GF279">
        <v>0.2133</v>
      </c>
      <c r="GG279">
        <v>5.35645936475052</v>
      </c>
      <c r="GH279">
        <v>0.00956702611335773</v>
      </c>
      <c r="GI279">
        <v>-9.19467254998099e-07</v>
      </c>
      <c r="GJ279">
        <v>-2.13729184259075e-11</v>
      </c>
      <c r="GK279">
        <v>0.213310654532375</v>
      </c>
      <c r="GL279">
        <v>0</v>
      </c>
      <c r="GM279">
        <v>0</v>
      </c>
      <c r="GN279">
        <v>0</v>
      </c>
      <c r="GO279">
        <v>-4</v>
      </c>
      <c r="GP279">
        <v>1866</v>
      </c>
      <c r="GQ279">
        <v>1</v>
      </c>
      <c r="GR279">
        <v>18</v>
      </c>
      <c r="GS279">
        <v>18815.9</v>
      </c>
      <c r="GT279">
        <v>30191.9</v>
      </c>
      <c r="GU279">
        <v>1.51489</v>
      </c>
      <c r="GV279">
        <v>2.64771</v>
      </c>
      <c r="GW279">
        <v>2.24854</v>
      </c>
      <c r="GX279">
        <v>2.72827</v>
      </c>
      <c r="GY279">
        <v>1.99585</v>
      </c>
      <c r="GZ279">
        <v>2.3645</v>
      </c>
      <c r="HA279">
        <v>40.1206</v>
      </c>
      <c r="HB279">
        <v>15.2615</v>
      </c>
      <c r="HC279">
        <v>18</v>
      </c>
      <c r="HD279">
        <v>496.126</v>
      </c>
      <c r="HE279">
        <v>627.752</v>
      </c>
      <c r="HF279">
        <v>18.2768</v>
      </c>
      <c r="HG279">
        <v>28.3735</v>
      </c>
      <c r="HH279">
        <v>30.0015</v>
      </c>
      <c r="HI279">
        <v>28.2137</v>
      </c>
      <c r="HJ279">
        <v>28.1292</v>
      </c>
      <c r="HK279">
        <v>30.4019</v>
      </c>
      <c r="HL279">
        <v>36.4063</v>
      </c>
      <c r="HM279">
        <v>0</v>
      </c>
      <c r="HN279">
        <v>18.2737</v>
      </c>
      <c r="HO279">
        <v>507.357</v>
      </c>
      <c r="HP279">
        <v>20.0747</v>
      </c>
      <c r="HQ279">
        <v>102.42</v>
      </c>
      <c r="HR279">
        <v>103.389</v>
      </c>
    </row>
    <row r="280" spans="1:226">
      <c r="A280">
        <v>264</v>
      </c>
      <c r="B280">
        <v>1657210732</v>
      </c>
      <c r="C280">
        <v>4127</v>
      </c>
      <c r="D280" t="s">
        <v>889</v>
      </c>
      <c r="E280" t="s">
        <v>890</v>
      </c>
      <c r="F280">
        <v>5</v>
      </c>
      <c r="G280" t="s">
        <v>832</v>
      </c>
      <c r="H280" t="s">
        <v>354</v>
      </c>
      <c r="I280">
        <v>1657210724.21429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503.192211287425</v>
      </c>
      <c r="AK280">
        <v>487.492703030303</v>
      </c>
      <c r="AL280">
        <v>3.25693668304974</v>
      </c>
      <c r="AM280">
        <v>66.5456604880513</v>
      </c>
      <c r="AN280">
        <f>(AP280 - AO280 + BO280*1E3/(8.314*(BQ280+273.15)) * AR280/BN280 * AQ280) * BN280/(100*BB280) * 1000/(1000 - AP280)</f>
        <v>0</v>
      </c>
      <c r="AO280">
        <v>20.0404596532534</v>
      </c>
      <c r="AP280">
        <v>20.6508242424242</v>
      </c>
      <c r="AQ280">
        <v>-0.00249731374709586</v>
      </c>
      <c r="AR280">
        <v>77.4790019517959</v>
      </c>
      <c r="AS280">
        <v>0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6</v>
      </c>
      <c r="BC280">
        <v>0.5</v>
      </c>
      <c r="BD280" t="s">
        <v>355</v>
      </c>
      <c r="BE280">
        <v>2</v>
      </c>
      <c r="BF280" t="b">
        <v>1</v>
      </c>
      <c r="BG280">
        <v>1657210724.21429</v>
      </c>
      <c r="BH280">
        <v>454.801321428571</v>
      </c>
      <c r="BI280">
        <v>477.548107142857</v>
      </c>
      <c r="BJ280">
        <v>20.6714321428571</v>
      </c>
      <c r="BK280">
        <v>20.0520357142857</v>
      </c>
      <c r="BL280">
        <v>445.368642857143</v>
      </c>
      <c r="BM280">
        <v>20.4581214285714</v>
      </c>
      <c r="BN280">
        <v>500.007785714286</v>
      </c>
      <c r="BO280">
        <v>74.5908678571429</v>
      </c>
      <c r="BP280">
        <v>0.0459560464285714</v>
      </c>
      <c r="BQ280">
        <v>24.5451178571429</v>
      </c>
      <c r="BR280">
        <v>25.0200535714286</v>
      </c>
      <c r="BS280">
        <v>999.9</v>
      </c>
      <c r="BT280">
        <v>0</v>
      </c>
      <c r="BU280">
        <v>0</v>
      </c>
      <c r="BV280">
        <v>10007.3214285714</v>
      </c>
      <c r="BW280">
        <v>0</v>
      </c>
      <c r="BX280">
        <v>1678.56464285714</v>
      </c>
      <c r="BY280">
        <v>-22.7466642857143</v>
      </c>
      <c r="BZ280">
        <v>464.401178571428</v>
      </c>
      <c r="CA280">
        <v>487.319678571429</v>
      </c>
      <c r="CB280">
        <v>0.619400285714286</v>
      </c>
      <c r="CC280">
        <v>477.548107142857</v>
      </c>
      <c r="CD280">
        <v>20.0520357142857</v>
      </c>
      <c r="CE280">
        <v>1.54190178571429</v>
      </c>
      <c r="CF280">
        <v>1.49569928571429</v>
      </c>
      <c r="CG280">
        <v>13.3901142857143</v>
      </c>
      <c r="CH280">
        <v>12.9242642857143</v>
      </c>
      <c r="CI280">
        <v>2000.03035714286</v>
      </c>
      <c r="CJ280">
        <v>0.98000075</v>
      </c>
      <c r="CK280">
        <v>0.0199994</v>
      </c>
      <c r="CL280">
        <v>0</v>
      </c>
      <c r="CM280">
        <v>2.23020714285714</v>
      </c>
      <c r="CN280">
        <v>0</v>
      </c>
      <c r="CO280">
        <v>6708.30142857143</v>
      </c>
      <c r="CP280">
        <v>17300.425</v>
      </c>
      <c r="CQ280">
        <v>38.4325714285714</v>
      </c>
      <c r="CR280">
        <v>39.625</v>
      </c>
      <c r="CS280">
        <v>38.312</v>
      </c>
      <c r="CT280">
        <v>38.1715</v>
      </c>
      <c r="CU280">
        <v>37.81425</v>
      </c>
      <c r="CV280">
        <v>1960.03035714286</v>
      </c>
      <c r="CW280">
        <v>40</v>
      </c>
      <c r="CX280">
        <v>0</v>
      </c>
      <c r="CY280">
        <v>1657210711.2</v>
      </c>
      <c r="CZ280">
        <v>0</v>
      </c>
      <c r="DA280">
        <v>0</v>
      </c>
      <c r="DB280" t="s">
        <v>356</v>
      </c>
      <c r="DC280">
        <v>1656081770.5</v>
      </c>
      <c r="DD280">
        <v>1655399214.6</v>
      </c>
      <c r="DE280">
        <v>0</v>
      </c>
      <c r="DF280">
        <v>0.134</v>
      </c>
      <c r="DG280">
        <v>-0.06</v>
      </c>
      <c r="DH280">
        <v>9.331</v>
      </c>
      <c r="DI280">
        <v>0.511</v>
      </c>
      <c r="DJ280">
        <v>421</v>
      </c>
      <c r="DK280">
        <v>25</v>
      </c>
      <c r="DL280">
        <v>1.93</v>
      </c>
      <c r="DM280">
        <v>0.15</v>
      </c>
      <c r="DN280">
        <v>-21.3483829268293</v>
      </c>
      <c r="DO280">
        <v>-26.4037672473868</v>
      </c>
      <c r="DP280">
        <v>2.72286578065548</v>
      </c>
      <c r="DQ280">
        <v>0</v>
      </c>
      <c r="DR280">
        <v>0.616466097560976</v>
      </c>
      <c r="DS280">
        <v>0.0492761393728221</v>
      </c>
      <c r="DT280">
        <v>0.00629869801027389</v>
      </c>
      <c r="DU280">
        <v>1</v>
      </c>
      <c r="DV280">
        <v>1</v>
      </c>
      <c r="DW280">
        <v>2</v>
      </c>
      <c r="DX280" t="s">
        <v>357</v>
      </c>
      <c r="DY280">
        <v>2.97193</v>
      </c>
      <c r="DZ280">
        <v>2.70022</v>
      </c>
      <c r="EA280">
        <v>0.0823115</v>
      </c>
      <c r="EB280">
        <v>0.0868192</v>
      </c>
      <c r="EC280">
        <v>0.0773263</v>
      </c>
      <c r="ED280">
        <v>0.07615</v>
      </c>
      <c r="EE280">
        <v>35755.5</v>
      </c>
      <c r="EF280">
        <v>38995</v>
      </c>
      <c r="EG280">
        <v>35320.1</v>
      </c>
      <c r="EH280">
        <v>38740.3</v>
      </c>
      <c r="EI280">
        <v>46223.3</v>
      </c>
      <c r="EJ280">
        <v>51657</v>
      </c>
      <c r="EK280">
        <v>55211</v>
      </c>
      <c r="EL280">
        <v>62095.9</v>
      </c>
      <c r="EM280">
        <v>1.9588</v>
      </c>
      <c r="EN280">
        <v>2.146</v>
      </c>
      <c r="EO280">
        <v>0.0293553</v>
      </c>
      <c r="EP280">
        <v>0</v>
      </c>
      <c r="EQ280">
        <v>24.5243</v>
      </c>
      <c r="ER280">
        <v>999.9</v>
      </c>
      <c r="ES280">
        <v>41.124</v>
      </c>
      <c r="ET280">
        <v>35.933</v>
      </c>
      <c r="EU280">
        <v>32.7884</v>
      </c>
      <c r="EV280">
        <v>54.1072</v>
      </c>
      <c r="EW280">
        <v>36.855</v>
      </c>
      <c r="EX280">
        <v>2</v>
      </c>
      <c r="EY280">
        <v>0.108455</v>
      </c>
      <c r="EZ280">
        <v>3.78826</v>
      </c>
      <c r="FA280">
        <v>20.1055</v>
      </c>
      <c r="FB280">
        <v>5.19692</v>
      </c>
      <c r="FC280">
        <v>12.0099</v>
      </c>
      <c r="FD280">
        <v>4.976</v>
      </c>
      <c r="FE280">
        <v>3.294</v>
      </c>
      <c r="FF280">
        <v>9999</v>
      </c>
      <c r="FG280">
        <v>9999</v>
      </c>
      <c r="FH280">
        <v>9999</v>
      </c>
      <c r="FI280">
        <v>557.1</v>
      </c>
      <c r="FJ280">
        <v>1.86325</v>
      </c>
      <c r="FK280">
        <v>1.86795</v>
      </c>
      <c r="FL280">
        <v>1.86768</v>
      </c>
      <c r="FM280">
        <v>1.8689</v>
      </c>
      <c r="FN280">
        <v>1.86966</v>
      </c>
      <c r="FO280">
        <v>1.86569</v>
      </c>
      <c r="FP280">
        <v>1.86676</v>
      </c>
      <c r="FQ280">
        <v>1.86813</v>
      </c>
      <c r="FR280">
        <v>5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9.643</v>
      </c>
      <c r="GF280">
        <v>0.2133</v>
      </c>
      <c r="GG280">
        <v>5.35645936475052</v>
      </c>
      <c r="GH280">
        <v>0.00956702611335773</v>
      </c>
      <c r="GI280">
        <v>-9.19467254998099e-07</v>
      </c>
      <c r="GJ280">
        <v>-2.13729184259075e-11</v>
      </c>
      <c r="GK280">
        <v>0.213310654532375</v>
      </c>
      <c r="GL280">
        <v>0</v>
      </c>
      <c r="GM280">
        <v>0</v>
      </c>
      <c r="GN280">
        <v>0</v>
      </c>
      <c r="GO280">
        <v>-4</v>
      </c>
      <c r="GP280">
        <v>1866</v>
      </c>
      <c r="GQ280">
        <v>1</v>
      </c>
      <c r="GR280">
        <v>18</v>
      </c>
      <c r="GS280">
        <v>18816</v>
      </c>
      <c r="GT280">
        <v>30192</v>
      </c>
      <c r="GU280">
        <v>1.55762</v>
      </c>
      <c r="GV280">
        <v>2.65625</v>
      </c>
      <c r="GW280">
        <v>2.24854</v>
      </c>
      <c r="GX280">
        <v>2.72949</v>
      </c>
      <c r="GY280">
        <v>1.99585</v>
      </c>
      <c r="GZ280">
        <v>2.34131</v>
      </c>
      <c r="HA280">
        <v>40.1206</v>
      </c>
      <c r="HB280">
        <v>15.244</v>
      </c>
      <c r="HC280">
        <v>18</v>
      </c>
      <c r="HD280">
        <v>497.289</v>
      </c>
      <c r="HE280">
        <v>627.251</v>
      </c>
      <c r="HF280">
        <v>18.2468</v>
      </c>
      <c r="HG280">
        <v>28.3856</v>
      </c>
      <c r="HH280">
        <v>30.0012</v>
      </c>
      <c r="HI280">
        <v>28.2262</v>
      </c>
      <c r="HJ280">
        <v>28.1412</v>
      </c>
      <c r="HK280">
        <v>31.1923</v>
      </c>
      <c r="HL280">
        <v>36.4063</v>
      </c>
      <c r="HM280">
        <v>0</v>
      </c>
      <c r="HN280">
        <v>18.2407</v>
      </c>
      <c r="HO280">
        <v>527.437</v>
      </c>
      <c r="HP280">
        <v>20.0747</v>
      </c>
      <c r="HQ280">
        <v>102.418</v>
      </c>
      <c r="HR280">
        <v>103.387</v>
      </c>
    </row>
    <row r="281" spans="1:226">
      <c r="A281">
        <v>265</v>
      </c>
      <c r="B281">
        <v>1657210737</v>
      </c>
      <c r="C281">
        <v>4132</v>
      </c>
      <c r="D281" t="s">
        <v>891</v>
      </c>
      <c r="E281" t="s">
        <v>892</v>
      </c>
      <c r="F281">
        <v>5</v>
      </c>
      <c r="G281" t="s">
        <v>832</v>
      </c>
      <c r="H281" t="s">
        <v>354</v>
      </c>
      <c r="I281">
        <v>1657210729.5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520.383602427258</v>
      </c>
      <c r="AK281">
        <v>504.29753939394</v>
      </c>
      <c r="AL281">
        <v>3.34838564843622</v>
      </c>
      <c r="AM281">
        <v>66.5456604880513</v>
      </c>
      <c r="AN281">
        <f>(AP281 - AO281 + BO281*1E3/(8.314*(BQ281+273.15)) * AR281/BN281 * AQ281) * BN281/(100*BB281) * 1000/(1000 - AP281)</f>
        <v>0</v>
      </c>
      <c r="AO281">
        <v>20.0289820403611</v>
      </c>
      <c r="AP281">
        <v>20.637943030303</v>
      </c>
      <c r="AQ281">
        <v>-0.000840854989072939</v>
      </c>
      <c r="AR281">
        <v>77.4790019517959</v>
      </c>
      <c r="AS281">
        <v>0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6</v>
      </c>
      <c r="BC281">
        <v>0.5</v>
      </c>
      <c r="BD281" t="s">
        <v>355</v>
      </c>
      <c r="BE281">
        <v>2</v>
      </c>
      <c r="BF281" t="b">
        <v>1</v>
      </c>
      <c r="BG281">
        <v>1657210729.5</v>
      </c>
      <c r="BH281">
        <v>471.210555555556</v>
      </c>
      <c r="BI281">
        <v>495.227185185185</v>
      </c>
      <c r="BJ281">
        <v>20.6571666666667</v>
      </c>
      <c r="BK281">
        <v>20.037537037037</v>
      </c>
      <c r="BL281">
        <v>461.635925925926</v>
      </c>
      <c r="BM281">
        <v>20.4438592592593</v>
      </c>
      <c r="BN281">
        <v>500.021444444444</v>
      </c>
      <c r="BO281">
        <v>74.5912777777778</v>
      </c>
      <c r="BP281">
        <v>0.0460713703703704</v>
      </c>
      <c r="BQ281">
        <v>24.5542666666667</v>
      </c>
      <c r="BR281">
        <v>25.016637037037</v>
      </c>
      <c r="BS281">
        <v>999.9</v>
      </c>
      <c r="BT281">
        <v>0</v>
      </c>
      <c r="BU281">
        <v>0</v>
      </c>
      <c r="BV281">
        <v>10008.5185185185</v>
      </c>
      <c r="BW281">
        <v>0</v>
      </c>
      <c r="BX281">
        <v>1681.27074074074</v>
      </c>
      <c r="BY281">
        <v>-24.0165592592593</v>
      </c>
      <c r="BZ281">
        <v>481.149666666667</v>
      </c>
      <c r="CA281">
        <v>505.353111111111</v>
      </c>
      <c r="CB281">
        <v>0.619638518518519</v>
      </c>
      <c r="CC281">
        <v>495.227185185185</v>
      </c>
      <c r="CD281">
        <v>20.037537037037</v>
      </c>
      <c r="CE281">
        <v>1.54084555555556</v>
      </c>
      <c r="CF281">
        <v>1.49462518518519</v>
      </c>
      <c r="CG281">
        <v>13.3796148148148</v>
      </c>
      <c r="CH281">
        <v>12.9133</v>
      </c>
      <c r="CI281">
        <v>2000.00407407407</v>
      </c>
      <c r="CJ281">
        <v>0.980000555555556</v>
      </c>
      <c r="CK281">
        <v>0.0199996074074074</v>
      </c>
      <c r="CL281">
        <v>0</v>
      </c>
      <c r="CM281">
        <v>2.21704444444444</v>
      </c>
      <c r="CN281">
        <v>0</v>
      </c>
      <c r="CO281">
        <v>6728.6737037037</v>
      </c>
      <c r="CP281">
        <v>17300.1925925926</v>
      </c>
      <c r="CQ281">
        <v>38.4324074074074</v>
      </c>
      <c r="CR281">
        <v>39.6295925925926</v>
      </c>
      <c r="CS281">
        <v>38.312</v>
      </c>
      <c r="CT281">
        <v>38.1986666666667</v>
      </c>
      <c r="CU281">
        <v>37.8166666666667</v>
      </c>
      <c r="CV281">
        <v>1960.00407407407</v>
      </c>
      <c r="CW281">
        <v>40</v>
      </c>
      <c r="CX281">
        <v>0</v>
      </c>
      <c r="CY281">
        <v>1657210716</v>
      </c>
      <c r="CZ281">
        <v>0</v>
      </c>
      <c r="DA281">
        <v>0</v>
      </c>
      <c r="DB281" t="s">
        <v>356</v>
      </c>
      <c r="DC281">
        <v>1656081770.5</v>
      </c>
      <c r="DD281">
        <v>1655399214.6</v>
      </c>
      <c r="DE281">
        <v>0</v>
      </c>
      <c r="DF281">
        <v>0.134</v>
      </c>
      <c r="DG281">
        <v>-0.06</v>
      </c>
      <c r="DH281">
        <v>9.331</v>
      </c>
      <c r="DI281">
        <v>0.511</v>
      </c>
      <c r="DJ281">
        <v>421</v>
      </c>
      <c r="DK281">
        <v>25</v>
      </c>
      <c r="DL281">
        <v>1.93</v>
      </c>
      <c r="DM281">
        <v>0.15</v>
      </c>
      <c r="DN281">
        <v>-23.117235</v>
      </c>
      <c r="DO281">
        <v>-14.8583437148217</v>
      </c>
      <c r="DP281">
        <v>1.50140977643513</v>
      </c>
      <c r="DQ281">
        <v>0</v>
      </c>
      <c r="DR281">
        <v>0.61895625</v>
      </c>
      <c r="DS281">
        <v>0.0038382664165093</v>
      </c>
      <c r="DT281">
        <v>0.00382415992572225</v>
      </c>
      <c r="DU281">
        <v>1</v>
      </c>
      <c r="DV281">
        <v>1</v>
      </c>
      <c r="DW281">
        <v>2</v>
      </c>
      <c r="DX281" t="s">
        <v>357</v>
      </c>
      <c r="DY281">
        <v>2.97165</v>
      </c>
      <c r="DZ281">
        <v>2.70004</v>
      </c>
      <c r="EA281">
        <v>0.0844291</v>
      </c>
      <c r="EB281">
        <v>0.0889412</v>
      </c>
      <c r="EC281">
        <v>0.0772851</v>
      </c>
      <c r="ED281">
        <v>0.0761276</v>
      </c>
      <c r="EE281">
        <v>35672.1</v>
      </c>
      <c r="EF281">
        <v>38903.5</v>
      </c>
      <c r="EG281">
        <v>35319.3</v>
      </c>
      <c r="EH281">
        <v>38739.5</v>
      </c>
      <c r="EI281">
        <v>46224.4</v>
      </c>
      <c r="EJ281">
        <v>51657.2</v>
      </c>
      <c r="EK281">
        <v>55209.8</v>
      </c>
      <c r="EL281">
        <v>62094.6</v>
      </c>
      <c r="EM281">
        <v>1.9578</v>
      </c>
      <c r="EN281">
        <v>2.146</v>
      </c>
      <c r="EO281">
        <v>0.0291765</v>
      </c>
      <c r="EP281">
        <v>0</v>
      </c>
      <c r="EQ281">
        <v>24.5317</v>
      </c>
      <c r="ER281">
        <v>999.9</v>
      </c>
      <c r="ES281">
        <v>41.1</v>
      </c>
      <c r="ET281">
        <v>35.933</v>
      </c>
      <c r="EU281">
        <v>32.7677</v>
      </c>
      <c r="EV281">
        <v>53.8772</v>
      </c>
      <c r="EW281">
        <v>36.8429</v>
      </c>
      <c r="EX281">
        <v>2</v>
      </c>
      <c r="EY281">
        <v>0.109106</v>
      </c>
      <c r="EZ281">
        <v>3.74627</v>
      </c>
      <c r="FA281">
        <v>20.1067</v>
      </c>
      <c r="FB281">
        <v>5.19812</v>
      </c>
      <c r="FC281">
        <v>12.0099</v>
      </c>
      <c r="FD281">
        <v>4.9756</v>
      </c>
      <c r="FE281">
        <v>3.294</v>
      </c>
      <c r="FF281">
        <v>9999</v>
      </c>
      <c r="FG281">
        <v>9999</v>
      </c>
      <c r="FH281">
        <v>9999</v>
      </c>
      <c r="FI281">
        <v>557.1</v>
      </c>
      <c r="FJ281">
        <v>1.86325</v>
      </c>
      <c r="FK281">
        <v>1.86798</v>
      </c>
      <c r="FL281">
        <v>1.86768</v>
      </c>
      <c r="FM281">
        <v>1.8689</v>
      </c>
      <c r="FN281">
        <v>1.86966</v>
      </c>
      <c r="FO281">
        <v>1.86569</v>
      </c>
      <c r="FP281">
        <v>1.86676</v>
      </c>
      <c r="FQ281">
        <v>1.86807</v>
      </c>
      <c r="FR281">
        <v>5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9.785</v>
      </c>
      <c r="GF281">
        <v>0.2133</v>
      </c>
      <c r="GG281">
        <v>5.35645936475052</v>
      </c>
      <c r="GH281">
        <v>0.00956702611335773</v>
      </c>
      <c r="GI281">
        <v>-9.19467254998099e-07</v>
      </c>
      <c r="GJ281">
        <v>-2.13729184259075e-11</v>
      </c>
      <c r="GK281">
        <v>0.213310654532375</v>
      </c>
      <c r="GL281">
        <v>0</v>
      </c>
      <c r="GM281">
        <v>0</v>
      </c>
      <c r="GN281">
        <v>0</v>
      </c>
      <c r="GO281">
        <v>-4</v>
      </c>
      <c r="GP281">
        <v>1866</v>
      </c>
      <c r="GQ281">
        <v>1</v>
      </c>
      <c r="GR281">
        <v>18</v>
      </c>
      <c r="GS281">
        <v>18816.1</v>
      </c>
      <c r="GT281">
        <v>30192</v>
      </c>
      <c r="GU281">
        <v>1.59668</v>
      </c>
      <c r="GV281">
        <v>2.64648</v>
      </c>
      <c r="GW281">
        <v>2.24854</v>
      </c>
      <c r="GX281">
        <v>2.72827</v>
      </c>
      <c r="GY281">
        <v>1.99585</v>
      </c>
      <c r="GZ281">
        <v>2.37427</v>
      </c>
      <c r="HA281">
        <v>40.146</v>
      </c>
      <c r="HB281">
        <v>15.2528</v>
      </c>
      <c r="HC281">
        <v>18</v>
      </c>
      <c r="HD281">
        <v>496.732</v>
      </c>
      <c r="HE281">
        <v>627.357</v>
      </c>
      <c r="HF281">
        <v>18.2259</v>
      </c>
      <c r="HG281">
        <v>28.3968</v>
      </c>
      <c r="HH281">
        <v>30.0006</v>
      </c>
      <c r="HI281">
        <v>28.2377</v>
      </c>
      <c r="HJ281">
        <v>28.1507</v>
      </c>
      <c r="HK281">
        <v>32.0526</v>
      </c>
      <c r="HL281">
        <v>36.4063</v>
      </c>
      <c r="HM281">
        <v>0</v>
      </c>
      <c r="HN281">
        <v>18.2306</v>
      </c>
      <c r="HO281">
        <v>540.885</v>
      </c>
      <c r="HP281">
        <v>20.0747</v>
      </c>
      <c r="HQ281">
        <v>102.416</v>
      </c>
      <c r="HR281">
        <v>103.384</v>
      </c>
    </row>
    <row r="282" spans="1:226">
      <c r="A282">
        <v>266</v>
      </c>
      <c r="B282">
        <v>1657210742</v>
      </c>
      <c r="C282">
        <v>4137</v>
      </c>
      <c r="D282" t="s">
        <v>893</v>
      </c>
      <c r="E282" t="s">
        <v>894</v>
      </c>
      <c r="F282">
        <v>5</v>
      </c>
      <c r="G282" t="s">
        <v>832</v>
      </c>
      <c r="H282" t="s">
        <v>354</v>
      </c>
      <c r="I282">
        <v>1657210734.21429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537.661035583418</v>
      </c>
      <c r="AK282">
        <v>521.345818181818</v>
      </c>
      <c r="AL282">
        <v>3.39407625474247</v>
      </c>
      <c r="AM282">
        <v>66.5456604880513</v>
      </c>
      <c r="AN282">
        <f>(AP282 - AO282 + BO282*1E3/(8.314*(BQ282+273.15)) * AR282/BN282 * AQ282) * BN282/(100*BB282) * 1000/(1000 - AP282)</f>
        <v>0</v>
      </c>
      <c r="AO282">
        <v>20.021889118103</v>
      </c>
      <c r="AP282">
        <v>20.6333915151515</v>
      </c>
      <c r="AQ282">
        <v>-0.000352833793989432</v>
      </c>
      <c r="AR282">
        <v>77.4790019517959</v>
      </c>
      <c r="AS282">
        <v>0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6</v>
      </c>
      <c r="BC282">
        <v>0.5</v>
      </c>
      <c r="BD282" t="s">
        <v>355</v>
      </c>
      <c r="BE282">
        <v>2</v>
      </c>
      <c r="BF282" t="b">
        <v>1</v>
      </c>
      <c r="BG282">
        <v>1657210734.21429</v>
      </c>
      <c r="BH282">
        <v>486.5075</v>
      </c>
      <c r="BI282">
        <v>511.090678571429</v>
      </c>
      <c r="BJ282">
        <v>20.6462785714286</v>
      </c>
      <c r="BK282">
        <v>20.0282857142857</v>
      </c>
      <c r="BL282">
        <v>476.801142857143</v>
      </c>
      <c r="BM282">
        <v>20.432975</v>
      </c>
      <c r="BN282">
        <v>500.0265</v>
      </c>
      <c r="BO282">
        <v>74.59055</v>
      </c>
      <c r="BP282">
        <v>0.0459166321428571</v>
      </c>
      <c r="BQ282">
        <v>24.5509071428571</v>
      </c>
      <c r="BR282">
        <v>25.0134964285714</v>
      </c>
      <c r="BS282">
        <v>999.9</v>
      </c>
      <c r="BT282">
        <v>0</v>
      </c>
      <c r="BU282">
        <v>0</v>
      </c>
      <c r="BV282">
        <v>10006.25</v>
      </c>
      <c r="BW282">
        <v>0</v>
      </c>
      <c r="BX282">
        <v>1683.00142857143</v>
      </c>
      <c r="BY282">
        <v>-24.5831428571429</v>
      </c>
      <c r="BZ282">
        <v>496.763714285714</v>
      </c>
      <c r="CA282">
        <v>521.536142857143</v>
      </c>
      <c r="CB282">
        <v>0.618001285714286</v>
      </c>
      <c r="CC282">
        <v>511.090678571429</v>
      </c>
      <c r="CD282">
        <v>20.0282857142857</v>
      </c>
      <c r="CE282">
        <v>1.54001785714286</v>
      </c>
      <c r="CF282">
        <v>1.49391964285714</v>
      </c>
      <c r="CG282">
        <v>13.371375</v>
      </c>
      <c r="CH282">
        <v>12.9060928571429</v>
      </c>
      <c r="CI282">
        <v>1999.98071428571</v>
      </c>
      <c r="CJ282">
        <v>0.980000642857143</v>
      </c>
      <c r="CK282">
        <v>0.0199995142857143</v>
      </c>
      <c r="CL282">
        <v>0</v>
      </c>
      <c r="CM282">
        <v>2.21755714285714</v>
      </c>
      <c r="CN282">
        <v>0</v>
      </c>
      <c r="CO282">
        <v>6740.73607142857</v>
      </c>
      <c r="CP282">
        <v>17299.9892857143</v>
      </c>
      <c r="CQ282">
        <v>38.437</v>
      </c>
      <c r="CR282">
        <v>39.6427142857143</v>
      </c>
      <c r="CS282">
        <v>38.312</v>
      </c>
      <c r="CT282">
        <v>38.2185</v>
      </c>
      <c r="CU282">
        <v>37.83225</v>
      </c>
      <c r="CV282">
        <v>1959.98071428571</v>
      </c>
      <c r="CW282">
        <v>40</v>
      </c>
      <c r="CX282">
        <v>0</v>
      </c>
      <c r="CY282">
        <v>1657210720.8</v>
      </c>
      <c r="CZ282">
        <v>0</v>
      </c>
      <c r="DA282">
        <v>0</v>
      </c>
      <c r="DB282" t="s">
        <v>356</v>
      </c>
      <c r="DC282">
        <v>1656081770.5</v>
      </c>
      <c r="DD282">
        <v>1655399214.6</v>
      </c>
      <c r="DE282">
        <v>0</v>
      </c>
      <c r="DF282">
        <v>0.134</v>
      </c>
      <c r="DG282">
        <v>-0.06</v>
      </c>
      <c r="DH282">
        <v>9.331</v>
      </c>
      <c r="DI282">
        <v>0.511</v>
      </c>
      <c r="DJ282">
        <v>421</v>
      </c>
      <c r="DK282">
        <v>25</v>
      </c>
      <c r="DL282">
        <v>1.93</v>
      </c>
      <c r="DM282">
        <v>0.15</v>
      </c>
      <c r="DN282">
        <v>-24.0048682926829</v>
      </c>
      <c r="DO282">
        <v>-9.24017979094077</v>
      </c>
      <c r="DP282">
        <v>0.971667014738708</v>
      </c>
      <c r="DQ282">
        <v>0</v>
      </c>
      <c r="DR282">
        <v>0.619106609756098</v>
      </c>
      <c r="DS282">
        <v>-0.0140612404181195</v>
      </c>
      <c r="DT282">
        <v>0.00345120076578551</v>
      </c>
      <c r="DU282">
        <v>1</v>
      </c>
      <c r="DV282">
        <v>1</v>
      </c>
      <c r="DW282">
        <v>2</v>
      </c>
      <c r="DX282" t="s">
        <v>357</v>
      </c>
      <c r="DY282">
        <v>2.97114</v>
      </c>
      <c r="DZ282">
        <v>2.70023</v>
      </c>
      <c r="EA282">
        <v>0.0865544</v>
      </c>
      <c r="EB282">
        <v>0.0909253</v>
      </c>
      <c r="EC282">
        <v>0.0772623</v>
      </c>
      <c r="ED282">
        <v>0.0761133</v>
      </c>
      <c r="EE282">
        <v>35588.8</v>
      </c>
      <c r="EF282">
        <v>38817.7</v>
      </c>
      <c r="EG282">
        <v>35318.8</v>
      </c>
      <c r="EH282">
        <v>38738.4</v>
      </c>
      <c r="EI282">
        <v>46224.7</v>
      </c>
      <c r="EJ282">
        <v>51657</v>
      </c>
      <c r="EK282">
        <v>55208.7</v>
      </c>
      <c r="EL282">
        <v>62093.3</v>
      </c>
      <c r="EM282">
        <v>1.9582</v>
      </c>
      <c r="EN282">
        <v>2.1456</v>
      </c>
      <c r="EO282">
        <v>0.0297129</v>
      </c>
      <c r="EP282">
        <v>0</v>
      </c>
      <c r="EQ282">
        <v>24.54</v>
      </c>
      <c r="ER282">
        <v>999.9</v>
      </c>
      <c r="ES282">
        <v>41.076</v>
      </c>
      <c r="ET282">
        <v>35.953</v>
      </c>
      <c r="EU282">
        <v>32.7846</v>
      </c>
      <c r="EV282">
        <v>53.9172</v>
      </c>
      <c r="EW282">
        <v>36.867</v>
      </c>
      <c r="EX282">
        <v>2</v>
      </c>
      <c r="EY282">
        <v>0.109553</v>
      </c>
      <c r="EZ282">
        <v>3.72336</v>
      </c>
      <c r="FA282">
        <v>20.1071</v>
      </c>
      <c r="FB282">
        <v>5.19932</v>
      </c>
      <c r="FC282">
        <v>12.0099</v>
      </c>
      <c r="FD282">
        <v>4.976</v>
      </c>
      <c r="FE282">
        <v>3.294</v>
      </c>
      <c r="FF282">
        <v>9999</v>
      </c>
      <c r="FG282">
        <v>9999</v>
      </c>
      <c r="FH282">
        <v>9999</v>
      </c>
      <c r="FI282">
        <v>557.1</v>
      </c>
      <c r="FJ282">
        <v>1.86325</v>
      </c>
      <c r="FK282">
        <v>1.86798</v>
      </c>
      <c r="FL282">
        <v>1.86768</v>
      </c>
      <c r="FM282">
        <v>1.8689</v>
      </c>
      <c r="FN282">
        <v>1.86966</v>
      </c>
      <c r="FO282">
        <v>1.86569</v>
      </c>
      <c r="FP282">
        <v>1.86676</v>
      </c>
      <c r="FQ282">
        <v>1.86813</v>
      </c>
      <c r="FR282">
        <v>5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9.928</v>
      </c>
      <c r="GF282">
        <v>0.2134</v>
      </c>
      <c r="GG282">
        <v>5.35645936475052</v>
      </c>
      <c r="GH282">
        <v>0.00956702611335773</v>
      </c>
      <c r="GI282">
        <v>-9.19467254998099e-07</v>
      </c>
      <c r="GJ282">
        <v>-2.13729184259075e-11</v>
      </c>
      <c r="GK282">
        <v>0.213310654532375</v>
      </c>
      <c r="GL282">
        <v>0</v>
      </c>
      <c r="GM282">
        <v>0</v>
      </c>
      <c r="GN282">
        <v>0</v>
      </c>
      <c r="GO282">
        <v>-4</v>
      </c>
      <c r="GP282">
        <v>1866</v>
      </c>
      <c r="GQ282">
        <v>1</v>
      </c>
      <c r="GR282">
        <v>18</v>
      </c>
      <c r="GS282">
        <v>18816.2</v>
      </c>
      <c r="GT282">
        <v>30192.1</v>
      </c>
      <c r="GU282">
        <v>1.63574</v>
      </c>
      <c r="GV282">
        <v>2.64648</v>
      </c>
      <c r="GW282">
        <v>2.24854</v>
      </c>
      <c r="GX282">
        <v>2.72827</v>
      </c>
      <c r="GY282">
        <v>1.99585</v>
      </c>
      <c r="GZ282">
        <v>2.37061</v>
      </c>
      <c r="HA282">
        <v>40.1713</v>
      </c>
      <c r="HB282">
        <v>15.2528</v>
      </c>
      <c r="HC282">
        <v>18</v>
      </c>
      <c r="HD282">
        <v>497.081</v>
      </c>
      <c r="HE282">
        <v>627.173</v>
      </c>
      <c r="HF282">
        <v>18.2215</v>
      </c>
      <c r="HG282">
        <v>28.4089</v>
      </c>
      <c r="HH282">
        <v>30.0004</v>
      </c>
      <c r="HI282">
        <v>28.2473</v>
      </c>
      <c r="HJ282">
        <v>28.1626</v>
      </c>
      <c r="HK282">
        <v>32.8147</v>
      </c>
      <c r="HL282">
        <v>36.4063</v>
      </c>
      <c r="HM282">
        <v>0</v>
      </c>
      <c r="HN282">
        <v>18.2264</v>
      </c>
      <c r="HO282">
        <v>554.343</v>
      </c>
      <c r="HP282">
        <v>20.0747</v>
      </c>
      <c r="HQ282">
        <v>102.414</v>
      </c>
      <c r="HR282">
        <v>103.382</v>
      </c>
    </row>
    <row r="283" spans="1:226">
      <c r="A283">
        <v>267</v>
      </c>
      <c r="B283">
        <v>1657210747</v>
      </c>
      <c r="C283">
        <v>4142</v>
      </c>
      <c r="D283" t="s">
        <v>895</v>
      </c>
      <c r="E283" t="s">
        <v>896</v>
      </c>
      <c r="F283">
        <v>5</v>
      </c>
      <c r="G283" t="s">
        <v>832</v>
      </c>
      <c r="H283" t="s">
        <v>354</v>
      </c>
      <c r="I283">
        <v>1657210739.5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553.573987576126</v>
      </c>
      <c r="AK283">
        <v>537.648872727273</v>
      </c>
      <c r="AL283">
        <v>3.25533108076354</v>
      </c>
      <c r="AM283">
        <v>66.5456604880513</v>
      </c>
      <c r="AN283">
        <f>(AP283 - AO283 + BO283*1E3/(8.314*(BQ283+273.15)) * AR283/BN283 * AQ283) * BN283/(100*BB283) * 1000/(1000 - AP283)</f>
        <v>0</v>
      </c>
      <c r="AO283">
        <v>20.0113104324848</v>
      </c>
      <c r="AP283">
        <v>20.6273509090909</v>
      </c>
      <c r="AQ283">
        <v>-0.000238638205975589</v>
      </c>
      <c r="AR283">
        <v>77.4790019517959</v>
      </c>
      <c r="AS283">
        <v>0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6</v>
      </c>
      <c r="BC283">
        <v>0.5</v>
      </c>
      <c r="BD283" t="s">
        <v>355</v>
      </c>
      <c r="BE283">
        <v>2</v>
      </c>
      <c r="BF283" t="b">
        <v>1</v>
      </c>
      <c r="BG283">
        <v>1657210739.5</v>
      </c>
      <c r="BH283">
        <v>503.826296296296</v>
      </c>
      <c r="BI283">
        <v>528.49537037037</v>
      </c>
      <c r="BJ283">
        <v>20.6365592592593</v>
      </c>
      <c r="BK283">
        <v>20.0184148148148</v>
      </c>
      <c r="BL283">
        <v>493.971148148148</v>
      </c>
      <c r="BM283">
        <v>20.4232555555556</v>
      </c>
      <c r="BN283">
        <v>500.008037037037</v>
      </c>
      <c r="BO283">
        <v>74.5910074074074</v>
      </c>
      <c r="BP283">
        <v>0.0459450148148148</v>
      </c>
      <c r="BQ283">
        <v>24.5531037037037</v>
      </c>
      <c r="BR283">
        <v>25.0193111111111</v>
      </c>
      <c r="BS283">
        <v>999.9</v>
      </c>
      <c r="BT283">
        <v>0</v>
      </c>
      <c r="BU283">
        <v>0</v>
      </c>
      <c r="BV283">
        <v>10010.1851851852</v>
      </c>
      <c r="BW283">
        <v>0</v>
      </c>
      <c r="BX283">
        <v>1683.94</v>
      </c>
      <c r="BY283">
        <v>-24.6691444444444</v>
      </c>
      <c r="BZ283">
        <v>514.442518518518</v>
      </c>
      <c r="CA283">
        <v>539.291074074074</v>
      </c>
      <c r="CB283">
        <v>0.618156185185185</v>
      </c>
      <c r="CC283">
        <v>528.49537037037</v>
      </c>
      <c r="CD283">
        <v>20.0184148148148</v>
      </c>
      <c r="CE283">
        <v>1.53930259259259</v>
      </c>
      <c r="CF283">
        <v>1.49319222222222</v>
      </c>
      <c r="CG283">
        <v>13.364237037037</v>
      </c>
      <c r="CH283">
        <v>12.8986444444444</v>
      </c>
      <c r="CI283">
        <v>1999.98333333333</v>
      </c>
      <c r="CJ283">
        <v>0.980000666666667</v>
      </c>
      <c r="CK283">
        <v>0.0199994888888889</v>
      </c>
      <c r="CL283">
        <v>0</v>
      </c>
      <c r="CM283">
        <v>2.28234074074074</v>
      </c>
      <c r="CN283">
        <v>0</v>
      </c>
      <c r="CO283">
        <v>6741.20888888889</v>
      </c>
      <c r="CP283">
        <v>17300.0111111111</v>
      </c>
      <c r="CQ283">
        <v>38.437</v>
      </c>
      <c r="CR283">
        <v>39.664037037037</v>
      </c>
      <c r="CS283">
        <v>38.312</v>
      </c>
      <c r="CT283">
        <v>38.2406666666667</v>
      </c>
      <c r="CU283">
        <v>37.847</v>
      </c>
      <c r="CV283">
        <v>1959.98333333333</v>
      </c>
      <c r="CW283">
        <v>40</v>
      </c>
      <c r="CX283">
        <v>0</v>
      </c>
      <c r="CY283">
        <v>1657210726.2</v>
      </c>
      <c r="CZ283">
        <v>0</v>
      </c>
      <c r="DA283">
        <v>0</v>
      </c>
      <c r="DB283" t="s">
        <v>356</v>
      </c>
      <c r="DC283">
        <v>1656081770.5</v>
      </c>
      <c r="DD283">
        <v>1655399214.6</v>
      </c>
      <c r="DE283">
        <v>0</v>
      </c>
      <c r="DF283">
        <v>0.134</v>
      </c>
      <c r="DG283">
        <v>-0.06</v>
      </c>
      <c r="DH283">
        <v>9.331</v>
      </c>
      <c r="DI283">
        <v>0.511</v>
      </c>
      <c r="DJ283">
        <v>421</v>
      </c>
      <c r="DK283">
        <v>25</v>
      </c>
      <c r="DL283">
        <v>1.93</v>
      </c>
      <c r="DM283">
        <v>0.15</v>
      </c>
      <c r="DN283">
        <v>-24.465012195122</v>
      </c>
      <c r="DO283">
        <v>-2.4695101045296</v>
      </c>
      <c r="DP283">
        <v>0.493070817253352</v>
      </c>
      <c r="DQ283">
        <v>0</v>
      </c>
      <c r="DR283">
        <v>0.618818487804878</v>
      </c>
      <c r="DS283">
        <v>-0.00545751219512301</v>
      </c>
      <c r="DT283">
        <v>0.00346581576025005</v>
      </c>
      <c r="DU283">
        <v>1</v>
      </c>
      <c r="DV283">
        <v>1</v>
      </c>
      <c r="DW283">
        <v>2</v>
      </c>
      <c r="DX283" t="s">
        <v>357</v>
      </c>
      <c r="DY283">
        <v>2.97266</v>
      </c>
      <c r="DZ283">
        <v>2.69935</v>
      </c>
      <c r="EA283">
        <v>0.0885219</v>
      </c>
      <c r="EB283">
        <v>0.0929304</v>
      </c>
      <c r="EC283">
        <v>0.0772559</v>
      </c>
      <c r="ED283">
        <v>0.0760737</v>
      </c>
      <c r="EE283">
        <v>35511</v>
      </c>
      <c r="EF283">
        <v>38731.3</v>
      </c>
      <c r="EG283">
        <v>35317.7</v>
      </c>
      <c r="EH283">
        <v>38737.7</v>
      </c>
      <c r="EI283">
        <v>46224.9</v>
      </c>
      <c r="EJ283">
        <v>51658.1</v>
      </c>
      <c r="EK283">
        <v>55208.4</v>
      </c>
      <c r="EL283">
        <v>62091.9</v>
      </c>
      <c r="EM283">
        <v>1.9586</v>
      </c>
      <c r="EN283">
        <v>2.1446</v>
      </c>
      <c r="EO283">
        <v>0.0294745</v>
      </c>
      <c r="EP283">
        <v>0</v>
      </c>
      <c r="EQ283">
        <v>24.5503</v>
      </c>
      <c r="ER283">
        <v>999.9</v>
      </c>
      <c r="ES283">
        <v>41.027</v>
      </c>
      <c r="ET283">
        <v>35.963</v>
      </c>
      <c r="EU283">
        <v>32.7623</v>
      </c>
      <c r="EV283">
        <v>53.9572</v>
      </c>
      <c r="EW283">
        <v>36.8109</v>
      </c>
      <c r="EX283">
        <v>2</v>
      </c>
      <c r="EY283">
        <v>0.111463</v>
      </c>
      <c r="EZ283">
        <v>3.79266</v>
      </c>
      <c r="FA283">
        <v>20.1052</v>
      </c>
      <c r="FB283">
        <v>5.19692</v>
      </c>
      <c r="FC283">
        <v>12.0099</v>
      </c>
      <c r="FD283">
        <v>4.9752</v>
      </c>
      <c r="FE283">
        <v>3.294</v>
      </c>
      <c r="FF283">
        <v>9999</v>
      </c>
      <c r="FG283">
        <v>9999</v>
      </c>
      <c r="FH283">
        <v>9999</v>
      </c>
      <c r="FI283">
        <v>557.1</v>
      </c>
      <c r="FJ283">
        <v>1.86325</v>
      </c>
      <c r="FK283">
        <v>1.86798</v>
      </c>
      <c r="FL283">
        <v>1.86768</v>
      </c>
      <c r="FM283">
        <v>1.8689</v>
      </c>
      <c r="FN283">
        <v>1.86966</v>
      </c>
      <c r="FO283">
        <v>1.86569</v>
      </c>
      <c r="FP283">
        <v>1.86676</v>
      </c>
      <c r="FQ283">
        <v>1.86813</v>
      </c>
      <c r="FR283">
        <v>5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10.062</v>
      </c>
      <c r="GF283">
        <v>0.2133</v>
      </c>
      <c r="GG283">
        <v>5.35645936475052</v>
      </c>
      <c r="GH283">
        <v>0.00956702611335773</v>
      </c>
      <c r="GI283">
        <v>-9.19467254998099e-07</v>
      </c>
      <c r="GJ283">
        <v>-2.13729184259075e-11</v>
      </c>
      <c r="GK283">
        <v>0.213310654532375</v>
      </c>
      <c r="GL283">
        <v>0</v>
      </c>
      <c r="GM283">
        <v>0</v>
      </c>
      <c r="GN283">
        <v>0</v>
      </c>
      <c r="GO283">
        <v>-4</v>
      </c>
      <c r="GP283">
        <v>1866</v>
      </c>
      <c r="GQ283">
        <v>1</v>
      </c>
      <c r="GR283">
        <v>18</v>
      </c>
      <c r="GS283">
        <v>18816.3</v>
      </c>
      <c r="GT283">
        <v>30192.2</v>
      </c>
      <c r="GU283">
        <v>1.67725</v>
      </c>
      <c r="GV283">
        <v>2.64526</v>
      </c>
      <c r="GW283">
        <v>2.24854</v>
      </c>
      <c r="GX283">
        <v>2.72949</v>
      </c>
      <c r="GY283">
        <v>1.99585</v>
      </c>
      <c r="GZ283">
        <v>2.37793</v>
      </c>
      <c r="HA283">
        <v>40.1713</v>
      </c>
      <c r="HB283">
        <v>15.2528</v>
      </c>
      <c r="HC283">
        <v>18</v>
      </c>
      <c r="HD283">
        <v>497.45</v>
      </c>
      <c r="HE283">
        <v>626.513</v>
      </c>
      <c r="HF283">
        <v>18.204</v>
      </c>
      <c r="HG283">
        <v>28.421</v>
      </c>
      <c r="HH283">
        <v>30.0012</v>
      </c>
      <c r="HI283">
        <v>28.2593</v>
      </c>
      <c r="HJ283">
        <v>28.1745</v>
      </c>
      <c r="HK283">
        <v>33.651</v>
      </c>
      <c r="HL283">
        <v>36.4063</v>
      </c>
      <c r="HM283">
        <v>0</v>
      </c>
      <c r="HN283">
        <v>18.2019</v>
      </c>
      <c r="HO283">
        <v>574.596</v>
      </c>
      <c r="HP283">
        <v>20.0748</v>
      </c>
      <c r="HQ283">
        <v>102.413</v>
      </c>
      <c r="HR283">
        <v>103.38</v>
      </c>
    </row>
    <row r="284" spans="1:226">
      <c r="A284">
        <v>268</v>
      </c>
      <c r="B284">
        <v>1657210752</v>
      </c>
      <c r="C284">
        <v>4147</v>
      </c>
      <c r="D284" t="s">
        <v>897</v>
      </c>
      <c r="E284" t="s">
        <v>898</v>
      </c>
      <c r="F284">
        <v>5</v>
      </c>
      <c r="G284" t="s">
        <v>832</v>
      </c>
      <c r="H284" t="s">
        <v>354</v>
      </c>
      <c r="I284">
        <v>1657210744.21429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571.245065555214</v>
      </c>
      <c r="AK284">
        <v>554.343606060606</v>
      </c>
      <c r="AL284">
        <v>3.40537391604242</v>
      </c>
      <c r="AM284">
        <v>66.5456604880513</v>
      </c>
      <c r="AN284">
        <f>(AP284 - AO284 + BO284*1E3/(8.314*(BQ284+273.15)) * AR284/BN284 * AQ284) * BN284/(100*BB284) * 1000/(1000 - AP284)</f>
        <v>0</v>
      </c>
      <c r="AO284">
        <v>20.0018476113203</v>
      </c>
      <c r="AP284">
        <v>20.6223787878788</v>
      </c>
      <c r="AQ284">
        <v>-0.000267260235598001</v>
      </c>
      <c r="AR284">
        <v>77.4790019517959</v>
      </c>
      <c r="AS284">
        <v>0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6</v>
      </c>
      <c r="BC284">
        <v>0.5</v>
      </c>
      <c r="BD284" t="s">
        <v>355</v>
      </c>
      <c r="BE284">
        <v>2</v>
      </c>
      <c r="BF284" t="b">
        <v>1</v>
      </c>
      <c r="BG284">
        <v>1657210744.21429</v>
      </c>
      <c r="BH284">
        <v>519.175535714286</v>
      </c>
      <c r="BI284">
        <v>544.141785714286</v>
      </c>
      <c r="BJ284">
        <v>20.6299535714286</v>
      </c>
      <c r="BK284">
        <v>20.009125</v>
      </c>
      <c r="BL284">
        <v>509.189178571429</v>
      </c>
      <c r="BM284">
        <v>20.41665</v>
      </c>
      <c r="BN284">
        <v>499.990714285714</v>
      </c>
      <c r="BO284">
        <v>74.5912321428572</v>
      </c>
      <c r="BP284">
        <v>0.0458829321428571</v>
      </c>
      <c r="BQ284">
        <v>24.5536142857143</v>
      </c>
      <c r="BR284">
        <v>25.0279892857143</v>
      </c>
      <c r="BS284">
        <v>999.9</v>
      </c>
      <c r="BT284">
        <v>0</v>
      </c>
      <c r="BU284">
        <v>0</v>
      </c>
      <c r="BV284">
        <v>10006.7857142857</v>
      </c>
      <c r="BW284">
        <v>0</v>
      </c>
      <c r="BX284">
        <v>1684.4175</v>
      </c>
      <c r="BY284">
        <v>-24.9662464285714</v>
      </c>
      <c r="BZ284">
        <v>530.111678571429</v>
      </c>
      <c r="CA284">
        <v>555.25175</v>
      </c>
      <c r="CB284">
        <v>0.620834892857143</v>
      </c>
      <c r="CC284">
        <v>544.141785714286</v>
      </c>
      <c r="CD284">
        <v>20.009125</v>
      </c>
      <c r="CE284">
        <v>1.53881464285714</v>
      </c>
      <c r="CF284">
        <v>1.49250464285714</v>
      </c>
      <c r="CG284">
        <v>13.3593678571429</v>
      </c>
      <c r="CH284">
        <v>12.8915928571429</v>
      </c>
      <c r="CI284">
        <v>2000.01357142857</v>
      </c>
      <c r="CJ284">
        <v>0.980000964285714</v>
      </c>
      <c r="CK284">
        <v>0.0199991714285714</v>
      </c>
      <c r="CL284">
        <v>0</v>
      </c>
      <c r="CM284">
        <v>2.3289</v>
      </c>
      <c r="CN284">
        <v>0</v>
      </c>
      <c r="CO284">
        <v>6740.57928571429</v>
      </c>
      <c r="CP284">
        <v>17300.275</v>
      </c>
      <c r="CQ284">
        <v>38.437</v>
      </c>
      <c r="CR284">
        <v>39.6781428571429</v>
      </c>
      <c r="CS284">
        <v>38.3165</v>
      </c>
      <c r="CT284">
        <v>38.25</v>
      </c>
      <c r="CU284">
        <v>37.866</v>
      </c>
      <c r="CV284">
        <v>1960.01357142857</v>
      </c>
      <c r="CW284">
        <v>40</v>
      </c>
      <c r="CX284">
        <v>0</v>
      </c>
      <c r="CY284">
        <v>1657210731</v>
      </c>
      <c r="CZ284">
        <v>0</v>
      </c>
      <c r="DA284">
        <v>0</v>
      </c>
      <c r="DB284" t="s">
        <v>356</v>
      </c>
      <c r="DC284">
        <v>1656081770.5</v>
      </c>
      <c r="DD284">
        <v>1655399214.6</v>
      </c>
      <c r="DE284">
        <v>0</v>
      </c>
      <c r="DF284">
        <v>0.134</v>
      </c>
      <c r="DG284">
        <v>-0.06</v>
      </c>
      <c r="DH284">
        <v>9.331</v>
      </c>
      <c r="DI284">
        <v>0.511</v>
      </c>
      <c r="DJ284">
        <v>421</v>
      </c>
      <c r="DK284">
        <v>25</v>
      </c>
      <c r="DL284">
        <v>1.93</v>
      </c>
      <c r="DM284">
        <v>0.15</v>
      </c>
      <c r="DN284">
        <v>-24.8097975609756</v>
      </c>
      <c r="DO284">
        <v>-1.90426411149824</v>
      </c>
      <c r="DP284">
        <v>0.511212651322422</v>
      </c>
      <c r="DQ284">
        <v>0</v>
      </c>
      <c r="DR284">
        <v>0.619697975609756</v>
      </c>
      <c r="DS284">
        <v>0.017812557491289</v>
      </c>
      <c r="DT284">
        <v>0.0041661089788669</v>
      </c>
      <c r="DU284">
        <v>1</v>
      </c>
      <c r="DV284">
        <v>1</v>
      </c>
      <c r="DW284">
        <v>2</v>
      </c>
      <c r="DX284" t="s">
        <v>357</v>
      </c>
      <c r="DY284">
        <v>2.97182</v>
      </c>
      <c r="DZ284">
        <v>2.69985</v>
      </c>
      <c r="EA284">
        <v>0.0905561</v>
      </c>
      <c r="EB284">
        <v>0.0949821</v>
      </c>
      <c r="EC284">
        <v>0.0772212</v>
      </c>
      <c r="ED284">
        <v>0.0760405</v>
      </c>
      <c r="EE284">
        <v>35431.3</v>
      </c>
      <c r="EF284">
        <v>38642.5</v>
      </c>
      <c r="EG284">
        <v>35317.2</v>
      </c>
      <c r="EH284">
        <v>38736.6</v>
      </c>
      <c r="EI284">
        <v>46225.5</v>
      </c>
      <c r="EJ284">
        <v>51659</v>
      </c>
      <c r="EK284">
        <v>55207</v>
      </c>
      <c r="EL284">
        <v>62090.7</v>
      </c>
      <c r="EM284">
        <v>1.9572</v>
      </c>
      <c r="EN284">
        <v>2.1454</v>
      </c>
      <c r="EO284">
        <v>0.028342</v>
      </c>
      <c r="EP284">
        <v>0</v>
      </c>
      <c r="EQ284">
        <v>24.5606</v>
      </c>
      <c r="ER284">
        <v>999.9</v>
      </c>
      <c r="ES284">
        <v>40.996</v>
      </c>
      <c r="ET284">
        <v>35.983</v>
      </c>
      <c r="EU284">
        <v>32.7753</v>
      </c>
      <c r="EV284">
        <v>53.7872</v>
      </c>
      <c r="EW284">
        <v>36.895</v>
      </c>
      <c r="EX284">
        <v>2</v>
      </c>
      <c r="EY284">
        <v>0.112622</v>
      </c>
      <c r="EZ284">
        <v>3.88048</v>
      </c>
      <c r="FA284">
        <v>20.1033</v>
      </c>
      <c r="FB284">
        <v>5.19932</v>
      </c>
      <c r="FC284">
        <v>12.0099</v>
      </c>
      <c r="FD284">
        <v>4.9756</v>
      </c>
      <c r="FE284">
        <v>3.294</v>
      </c>
      <c r="FF284">
        <v>9999</v>
      </c>
      <c r="FG284">
        <v>9999</v>
      </c>
      <c r="FH284">
        <v>9999</v>
      </c>
      <c r="FI284">
        <v>557.1</v>
      </c>
      <c r="FJ284">
        <v>1.86322</v>
      </c>
      <c r="FK284">
        <v>1.86798</v>
      </c>
      <c r="FL284">
        <v>1.86768</v>
      </c>
      <c r="FM284">
        <v>1.8689</v>
      </c>
      <c r="FN284">
        <v>1.86966</v>
      </c>
      <c r="FO284">
        <v>1.86569</v>
      </c>
      <c r="FP284">
        <v>1.86676</v>
      </c>
      <c r="FQ284">
        <v>1.86813</v>
      </c>
      <c r="FR284">
        <v>5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10.202</v>
      </c>
      <c r="GF284">
        <v>0.2133</v>
      </c>
      <c r="GG284">
        <v>5.35645936475052</v>
      </c>
      <c r="GH284">
        <v>0.00956702611335773</v>
      </c>
      <c r="GI284">
        <v>-9.19467254998099e-07</v>
      </c>
      <c r="GJ284">
        <v>-2.13729184259075e-11</v>
      </c>
      <c r="GK284">
        <v>0.213310654532375</v>
      </c>
      <c r="GL284">
        <v>0</v>
      </c>
      <c r="GM284">
        <v>0</v>
      </c>
      <c r="GN284">
        <v>0</v>
      </c>
      <c r="GO284">
        <v>-4</v>
      </c>
      <c r="GP284">
        <v>1866</v>
      </c>
      <c r="GQ284">
        <v>1</v>
      </c>
      <c r="GR284">
        <v>18</v>
      </c>
      <c r="GS284">
        <v>18816.4</v>
      </c>
      <c r="GT284">
        <v>30192.3</v>
      </c>
      <c r="GU284">
        <v>1.71631</v>
      </c>
      <c r="GV284">
        <v>2.64648</v>
      </c>
      <c r="GW284">
        <v>2.24854</v>
      </c>
      <c r="GX284">
        <v>2.72827</v>
      </c>
      <c r="GY284">
        <v>1.99585</v>
      </c>
      <c r="GZ284">
        <v>2.34131</v>
      </c>
      <c r="HA284">
        <v>40.1967</v>
      </c>
      <c r="HB284">
        <v>15.2528</v>
      </c>
      <c r="HC284">
        <v>18</v>
      </c>
      <c r="HD284">
        <v>496.629</v>
      </c>
      <c r="HE284">
        <v>627.281</v>
      </c>
      <c r="HF284">
        <v>18.1711</v>
      </c>
      <c r="HG284">
        <v>28.4307</v>
      </c>
      <c r="HH284">
        <v>30.0012</v>
      </c>
      <c r="HI284">
        <v>28.2714</v>
      </c>
      <c r="HJ284">
        <v>28.1864</v>
      </c>
      <c r="HK284">
        <v>34.439</v>
      </c>
      <c r="HL284">
        <v>36.4063</v>
      </c>
      <c r="HM284">
        <v>0</v>
      </c>
      <c r="HN284">
        <v>18.1661</v>
      </c>
      <c r="HO284">
        <v>588.111</v>
      </c>
      <c r="HP284">
        <v>20.0793</v>
      </c>
      <c r="HQ284">
        <v>102.41</v>
      </c>
      <c r="HR284">
        <v>103.377</v>
      </c>
    </row>
    <row r="285" spans="1:226">
      <c r="A285">
        <v>269</v>
      </c>
      <c r="B285">
        <v>1657210757</v>
      </c>
      <c r="C285">
        <v>4152</v>
      </c>
      <c r="D285" t="s">
        <v>899</v>
      </c>
      <c r="E285" t="s">
        <v>900</v>
      </c>
      <c r="F285">
        <v>5</v>
      </c>
      <c r="G285" t="s">
        <v>832</v>
      </c>
      <c r="H285" t="s">
        <v>354</v>
      </c>
      <c r="I285">
        <v>1657210749.5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588.100255860697</v>
      </c>
      <c r="AK285">
        <v>571.231848484848</v>
      </c>
      <c r="AL285">
        <v>3.34471650422503</v>
      </c>
      <c r="AM285">
        <v>66.5456604880513</v>
      </c>
      <c r="AN285">
        <f>(AP285 - AO285 + BO285*1E3/(8.314*(BQ285+273.15)) * AR285/BN285 * AQ285) * BN285/(100*BB285) * 1000/(1000 - AP285)</f>
        <v>0</v>
      </c>
      <c r="AO285">
        <v>19.9896231673526</v>
      </c>
      <c r="AP285">
        <v>20.6129484848485</v>
      </c>
      <c r="AQ285">
        <v>-0.000103454981562129</v>
      </c>
      <c r="AR285">
        <v>77.4790019517959</v>
      </c>
      <c r="AS285">
        <v>0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6</v>
      </c>
      <c r="BC285">
        <v>0.5</v>
      </c>
      <c r="BD285" t="s">
        <v>355</v>
      </c>
      <c r="BE285">
        <v>2</v>
      </c>
      <c r="BF285" t="b">
        <v>1</v>
      </c>
      <c r="BG285">
        <v>1657210749.5</v>
      </c>
      <c r="BH285">
        <v>536.460703703704</v>
      </c>
      <c r="BI285">
        <v>561.601592592593</v>
      </c>
      <c r="BJ285">
        <v>20.6228185185185</v>
      </c>
      <c r="BK285">
        <v>19.9979518518519</v>
      </c>
      <c r="BL285">
        <v>526.326888888889</v>
      </c>
      <c r="BM285">
        <v>20.4095148148148</v>
      </c>
      <c r="BN285">
        <v>499.964444444444</v>
      </c>
      <c r="BO285">
        <v>74.5921185185185</v>
      </c>
      <c r="BP285">
        <v>0.0457957925925926</v>
      </c>
      <c r="BQ285">
        <v>24.5593555555556</v>
      </c>
      <c r="BR285">
        <v>25.0295851851852</v>
      </c>
      <c r="BS285">
        <v>999.9</v>
      </c>
      <c r="BT285">
        <v>0</v>
      </c>
      <c r="BU285">
        <v>0</v>
      </c>
      <c r="BV285">
        <v>10014.8148148148</v>
      </c>
      <c r="BW285">
        <v>0</v>
      </c>
      <c r="BX285">
        <v>1685.03888888889</v>
      </c>
      <c r="BY285">
        <v>-25.140962962963</v>
      </c>
      <c r="BZ285">
        <v>547.756962962963</v>
      </c>
      <c r="CA285">
        <v>573.061444444445</v>
      </c>
      <c r="CB285">
        <v>0.624876111111111</v>
      </c>
      <c r="CC285">
        <v>561.601592592593</v>
      </c>
      <c r="CD285">
        <v>19.9979518518519</v>
      </c>
      <c r="CE285">
        <v>1.53830074074074</v>
      </c>
      <c r="CF285">
        <v>1.49168888888889</v>
      </c>
      <c r="CG285">
        <v>13.3542444444444</v>
      </c>
      <c r="CH285">
        <v>12.883237037037</v>
      </c>
      <c r="CI285">
        <v>2000.01740740741</v>
      </c>
      <c r="CJ285">
        <v>0.980000888888889</v>
      </c>
      <c r="CK285">
        <v>0.0199992518518519</v>
      </c>
      <c r="CL285">
        <v>0</v>
      </c>
      <c r="CM285">
        <v>2.35226296296296</v>
      </c>
      <c r="CN285">
        <v>0</v>
      </c>
      <c r="CO285">
        <v>6740.29037037037</v>
      </c>
      <c r="CP285">
        <v>17300.3037037037</v>
      </c>
      <c r="CQ285">
        <v>38.444</v>
      </c>
      <c r="CR285">
        <v>39.687</v>
      </c>
      <c r="CS285">
        <v>38.3213333333333</v>
      </c>
      <c r="CT285">
        <v>38.2545925925926</v>
      </c>
      <c r="CU285">
        <v>37.8703333333333</v>
      </c>
      <c r="CV285">
        <v>1960.01740740741</v>
      </c>
      <c r="CW285">
        <v>40</v>
      </c>
      <c r="CX285">
        <v>0</v>
      </c>
      <c r="CY285">
        <v>1657210735.8</v>
      </c>
      <c r="CZ285">
        <v>0</v>
      </c>
      <c r="DA285">
        <v>0</v>
      </c>
      <c r="DB285" t="s">
        <v>356</v>
      </c>
      <c r="DC285">
        <v>1656081770.5</v>
      </c>
      <c r="DD285">
        <v>1655399214.6</v>
      </c>
      <c r="DE285">
        <v>0</v>
      </c>
      <c r="DF285">
        <v>0.134</v>
      </c>
      <c r="DG285">
        <v>-0.06</v>
      </c>
      <c r="DH285">
        <v>9.331</v>
      </c>
      <c r="DI285">
        <v>0.511</v>
      </c>
      <c r="DJ285">
        <v>421</v>
      </c>
      <c r="DK285">
        <v>25</v>
      </c>
      <c r="DL285">
        <v>1.93</v>
      </c>
      <c r="DM285">
        <v>0.15</v>
      </c>
      <c r="DN285">
        <v>-25.0807804878049</v>
      </c>
      <c r="DO285">
        <v>-2.8473073170732</v>
      </c>
      <c r="DP285">
        <v>0.620155226130784</v>
      </c>
      <c r="DQ285">
        <v>0</v>
      </c>
      <c r="DR285">
        <v>0.62263212195122</v>
      </c>
      <c r="DS285">
        <v>0.0458845087108009</v>
      </c>
      <c r="DT285">
        <v>0.00534993332620922</v>
      </c>
      <c r="DU285">
        <v>1</v>
      </c>
      <c r="DV285">
        <v>1</v>
      </c>
      <c r="DW285">
        <v>2</v>
      </c>
      <c r="DX285" t="s">
        <v>357</v>
      </c>
      <c r="DY285">
        <v>2.9714</v>
      </c>
      <c r="DZ285">
        <v>2.70028</v>
      </c>
      <c r="EA285">
        <v>0.0925508</v>
      </c>
      <c r="EB285">
        <v>0.096995</v>
      </c>
      <c r="EC285">
        <v>0.0771869</v>
      </c>
      <c r="ED285">
        <v>0.0760665</v>
      </c>
      <c r="EE285">
        <v>35353.1</v>
      </c>
      <c r="EF285">
        <v>38554.8</v>
      </c>
      <c r="EG285">
        <v>35316.9</v>
      </c>
      <c r="EH285">
        <v>38734.9</v>
      </c>
      <c r="EI285">
        <v>46226.6</v>
      </c>
      <c r="EJ285">
        <v>51655.3</v>
      </c>
      <c r="EK285">
        <v>55206.2</v>
      </c>
      <c r="EL285">
        <v>62088</v>
      </c>
      <c r="EM285">
        <v>1.9576</v>
      </c>
      <c r="EN285">
        <v>2.1454</v>
      </c>
      <c r="EO285">
        <v>0.0273287</v>
      </c>
      <c r="EP285">
        <v>0</v>
      </c>
      <c r="EQ285">
        <v>24.573</v>
      </c>
      <c r="ER285">
        <v>999.9</v>
      </c>
      <c r="ES285">
        <v>40.947</v>
      </c>
      <c r="ET285">
        <v>35.983</v>
      </c>
      <c r="EU285">
        <v>32.7369</v>
      </c>
      <c r="EV285">
        <v>53.4972</v>
      </c>
      <c r="EW285">
        <v>36.879</v>
      </c>
      <c r="EX285">
        <v>2</v>
      </c>
      <c r="EY285">
        <v>0.114024</v>
      </c>
      <c r="EZ285">
        <v>3.90279</v>
      </c>
      <c r="FA285">
        <v>20.1023</v>
      </c>
      <c r="FB285">
        <v>5.19932</v>
      </c>
      <c r="FC285">
        <v>12.0099</v>
      </c>
      <c r="FD285">
        <v>4.976</v>
      </c>
      <c r="FE285">
        <v>3.294</v>
      </c>
      <c r="FF285">
        <v>9999</v>
      </c>
      <c r="FG285">
        <v>9999</v>
      </c>
      <c r="FH285">
        <v>9999</v>
      </c>
      <c r="FI285">
        <v>557.1</v>
      </c>
      <c r="FJ285">
        <v>1.86325</v>
      </c>
      <c r="FK285">
        <v>1.86798</v>
      </c>
      <c r="FL285">
        <v>1.86768</v>
      </c>
      <c r="FM285">
        <v>1.8689</v>
      </c>
      <c r="FN285">
        <v>1.86966</v>
      </c>
      <c r="FO285">
        <v>1.86569</v>
      </c>
      <c r="FP285">
        <v>1.86676</v>
      </c>
      <c r="FQ285">
        <v>1.86813</v>
      </c>
      <c r="FR285">
        <v>5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10.343</v>
      </c>
      <c r="GF285">
        <v>0.2134</v>
      </c>
      <c r="GG285">
        <v>5.35645936475052</v>
      </c>
      <c r="GH285">
        <v>0.00956702611335773</v>
      </c>
      <c r="GI285">
        <v>-9.19467254998099e-07</v>
      </c>
      <c r="GJ285">
        <v>-2.13729184259075e-11</v>
      </c>
      <c r="GK285">
        <v>0.213310654532375</v>
      </c>
      <c r="GL285">
        <v>0</v>
      </c>
      <c r="GM285">
        <v>0</v>
      </c>
      <c r="GN285">
        <v>0</v>
      </c>
      <c r="GO285">
        <v>-4</v>
      </c>
      <c r="GP285">
        <v>1866</v>
      </c>
      <c r="GQ285">
        <v>1</v>
      </c>
      <c r="GR285">
        <v>18</v>
      </c>
      <c r="GS285">
        <v>18816.4</v>
      </c>
      <c r="GT285">
        <v>30192.4</v>
      </c>
      <c r="GU285">
        <v>1.75293</v>
      </c>
      <c r="GV285">
        <v>2.64771</v>
      </c>
      <c r="GW285">
        <v>2.24854</v>
      </c>
      <c r="GX285">
        <v>2.72827</v>
      </c>
      <c r="GY285">
        <v>1.99585</v>
      </c>
      <c r="GZ285">
        <v>2.36938</v>
      </c>
      <c r="HA285">
        <v>40.222</v>
      </c>
      <c r="HB285">
        <v>15.244</v>
      </c>
      <c r="HC285">
        <v>18</v>
      </c>
      <c r="HD285">
        <v>496.999</v>
      </c>
      <c r="HE285">
        <v>627.414</v>
      </c>
      <c r="HF285">
        <v>18.1361</v>
      </c>
      <c r="HG285">
        <v>28.4428</v>
      </c>
      <c r="HH285">
        <v>30.0013</v>
      </c>
      <c r="HI285">
        <v>28.2834</v>
      </c>
      <c r="HJ285">
        <v>28.1983</v>
      </c>
      <c r="HK285">
        <v>35.233</v>
      </c>
      <c r="HL285">
        <v>36.109</v>
      </c>
      <c r="HM285">
        <v>0</v>
      </c>
      <c r="HN285">
        <v>18.1372</v>
      </c>
      <c r="HO285">
        <v>608.259</v>
      </c>
      <c r="HP285">
        <v>20.0927</v>
      </c>
      <c r="HQ285">
        <v>102.409</v>
      </c>
      <c r="HR285">
        <v>103.373</v>
      </c>
    </row>
    <row r="286" spans="1:226">
      <c r="A286">
        <v>270</v>
      </c>
      <c r="B286">
        <v>1657210762</v>
      </c>
      <c r="C286">
        <v>4157</v>
      </c>
      <c r="D286" t="s">
        <v>901</v>
      </c>
      <c r="E286" t="s">
        <v>902</v>
      </c>
      <c r="F286">
        <v>5</v>
      </c>
      <c r="G286" t="s">
        <v>832</v>
      </c>
      <c r="H286" t="s">
        <v>354</v>
      </c>
      <c r="I286">
        <v>1657210754.21429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605.394507963816</v>
      </c>
      <c r="AK286">
        <v>588.261181818182</v>
      </c>
      <c r="AL286">
        <v>3.4280867760904</v>
      </c>
      <c r="AM286">
        <v>66.5456604880513</v>
      </c>
      <c r="AN286">
        <f>(AP286 - AO286 + BO286*1E3/(8.314*(BQ286+273.15)) * AR286/BN286 * AQ286) * BN286/(100*BB286) * 1000/(1000 - AP286)</f>
        <v>0</v>
      </c>
      <c r="AO286">
        <v>20.0354859402982</v>
      </c>
      <c r="AP286">
        <v>20.6230351515151</v>
      </c>
      <c r="AQ286">
        <v>0.000748808873500124</v>
      </c>
      <c r="AR286">
        <v>77.4790019517959</v>
      </c>
      <c r="AS286">
        <v>0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6</v>
      </c>
      <c r="BC286">
        <v>0.5</v>
      </c>
      <c r="BD286" t="s">
        <v>355</v>
      </c>
      <c r="BE286">
        <v>2</v>
      </c>
      <c r="BF286" t="b">
        <v>1</v>
      </c>
      <c r="BG286">
        <v>1657210754.21429</v>
      </c>
      <c r="BH286">
        <v>551.919464285714</v>
      </c>
      <c r="BI286">
        <v>577.55625</v>
      </c>
      <c r="BJ286">
        <v>20.6183035714286</v>
      </c>
      <c r="BK286">
        <v>20.007475</v>
      </c>
      <c r="BL286">
        <v>541.654392857143</v>
      </c>
      <c r="BM286">
        <v>20.405</v>
      </c>
      <c r="BN286">
        <v>499.978821428571</v>
      </c>
      <c r="BO286">
        <v>74.5919285714286</v>
      </c>
      <c r="BP286">
        <v>0.0458946892857143</v>
      </c>
      <c r="BQ286">
        <v>24.5604714285714</v>
      </c>
      <c r="BR286">
        <v>25.0256178571429</v>
      </c>
      <c r="BS286">
        <v>999.9</v>
      </c>
      <c r="BT286">
        <v>0</v>
      </c>
      <c r="BU286">
        <v>0</v>
      </c>
      <c r="BV286">
        <v>9999.82142857143</v>
      </c>
      <c r="BW286">
        <v>0</v>
      </c>
      <c r="BX286">
        <v>1685.57071428571</v>
      </c>
      <c r="BY286">
        <v>-25.6368035714286</v>
      </c>
      <c r="BZ286">
        <v>563.538607142857</v>
      </c>
      <c r="CA286">
        <v>589.34775</v>
      </c>
      <c r="CB286">
        <v>0.6108295</v>
      </c>
      <c r="CC286">
        <v>577.55625</v>
      </c>
      <c r="CD286">
        <v>20.007475</v>
      </c>
      <c r="CE286">
        <v>1.53795964285714</v>
      </c>
      <c r="CF286">
        <v>1.49239678571429</v>
      </c>
      <c r="CG286">
        <v>13.3508464285714</v>
      </c>
      <c r="CH286">
        <v>12.8904714285714</v>
      </c>
      <c r="CI286">
        <v>2000.01</v>
      </c>
      <c r="CJ286">
        <v>0.980001071428571</v>
      </c>
      <c r="CK286">
        <v>0.0199990571428571</v>
      </c>
      <c r="CL286">
        <v>0</v>
      </c>
      <c r="CM286">
        <v>2.35178214285714</v>
      </c>
      <c r="CN286">
        <v>0</v>
      </c>
      <c r="CO286">
        <v>6737.30785714286</v>
      </c>
      <c r="CP286">
        <v>17300.2392857143</v>
      </c>
      <c r="CQ286">
        <v>38.45725</v>
      </c>
      <c r="CR286">
        <v>39.687</v>
      </c>
      <c r="CS286">
        <v>38.33675</v>
      </c>
      <c r="CT286">
        <v>38.2743571428571</v>
      </c>
      <c r="CU286">
        <v>37.875</v>
      </c>
      <c r="CV286">
        <v>1960.01</v>
      </c>
      <c r="CW286">
        <v>40</v>
      </c>
      <c r="CX286">
        <v>0</v>
      </c>
      <c r="CY286">
        <v>1657210741.2</v>
      </c>
      <c r="CZ286">
        <v>0</v>
      </c>
      <c r="DA286">
        <v>0</v>
      </c>
      <c r="DB286" t="s">
        <v>356</v>
      </c>
      <c r="DC286">
        <v>1656081770.5</v>
      </c>
      <c r="DD286">
        <v>1655399214.6</v>
      </c>
      <c r="DE286">
        <v>0</v>
      </c>
      <c r="DF286">
        <v>0.134</v>
      </c>
      <c r="DG286">
        <v>-0.06</v>
      </c>
      <c r="DH286">
        <v>9.331</v>
      </c>
      <c r="DI286">
        <v>0.511</v>
      </c>
      <c r="DJ286">
        <v>421</v>
      </c>
      <c r="DK286">
        <v>25</v>
      </c>
      <c r="DL286">
        <v>1.93</v>
      </c>
      <c r="DM286">
        <v>0.15</v>
      </c>
      <c r="DN286">
        <v>-25.2750121951219</v>
      </c>
      <c r="DO286">
        <v>-4.67113170731707</v>
      </c>
      <c r="DP286">
        <v>0.700906640453468</v>
      </c>
      <c r="DQ286">
        <v>0</v>
      </c>
      <c r="DR286">
        <v>0.615303</v>
      </c>
      <c r="DS286">
        <v>-0.098069351916376</v>
      </c>
      <c r="DT286">
        <v>0.0188143835065544</v>
      </c>
      <c r="DU286">
        <v>1</v>
      </c>
      <c r="DV286">
        <v>1</v>
      </c>
      <c r="DW286">
        <v>2</v>
      </c>
      <c r="DX286" t="s">
        <v>357</v>
      </c>
      <c r="DY286">
        <v>2.97124</v>
      </c>
      <c r="DZ286">
        <v>2.70079</v>
      </c>
      <c r="EA286">
        <v>0.0945414</v>
      </c>
      <c r="EB286">
        <v>0.0988903</v>
      </c>
      <c r="EC286">
        <v>0.0772398</v>
      </c>
      <c r="ED286">
        <v>0.0761561</v>
      </c>
      <c r="EE286">
        <v>35274.5</v>
      </c>
      <c r="EF286">
        <v>38472.8</v>
      </c>
      <c r="EG286">
        <v>35315.9</v>
      </c>
      <c r="EH286">
        <v>38733.8</v>
      </c>
      <c r="EI286">
        <v>46223.1</v>
      </c>
      <c r="EJ286">
        <v>51649.1</v>
      </c>
      <c r="EK286">
        <v>55205.1</v>
      </c>
      <c r="EL286">
        <v>62086.5</v>
      </c>
      <c r="EM286">
        <v>1.9572</v>
      </c>
      <c r="EN286">
        <v>2.1452</v>
      </c>
      <c r="EO286">
        <v>0.0268817</v>
      </c>
      <c r="EP286">
        <v>0</v>
      </c>
      <c r="EQ286">
        <v>24.5838</v>
      </c>
      <c r="ER286">
        <v>999.9</v>
      </c>
      <c r="ES286">
        <v>40.923</v>
      </c>
      <c r="ET286">
        <v>35.993</v>
      </c>
      <c r="EU286">
        <v>32.7321</v>
      </c>
      <c r="EV286">
        <v>53.1772</v>
      </c>
      <c r="EW286">
        <v>36.903</v>
      </c>
      <c r="EX286">
        <v>2</v>
      </c>
      <c r="EY286">
        <v>0.115</v>
      </c>
      <c r="EZ286">
        <v>3.89926</v>
      </c>
      <c r="FA286">
        <v>20.1028</v>
      </c>
      <c r="FB286">
        <v>5.19932</v>
      </c>
      <c r="FC286">
        <v>12.0099</v>
      </c>
      <c r="FD286">
        <v>4.9756</v>
      </c>
      <c r="FE286">
        <v>3.294</v>
      </c>
      <c r="FF286">
        <v>9999</v>
      </c>
      <c r="FG286">
        <v>9999</v>
      </c>
      <c r="FH286">
        <v>9999</v>
      </c>
      <c r="FI286">
        <v>557.1</v>
      </c>
      <c r="FJ286">
        <v>1.86325</v>
      </c>
      <c r="FK286">
        <v>1.86798</v>
      </c>
      <c r="FL286">
        <v>1.86768</v>
      </c>
      <c r="FM286">
        <v>1.86887</v>
      </c>
      <c r="FN286">
        <v>1.86966</v>
      </c>
      <c r="FO286">
        <v>1.86569</v>
      </c>
      <c r="FP286">
        <v>1.86676</v>
      </c>
      <c r="FQ286">
        <v>1.86813</v>
      </c>
      <c r="FR286">
        <v>5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10.483</v>
      </c>
      <c r="GF286">
        <v>0.2133</v>
      </c>
      <c r="GG286">
        <v>5.35645936475052</v>
      </c>
      <c r="GH286">
        <v>0.00956702611335773</v>
      </c>
      <c r="GI286">
        <v>-9.19467254998099e-07</v>
      </c>
      <c r="GJ286">
        <v>-2.13729184259075e-11</v>
      </c>
      <c r="GK286">
        <v>0.213310654532375</v>
      </c>
      <c r="GL286">
        <v>0</v>
      </c>
      <c r="GM286">
        <v>0</v>
      </c>
      <c r="GN286">
        <v>0</v>
      </c>
      <c r="GO286">
        <v>-4</v>
      </c>
      <c r="GP286">
        <v>1866</v>
      </c>
      <c r="GQ286">
        <v>1</v>
      </c>
      <c r="GR286">
        <v>18</v>
      </c>
      <c r="GS286">
        <v>18816.5</v>
      </c>
      <c r="GT286">
        <v>30192.5</v>
      </c>
      <c r="GU286">
        <v>1.79443</v>
      </c>
      <c r="GV286">
        <v>2.6416</v>
      </c>
      <c r="GW286">
        <v>2.24854</v>
      </c>
      <c r="GX286">
        <v>2.72827</v>
      </c>
      <c r="GY286">
        <v>1.99585</v>
      </c>
      <c r="GZ286">
        <v>2.36206</v>
      </c>
      <c r="HA286">
        <v>40.222</v>
      </c>
      <c r="HB286">
        <v>15.244</v>
      </c>
      <c r="HC286">
        <v>18</v>
      </c>
      <c r="HD286">
        <v>496.839</v>
      </c>
      <c r="HE286">
        <v>627.389</v>
      </c>
      <c r="HF286">
        <v>18.1118</v>
      </c>
      <c r="HG286">
        <v>28.455</v>
      </c>
      <c r="HH286">
        <v>30.0012</v>
      </c>
      <c r="HI286">
        <v>28.2954</v>
      </c>
      <c r="HJ286">
        <v>28.2103</v>
      </c>
      <c r="HK286">
        <v>35.9982</v>
      </c>
      <c r="HL286">
        <v>36.109</v>
      </c>
      <c r="HM286">
        <v>0</v>
      </c>
      <c r="HN286">
        <v>18.117</v>
      </c>
      <c r="HO286">
        <v>621.677</v>
      </c>
      <c r="HP286">
        <v>20.0885</v>
      </c>
      <c r="HQ286">
        <v>102.407</v>
      </c>
      <c r="HR286">
        <v>103.37</v>
      </c>
    </row>
    <row r="287" spans="1:226">
      <c r="A287">
        <v>271</v>
      </c>
      <c r="B287">
        <v>1657210767</v>
      </c>
      <c r="C287">
        <v>4162</v>
      </c>
      <c r="D287" t="s">
        <v>903</v>
      </c>
      <c r="E287" t="s">
        <v>904</v>
      </c>
      <c r="F287">
        <v>5</v>
      </c>
      <c r="G287" t="s">
        <v>832</v>
      </c>
      <c r="H287" t="s">
        <v>354</v>
      </c>
      <c r="I287">
        <v>1657210759.5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622.11536939756</v>
      </c>
      <c r="AK287">
        <v>604.985187878788</v>
      </c>
      <c r="AL287">
        <v>3.34167749633834</v>
      </c>
      <c r="AM287">
        <v>66.5456604880513</v>
      </c>
      <c r="AN287">
        <f>(AP287 - AO287 + BO287*1E3/(8.314*(BQ287+273.15)) * AR287/BN287 * AQ287) * BN287/(100*BB287) * 1000/(1000 - AP287)</f>
        <v>0</v>
      </c>
      <c r="AO287">
        <v>20.0329624575107</v>
      </c>
      <c r="AP287">
        <v>20.6303351515151</v>
      </c>
      <c r="AQ287">
        <v>0.00106710529553723</v>
      </c>
      <c r="AR287">
        <v>77.4790019517959</v>
      </c>
      <c r="AS287">
        <v>0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6</v>
      </c>
      <c r="BC287">
        <v>0.5</v>
      </c>
      <c r="BD287" t="s">
        <v>355</v>
      </c>
      <c r="BE287">
        <v>2</v>
      </c>
      <c r="BF287" t="b">
        <v>1</v>
      </c>
      <c r="BG287">
        <v>1657210759.5</v>
      </c>
      <c r="BH287">
        <v>569.44937037037</v>
      </c>
      <c r="BI287">
        <v>595.201185185185</v>
      </c>
      <c r="BJ287">
        <v>20.619837037037</v>
      </c>
      <c r="BK287">
        <v>20.0181481481481</v>
      </c>
      <c r="BL287">
        <v>559.035888888889</v>
      </c>
      <c r="BM287">
        <v>20.4065222222222</v>
      </c>
      <c r="BN287">
        <v>500.004111111111</v>
      </c>
      <c r="BO287">
        <v>74.5923074074074</v>
      </c>
      <c r="BP287">
        <v>0.0458402777777778</v>
      </c>
      <c r="BQ287">
        <v>24.5709407407407</v>
      </c>
      <c r="BR287">
        <v>25.0239703703704</v>
      </c>
      <c r="BS287">
        <v>999.9</v>
      </c>
      <c r="BT287">
        <v>0</v>
      </c>
      <c r="BU287">
        <v>0</v>
      </c>
      <c r="BV287">
        <v>9994.44444444445</v>
      </c>
      <c r="BW287">
        <v>0</v>
      </c>
      <c r="BX287">
        <v>1686.27074074074</v>
      </c>
      <c r="BY287">
        <v>-25.7518148148148</v>
      </c>
      <c r="BZ287">
        <v>581.438518518519</v>
      </c>
      <c r="CA287">
        <v>607.359592592593</v>
      </c>
      <c r="CB287">
        <v>0.601681481481481</v>
      </c>
      <c r="CC287">
        <v>595.201185185185</v>
      </c>
      <c r="CD287">
        <v>20.0181481481481</v>
      </c>
      <c r="CE287">
        <v>1.53808111111111</v>
      </c>
      <c r="CF287">
        <v>1.49320037037037</v>
      </c>
      <c r="CG287">
        <v>13.3520592592593</v>
      </c>
      <c r="CH287">
        <v>12.8987037037037</v>
      </c>
      <c r="CI287">
        <v>2000.01074074074</v>
      </c>
      <c r="CJ287">
        <v>0.980001</v>
      </c>
      <c r="CK287">
        <v>0.0199991333333333</v>
      </c>
      <c r="CL287">
        <v>0</v>
      </c>
      <c r="CM287">
        <v>2.3615</v>
      </c>
      <c r="CN287">
        <v>0</v>
      </c>
      <c r="CO287">
        <v>6726.81851851852</v>
      </c>
      <c r="CP287">
        <v>17300.2518518519</v>
      </c>
      <c r="CQ287">
        <v>38.479</v>
      </c>
      <c r="CR287">
        <v>39.6893333333333</v>
      </c>
      <c r="CS287">
        <v>38.354</v>
      </c>
      <c r="CT287">
        <v>38.2959259259259</v>
      </c>
      <c r="CU287">
        <v>37.875</v>
      </c>
      <c r="CV287">
        <v>1960.01074074074</v>
      </c>
      <c r="CW287">
        <v>40</v>
      </c>
      <c r="CX287">
        <v>0</v>
      </c>
      <c r="CY287">
        <v>1657210746</v>
      </c>
      <c r="CZ287">
        <v>0</v>
      </c>
      <c r="DA287">
        <v>0</v>
      </c>
      <c r="DB287" t="s">
        <v>356</v>
      </c>
      <c r="DC287">
        <v>1656081770.5</v>
      </c>
      <c r="DD287">
        <v>1655399214.6</v>
      </c>
      <c r="DE287">
        <v>0</v>
      </c>
      <c r="DF287">
        <v>0.134</v>
      </c>
      <c r="DG287">
        <v>-0.06</v>
      </c>
      <c r="DH287">
        <v>9.331</v>
      </c>
      <c r="DI287">
        <v>0.511</v>
      </c>
      <c r="DJ287">
        <v>421</v>
      </c>
      <c r="DK287">
        <v>25</v>
      </c>
      <c r="DL287">
        <v>1.93</v>
      </c>
      <c r="DM287">
        <v>0.15</v>
      </c>
      <c r="DN287">
        <v>-25.5793731707317</v>
      </c>
      <c r="DO287">
        <v>-3.0128843205575</v>
      </c>
      <c r="DP287">
        <v>0.583803899595257</v>
      </c>
      <c r="DQ287">
        <v>0</v>
      </c>
      <c r="DR287">
        <v>0.609243097560975</v>
      </c>
      <c r="DS287">
        <v>-0.144791184668988</v>
      </c>
      <c r="DT287">
        <v>0.020863727049133</v>
      </c>
      <c r="DU287">
        <v>0</v>
      </c>
      <c r="DV287">
        <v>0</v>
      </c>
      <c r="DW287">
        <v>2</v>
      </c>
      <c r="DX287" t="s">
        <v>365</v>
      </c>
      <c r="DY287">
        <v>2.97146</v>
      </c>
      <c r="DZ287">
        <v>2.69862</v>
      </c>
      <c r="EA287">
        <v>0.0964651</v>
      </c>
      <c r="EB287">
        <v>0.100847</v>
      </c>
      <c r="EC287">
        <v>0.0772565</v>
      </c>
      <c r="ED287">
        <v>0.0761143</v>
      </c>
      <c r="EE287">
        <v>35198.5</v>
      </c>
      <c r="EF287">
        <v>38388.6</v>
      </c>
      <c r="EG287">
        <v>35314.8</v>
      </c>
      <c r="EH287">
        <v>38733.3</v>
      </c>
      <c r="EI287">
        <v>46221.1</v>
      </c>
      <c r="EJ287">
        <v>51650.9</v>
      </c>
      <c r="EK287">
        <v>55203.8</v>
      </c>
      <c r="EL287">
        <v>62085.8</v>
      </c>
      <c r="EM287">
        <v>1.9574</v>
      </c>
      <c r="EN287">
        <v>2.1452</v>
      </c>
      <c r="EO287">
        <v>0.0264049</v>
      </c>
      <c r="EP287">
        <v>0</v>
      </c>
      <c r="EQ287">
        <v>24.5958</v>
      </c>
      <c r="ER287">
        <v>999.9</v>
      </c>
      <c r="ES287">
        <v>40.874</v>
      </c>
      <c r="ET287">
        <v>36.004</v>
      </c>
      <c r="EU287">
        <v>32.713</v>
      </c>
      <c r="EV287">
        <v>53.8172</v>
      </c>
      <c r="EW287">
        <v>36.7508</v>
      </c>
      <c r="EX287">
        <v>2</v>
      </c>
      <c r="EY287">
        <v>0.11561</v>
      </c>
      <c r="EZ287">
        <v>3.91512</v>
      </c>
      <c r="FA287">
        <v>20.1017</v>
      </c>
      <c r="FB287">
        <v>5.19573</v>
      </c>
      <c r="FC287">
        <v>12.0099</v>
      </c>
      <c r="FD287">
        <v>4.9756</v>
      </c>
      <c r="FE287">
        <v>3.294</v>
      </c>
      <c r="FF287">
        <v>9999</v>
      </c>
      <c r="FG287">
        <v>9999</v>
      </c>
      <c r="FH287">
        <v>9999</v>
      </c>
      <c r="FI287">
        <v>557.1</v>
      </c>
      <c r="FJ287">
        <v>1.86325</v>
      </c>
      <c r="FK287">
        <v>1.86798</v>
      </c>
      <c r="FL287">
        <v>1.86768</v>
      </c>
      <c r="FM287">
        <v>1.8689</v>
      </c>
      <c r="FN287">
        <v>1.86966</v>
      </c>
      <c r="FO287">
        <v>1.86569</v>
      </c>
      <c r="FP287">
        <v>1.86676</v>
      </c>
      <c r="FQ287">
        <v>1.86813</v>
      </c>
      <c r="FR287">
        <v>5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10.62</v>
      </c>
      <c r="GF287">
        <v>0.2134</v>
      </c>
      <c r="GG287">
        <v>5.35645936475052</v>
      </c>
      <c r="GH287">
        <v>0.00956702611335773</v>
      </c>
      <c r="GI287">
        <v>-9.19467254998099e-07</v>
      </c>
      <c r="GJ287">
        <v>-2.13729184259075e-11</v>
      </c>
      <c r="GK287">
        <v>0.213310654532375</v>
      </c>
      <c r="GL287">
        <v>0</v>
      </c>
      <c r="GM287">
        <v>0</v>
      </c>
      <c r="GN287">
        <v>0</v>
      </c>
      <c r="GO287">
        <v>-4</v>
      </c>
      <c r="GP287">
        <v>1866</v>
      </c>
      <c r="GQ287">
        <v>1</v>
      </c>
      <c r="GR287">
        <v>18</v>
      </c>
      <c r="GS287">
        <v>18816.6</v>
      </c>
      <c r="GT287">
        <v>30192.5</v>
      </c>
      <c r="GU287">
        <v>1.83228</v>
      </c>
      <c r="GV287">
        <v>2.64526</v>
      </c>
      <c r="GW287">
        <v>2.24854</v>
      </c>
      <c r="GX287">
        <v>2.72827</v>
      </c>
      <c r="GY287">
        <v>1.99585</v>
      </c>
      <c r="GZ287">
        <v>2.38037</v>
      </c>
      <c r="HA287">
        <v>40.2474</v>
      </c>
      <c r="HB287">
        <v>15.244</v>
      </c>
      <c r="HC287">
        <v>18</v>
      </c>
      <c r="HD287">
        <v>497.076</v>
      </c>
      <c r="HE287">
        <v>627.523</v>
      </c>
      <c r="HF287">
        <v>18.0909</v>
      </c>
      <c r="HG287">
        <v>28.4671</v>
      </c>
      <c r="HH287">
        <v>30.0011</v>
      </c>
      <c r="HI287">
        <v>28.3074</v>
      </c>
      <c r="HJ287">
        <v>28.2222</v>
      </c>
      <c r="HK287">
        <v>36.8031</v>
      </c>
      <c r="HL287">
        <v>36.109</v>
      </c>
      <c r="HM287">
        <v>0</v>
      </c>
      <c r="HN287">
        <v>18.0945</v>
      </c>
      <c r="HO287">
        <v>641.775</v>
      </c>
      <c r="HP287">
        <v>20.1665</v>
      </c>
      <c r="HQ287">
        <v>102.404</v>
      </c>
      <c r="HR287">
        <v>103.369</v>
      </c>
    </row>
    <row r="288" spans="1:226">
      <c r="A288">
        <v>272</v>
      </c>
      <c r="B288">
        <v>1657210772</v>
      </c>
      <c r="C288">
        <v>4167</v>
      </c>
      <c r="D288" t="s">
        <v>905</v>
      </c>
      <c r="E288" t="s">
        <v>906</v>
      </c>
      <c r="F288">
        <v>5</v>
      </c>
      <c r="G288" t="s">
        <v>832</v>
      </c>
      <c r="H288" t="s">
        <v>354</v>
      </c>
      <c r="I288">
        <v>1657210764.21429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639.242177985542</v>
      </c>
      <c r="AK288">
        <v>621.8284</v>
      </c>
      <c r="AL288">
        <v>3.37458017108851</v>
      </c>
      <c r="AM288">
        <v>66.5456604880513</v>
      </c>
      <c r="AN288">
        <f>(AP288 - AO288 + BO288*1E3/(8.314*(BQ288+273.15)) * AR288/BN288 * AQ288) * BN288/(100*BB288) * 1000/(1000 - AP288)</f>
        <v>0</v>
      </c>
      <c r="AO288">
        <v>20.0149979572299</v>
      </c>
      <c r="AP288">
        <v>20.6330212121212</v>
      </c>
      <c r="AQ288">
        <v>0.000141553393171424</v>
      </c>
      <c r="AR288">
        <v>77.4790019517959</v>
      </c>
      <c r="AS288">
        <v>0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6</v>
      </c>
      <c r="BC288">
        <v>0.5</v>
      </c>
      <c r="BD288" t="s">
        <v>355</v>
      </c>
      <c r="BE288">
        <v>2</v>
      </c>
      <c r="BF288" t="b">
        <v>1</v>
      </c>
      <c r="BG288">
        <v>1657210764.21429</v>
      </c>
      <c r="BH288">
        <v>584.977071428571</v>
      </c>
      <c r="BI288">
        <v>610.983464285714</v>
      </c>
      <c r="BJ288">
        <v>20.6250785714286</v>
      </c>
      <c r="BK288">
        <v>20.0385571428571</v>
      </c>
      <c r="BL288">
        <v>574.432714285714</v>
      </c>
      <c r="BM288">
        <v>20.4117642857143</v>
      </c>
      <c r="BN288">
        <v>500.006678571429</v>
      </c>
      <c r="BO288">
        <v>74.5925607142857</v>
      </c>
      <c r="BP288">
        <v>0.0459504892857143</v>
      </c>
      <c r="BQ288">
        <v>24.5745428571429</v>
      </c>
      <c r="BR288">
        <v>25.0262964285714</v>
      </c>
      <c r="BS288">
        <v>999.9</v>
      </c>
      <c r="BT288">
        <v>0</v>
      </c>
      <c r="BU288">
        <v>0</v>
      </c>
      <c r="BV288">
        <v>9978.92857142857</v>
      </c>
      <c r="BW288">
        <v>0</v>
      </c>
      <c r="BX288">
        <v>1687.09678571429</v>
      </c>
      <c r="BY288">
        <v>-26.0063392857143</v>
      </c>
      <c r="BZ288">
        <v>597.296392857143</v>
      </c>
      <c r="CA288">
        <v>623.477178571428</v>
      </c>
      <c r="CB288">
        <v>0.586511535714286</v>
      </c>
      <c r="CC288">
        <v>610.983464285714</v>
      </c>
      <c r="CD288">
        <v>20.0385571428571</v>
      </c>
      <c r="CE288">
        <v>1.5384775</v>
      </c>
      <c r="CF288">
        <v>1.49472857142857</v>
      </c>
      <c r="CG288">
        <v>13.3560035714286</v>
      </c>
      <c r="CH288">
        <v>12.9143285714286</v>
      </c>
      <c r="CI288">
        <v>2000.02892857143</v>
      </c>
      <c r="CJ288">
        <v>0.980000964285714</v>
      </c>
      <c r="CK288">
        <v>0.0199991714285714</v>
      </c>
      <c r="CL288">
        <v>0</v>
      </c>
      <c r="CM288">
        <v>2.33357857142857</v>
      </c>
      <c r="CN288">
        <v>0</v>
      </c>
      <c r="CO288">
        <v>6714.58107142857</v>
      </c>
      <c r="CP288">
        <v>17300.4071428571</v>
      </c>
      <c r="CQ288">
        <v>38.49325</v>
      </c>
      <c r="CR288">
        <v>39.7095</v>
      </c>
      <c r="CS288">
        <v>38.36825</v>
      </c>
      <c r="CT288">
        <v>38.3097857142857</v>
      </c>
      <c r="CU288">
        <v>37.8772142857143</v>
      </c>
      <c r="CV288">
        <v>1960.02892857143</v>
      </c>
      <c r="CW288">
        <v>40</v>
      </c>
      <c r="CX288">
        <v>0</v>
      </c>
      <c r="CY288">
        <v>1657210750.8</v>
      </c>
      <c r="CZ288">
        <v>0</v>
      </c>
      <c r="DA288">
        <v>0</v>
      </c>
      <c r="DB288" t="s">
        <v>356</v>
      </c>
      <c r="DC288">
        <v>1656081770.5</v>
      </c>
      <c r="DD288">
        <v>1655399214.6</v>
      </c>
      <c r="DE288">
        <v>0</v>
      </c>
      <c r="DF288">
        <v>0.134</v>
      </c>
      <c r="DG288">
        <v>-0.06</v>
      </c>
      <c r="DH288">
        <v>9.331</v>
      </c>
      <c r="DI288">
        <v>0.511</v>
      </c>
      <c r="DJ288">
        <v>421</v>
      </c>
      <c r="DK288">
        <v>25</v>
      </c>
      <c r="DL288">
        <v>1.93</v>
      </c>
      <c r="DM288">
        <v>0.15</v>
      </c>
      <c r="DN288">
        <v>-25.8414146341463</v>
      </c>
      <c r="DO288">
        <v>-1.82695191637636</v>
      </c>
      <c r="DP288">
        <v>0.41954207647408</v>
      </c>
      <c r="DQ288">
        <v>0</v>
      </c>
      <c r="DR288">
        <v>0.603864512195122</v>
      </c>
      <c r="DS288">
        <v>-0.105851811846689</v>
      </c>
      <c r="DT288">
        <v>0.022392722134464</v>
      </c>
      <c r="DU288">
        <v>0</v>
      </c>
      <c r="DV288">
        <v>0</v>
      </c>
      <c r="DW288">
        <v>2</v>
      </c>
      <c r="DX288" t="s">
        <v>365</v>
      </c>
      <c r="DY288">
        <v>2.97172</v>
      </c>
      <c r="DZ288">
        <v>2.69972</v>
      </c>
      <c r="EA288">
        <v>0.098413</v>
      </c>
      <c r="EB288">
        <v>0.10275</v>
      </c>
      <c r="EC288">
        <v>0.0772788</v>
      </c>
      <c r="ED288">
        <v>0.0764092</v>
      </c>
      <c r="EE288">
        <v>35121.8</v>
      </c>
      <c r="EF288">
        <v>38305.8</v>
      </c>
      <c r="EG288">
        <v>35314</v>
      </c>
      <c r="EH288">
        <v>38731.7</v>
      </c>
      <c r="EI288">
        <v>46219.3</v>
      </c>
      <c r="EJ288">
        <v>51632.2</v>
      </c>
      <c r="EK288">
        <v>55202.8</v>
      </c>
      <c r="EL288">
        <v>62083.1</v>
      </c>
      <c r="EM288">
        <v>1.9572</v>
      </c>
      <c r="EN288">
        <v>2.1448</v>
      </c>
      <c r="EO288">
        <v>0.025928</v>
      </c>
      <c r="EP288">
        <v>0</v>
      </c>
      <c r="EQ288">
        <v>24.6061</v>
      </c>
      <c r="ER288">
        <v>999.9</v>
      </c>
      <c r="ES288">
        <v>40.85</v>
      </c>
      <c r="ET288">
        <v>36.004</v>
      </c>
      <c r="EU288">
        <v>32.6937</v>
      </c>
      <c r="EV288">
        <v>54.1272</v>
      </c>
      <c r="EW288">
        <v>36.7748</v>
      </c>
      <c r="EX288">
        <v>2</v>
      </c>
      <c r="EY288">
        <v>0.116789</v>
      </c>
      <c r="EZ288">
        <v>3.96244</v>
      </c>
      <c r="FA288">
        <v>20.1013</v>
      </c>
      <c r="FB288">
        <v>5.19812</v>
      </c>
      <c r="FC288">
        <v>12.0099</v>
      </c>
      <c r="FD288">
        <v>4.9756</v>
      </c>
      <c r="FE288">
        <v>3.294</v>
      </c>
      <c r="FF288">
        <v>9999</v>
      </c>
      <c r="FG288">
        <v>9999</v>
      </c>
      <c r="FH288">
        <v>9999</v>
      </c>
      <c r="FI288">
        <v>557.1</v>
      </c>
      <c r="FJ288">
        <v>1.86325</v>
      </c>
      <c r="FK288">
        <v>1.86798</v>
      </c>
      <c r="FL288">
        <v>1.86768</v>
      </c>
      <c r="FM288">
        <v>1.8689</v>
      </c>
      <c r="FN288">
        <v>1.86966</v>
      </c>
      <c r="FO288">
        <v>1.86569</v>
      </c>
      <c r="FP288">
        <v>1.86676</v>
      </c>
      <c r="FQ288">
        <v>1.8681</v>
      </c>
      <c r="FR288">
        <v>5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10.761</v>
      </c>
      <c r="GF288">
        <v>0.2133</v>
      </c>
      <c r="GG288">
        <v>5.35645936475052</v>
      </c>
      <c r="GH288">
        <v>0.00956702611335773</v>
      </c>
      <c r="GI288">
        <v>-9.19467254998099e-07</v>
      </c>
      <c r="GJ288">
        <v>-2.13729184259075e-11</v>
      </c>
      <c r="GK288">
        <v>0.213310654532375</v>
      </c>
      <c r="GL288">
        <v>0</v>
      </c>
      <c r="GM288">
        <v>0</v>
      </c>
      <c r="GN288">
        <v>0</v>
      </c>
      <c r="GO288">
        <v>-4</v>
      </c>
      <c r="GP288">
        <v>1866</v>
      </c>
      <c r="GQ288">
        <v>1</v>
      </c>
      <c r="GR288">
        <v>18</v>
      </c>
      <c r="GS288">
        <v>18816.7</v>
      </c>
      <c r="GT288">
        <v>30192.6</v>
      </c>
      <c r="GU288">
        <v>1.87378</v>
      </c>
      <c r="GV288">
        <v>2.64404</v>
      </c>
      <c r="GW288">
        <v>2.24854</v>
      </c>
      <c r="GX288">
        <v>2.72949</v>
      </c>
      <c r="GY288">
        <v>1.99585</v>
      </c>
      <c r="GZ288">
        <v>2.36938</v>
      </c>
      <c r="HA288">
        <v>40.2474</v>
      </c>
      <c r="HB288">
        <v>15.244</v>
      </c>
      <c r="HC288">
        <v>18</v>
      </c>
      <c r="HD288">
        <v>497.028</v>
      </c>
      <c r="HE288">
        <v>627.339</v>
      </c>
      <c r="HF288">
        <v>18.0617</v>
      </c>
      <c r="HG288">
        <v>28.4793</v>
      </c>
      <c r="HH288">
        <v>30.0011</v>
      </c>
      <c r="HI288">
        <v>28.3171</v>
      </c>
      <c r="HJ288">
        <v>28.2341</v>
      </c>
      <c r="HK288">
        <v>37.5739</v>
      </c>
      <c r="HL288">
        <v>35.8216</v>
      </c>
      <c r="HM288">
        <v>0</v>
      </c>
      <c r="HN288">
        <v>18.0637</v>
      </c>
      <c r="HO288">
        <v>655.177</v>
      </c>
      <c r="HP288">
        <v>20.199</v>
      </c>
      <c r="HQ288">
        <v>102.402</v>
      </c>
      <c r="HR288">
        <v>103.365</v>
      </c>
    </row>
    <row r="289" spans="1:226">
      <c r="A289">
        <v>273</v>
      </c>
      <c r="B289">
        <v>1657210777</v>
      </c>
      <c r="C289">
        <v>4172</v>
      </c>
      <c r="D289" t="s">
        <v>907</v>
      </c>
      <c r="E289" t="s">
        <v>908</v>
      </c>
      <c r="F289">
        <v>5</v>
      </c>
      <c r="G289" t="s">
        <v>832</v>
      </c>
      <c r="H289" t="s">
        <v>354</v>
      </c>
      <c r="I289">
        <v>1657210769.5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656.406543136037</v>
      </c>
      <c r="AK289">
        <v>638.845612121212</v>
      </c>
      <c r="AL289">
        <v>3.35782427577462</v>
      </c>
      <c r="AM289">
        <v>66.5456604880513</v>
      </c>
      <c r="AN289">
        <f>(AP289 - AO289 + BO289*1E3/(8.314*(BQ289+273.15)) * AR289/BN289 * AQ289) * BN289/(100*BB289) * 1000/(1000 - AP289)</f>
        <v>0</v>
      </c>
      <c r="AO289">
        <v>20.1306104978705</v>
      </c>
      <c r="AP289">
        <v>20.6835006060606</v>
      </c>
      <c r="AQ289">
        <v>0.0106019356812969</v>
      </c>
      <c r="AR289">
        <v>77.4790019517959</v>
      </c>
      <c r="AS289">
        <v>0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6</v>
      </c>
      <c r="BC289">
        <v>0.5</v>
      </c>
      <c r="BD289" t="s">
        <v>355</v>
      </c>
      <c r="BE289">
        <v>2</v>
      </c>
      <c r="BF289" t="b">
        <v>1</v>
      </c>
      <c r="BG289">
        <v>1657210769.5</v>
      </c>
      <c r="BH289">
        <v>602.483888888889</v>
      </c>
      <c r="BI289">
        <v>628.641851851852</v>
      </c>
      <c r="BJ289">
        <v>20.6426592592593</v>
      </c>
      <c r="BK289">
        <v>20.0709148148148</v>
      </c>
      <c r="BL289">
        <v>591.792444444444</v>
      </c>
      <c r="BM289">
        <v>20.4293481481481</v>
      </c>
      <c r="BN289">
        <v>500.001407407407</v>
      </c>
      <c r="BO289">
        <v>74.5936296296296</v>
      </c>
      <c r="BP289">
        <v>0.045853437037037</v>
      </c>
      <c r="BQ289">
        <v>24.5730037037037</v>
      </c>
      <c r="BR289">
        <v>25.024862962963</v>
      </c>
      <c r="BS289">
        <v>999.9</v>
      </c>
      <c r="BT289">
        <v>0</v>
      </c>
      <c r="BU289">
        <v>0</v>
      </c>
      <c r="BV289">
        <v>9983.14814814815</v>
      </c>
      <c r="BW289">
        <v>0</v>
      </c>
      <c r="BX289">
        <v>1688.56740740741</v>
      </c>
      <c r="BY289">
        <v>-26.1578814814815</v>
      </c>
      <c r="BZ289">
        <v>615.183185185185</v>
      </c>
      <c r="CA289">
        <v>641.518296296296</v>
      </c>
      <c r="CB289">
        <v>0.571747</v>
      </c>
      <c r="CC289">
        <v>628.641851851852</v>
      </c>
      <c r="CD289">
        <v>20.0709148148148</v>
      </c>
      <c r="CE289">
        <v>1.53981037037037</v>
      </c>
      <c r="CF289">
        <v>1.49716296296296</v>
      </c>
      <c r="CG289">
        <v>13.3692925925926</v>
      </c>
      <c r="CH289">
        <v>12.9391777777778</v>
      </c>
      <c r="CI289">
        <v>1999.99518518519</v>
      </c>
      <c r="CJ289">
        <v>0.980000777777778</v>
      </c>
      <c r="CK289">
        <v>0.0199993703703704</v>
      </c>
      <c r="CL289">
        <v>0</v>
      </c>
      <c r="CM289">
        <v>2.28379259259259</v>
      </c>
      <c r="CN289">
        <v>0</v>
      </c>
      <c r="CO289">
        <v>6709.46</v>
      </c>
      <c r="CP289">
        <v>17300.1148148148</v>
      </c>
      <c r="CQ289">
        <v>38.5</v>
      </c>
      <c r="CR289">
        <v>39.7313333333333</v>
      </c>
      <c r="CS289">
        <v>38.375</v>
      </c>
      <c r="CT289">
        <v>38.312</v>
      </c>
      <c r="CU289">
        <v>37.8841851851852</v>
      </c>
      <c r="CV289">
        <v>1959.99518518519</v>
      </c>
      <c r="CW289">
        <v>40</v>
      </c>
      <c r="CX289">
        <v>0</v>
      </c>
      <c r="CY289">
        <v>1657210756.2</v>
      </c>
      <c r="CZ289">
        <v>0</v>
      </c>
      <c r="DA289">
        <v>0</v>
      </c>
      <c r="DB289" t="s">
        <v>356</v>
      </c>
      <c r="DC289">
        <v>1656081770.5</v>
      </c>
      <c r="DD289">
        <v>1655399214.6</v>
      </c>
      <c r="DE289">
        <v>0</v>
      </c>
      <c r="DF289">
        <v>0.134</v>
      </c>
      <c r="DG289">
        <v>-0.06</v>
      </c>
      <c r="DH289">
        <v>9.331</v>
      </c>
      <c r="DI289">
        <v>0.511</v>
      </c>
      <c r="DJ289">
        <v>421</v>
      </c>
      <c r="DK289">
        <v>25</v>
      </c>
      <c r="DL289">
        <v>1.93</v>
      </c>
      <c r="DM289">
        <v>0.15</v>
      </c>
      <c r="DN289">
        <v>-26.100587804878</v>
      </c>
      <c r="DO289">
        <v>-2.04569895470385</v>
      </c>
      <c r="DP289">
        <v>0.378182713741956</v>
      </c>
      <c r="DQ289">
        <v>0</v>
      </c>
      <c r="DR289">
        <v>0.575075121951219</v>
      </c>
      <c r="DS289">
        <v>-0.192287728222996</v>
      </c>
      <c r="DT289">
        <v>0.0336942656083727</v>
      </c>
      <c r="DU289">
        <v>0</v>
      </c>
      <c r="DV289">
        <v>0</v>
      </c>
      <c r="DW289">
        <v>2</v>
      </c>
      <c r="DX289" t="s">
        <v>365</v>
      </c>
      <c r="DY289">
        <v>2.97148</v>
      </c>
      <c r="DZ289">
        <v>2.69944</v>
      </c>
      <c r="EA289">
        <v>0.10031</v>
      </c>
      <c r="EB289">
        <v>0.104654</v>
      </c>
      <c r="EC289">
        <v>0.0773877</v>
      </c>
      <c r="ED289">
        <v>0.0763963</v>
      </c>
      <c r="EE289">
        <v>35047.5</v>
      </c>
      <c r="EF289">
        <v>38224.3</v>
      </c>
      <c r="EG289">
        <v>35313.7</v>
      </c>
      <c r="EH289">
        <v>38731.5</v>
      </c>
      <c r="EI289">
        <v>46213.2</v>
      </c>
      <c r="EJ289">
        <v>51632.7</v>
      </c>
      <c r="EK289">
        <v>55202.1</v>
      </c>
      <c r="EL289">
        <v>62082.8</v>
      </c>
      <c r="EM289">
        <v>1.9572</v>
      </c>
      <c r="EN289">
        <v>2.1448</v>
      </c>
      <c r="EO289">
        <v>0.0246465</v>
      </c>
      <c r="EP289">
        <v>0</v>
      </c>
      <c r="EQ289">
        <v>24.6144</v>
      </c>
      <c r="ER289">
        <v>999.9</v>
      </c>
      <c r="ES289">
        <v>40.801</v>
      </c>
      <c r="ET289">
        <v>36.024</v>
      </c>
      <c r="EU289">
        <v>32.6898</v>
      </c>
      <c r="EV289">
        <v>53.9272</v>
      </c>
      <c r="EW289">
        <v>36.8029</v>
      </c>
      <c r="EX289">
        <v>2</v>
      </c>
      <c r="EY289">
        <v>0.11811</v>
      </c>
      <c r="EZ289">
        <v>3.98776</v>
      </c>
      <c r="FA289">
        <v>20.1006</v>
      </c>
      <c r="FB289">
        <v>5.19692</v>
      </c>
      <c r="FC289">
        <v>12.0099</v>
      </c>
      <c r="FD289">
        <v>4.9752</v>
      </c>
      <c r="FE289">
        <v>3.294</v>
      </c>
      <c r="FF289">
        <v>9999</v>
      </c>
      <c r="FG289">
        <v>9999</v>
      </c>
      <c r="FH289">
        <v>9999</v>
      </c>
      <c r="FI289">
        <v>557.2</v>
      </c>
      <c r="FJ289">
        <v>1.86325</v>
      </c>
      <c r="FK289">
        <v>1.86798</v>
      </c>
      <c r="FL289">
        <v>1.86768</v>
      </c>
      <c r="FM289">
        <v>1.8689</v>
      </c>
      <c r="FN289">
        <v>1.86966</v>
      </c>
      <c r="FO289">
        <v>1.86569</v>
      </c>
      <c r="FP289">
        <v>1.86676</v>
      </c>
      <c r="FQ289">
        <v>1.86813</v>
      </c>
      <c r="FR289">
        <v>5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10.899</v>
      </c>
      <c r="GF289">
        <v>0.2133</v>
      </c>
      <c r="GG289">
        <v>5.35645936475052</v>
      </c>
      <c r="GH289">
        <v>0.00956702611335773</v>
      </c>
      <c r="GI289">
        <v>-9.19467254998099e-07</v>
      </c>
      <c r="GJ289">
        <v>-2.13729184259075e-11</v>
      </c>
      <c r="GK289">
        <v>0.213310654532375</v>
      </c>
      <c r="GL289">
        <v>0</v>
      </c>
      <c r="GM289">
        <v>0</v>
      </c>
      <c r="GN289">
        <v>0</v>
      </c>
      <c r="GO289">
        <v>-4</v>
      </c>
      <c r="GP289">
        <v>1866</v>
      </c>
      <c r="GQ289">
        <v>1</v>
      </c>
      <c r="GR289">
        <v>18</v>
      </c>
      <c r="GS289">
        <v>18816.8</v>
      </c>
      <c r="GT289">
        <v>30192.7</v>
      </c>
      <c r="GU289">
        <v>1.9104</v>
      </c>
      <c r="GV289">
        <v>2.64771</v>
      </c>
      <c r="GW289">
        <v>2.24854</v>
      </c>
      <c r="GX289">
        <v>2.72827</v>
      </c>
      <c r="GY289">
        <v>1.99585</v>
      </c>
      <c r="GZ289">
        <v>2.38403</v>
      </c>
      <c r="HA289">
        <v>40.2728</v>
      </c>
      <c r="HB289">
        <v>15.2353</v>
      </c>
      <c r="HC289">
        <v>18</v>
      </c>
      <c r="HD289">
        <v>497.133</v>
      </c>
      <c r="HE289">
        <v>627.446</v>
      </c>
      <c r="HF289">
        <v>18.0337</v>
      </c>
      <c r="HG289">
        <v>28.4915</v>
      </c>
      <c r="HH289">
        <v>30.0012</v>
      </c>
      <c r="HI289">
        <v>28.3291</v>
      </c>
      <c r="HJ289">
        <v>28.2437</v>
      </c>
      <c r="HK289">
        <v>38.3693</v>
      </c>
      <c r="HL289">
        <v>35.8216</v>
      </c>
      <c r="HM289">
        <v>0</v>
      </c>
      <c r="HN289">
        <v>18.0359</v>
      </c>
      <c r="HO289">
        <v>675.326</v>
      </c>
      <c r="HP289">
        <v>20.1935</v>
      </c>
      <c r="HQ289">
        <v>102.401</v>
      </c>
      <c r="HR289">
        <v>103.364</v>
      </c>
    </row>
    <row r="290" spans="1:226">
      <c r="A290">
        <v>274</v>
      </c>
      <c r="B290">
        <v>1657210782</v>
      </c>
      <c r="C290">
        <v>4177</v>
      </c>
      <c r="D290" t="s">
        <v>909</v>
      </c>
      <c r="E290" t="s">
        <v>910</v>
      </c>
      <c r="F290">
        <v>5</v>
      </c>
      <c r="G290" t="s">
        <v>832</v>
      </c>
      <c r="H290" t="s">
        <v>354</v>
      </c>
      <c r="I290">
        <v>1657210774.21429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673.94879969789</v>
      </c>
      <c r="AK290">
        <v>656.013484848485</v>
      </c>
      <c r="AL290">
        <v>3.44210387467153</v>
      </c>
      <c r="AM290">
        <v>66.5456604880513</v>
      </c>
      <c r="AN290">
        <f>(AP290 - AO290 + BO290*1E3/(8.314*(BQ290+273.15)) * AR290/BN290 * AQ290) * BN290/(100*BB290) * 1000/(1000 - AP290)</f>
        <v>0</v>
      </c>
      <c r="AO290">
        <v>20.1247304175483</v>
      </c>
      <c r="AP290">
        <v>20.7012896969697</v>
      </c>
      <c r="AQ290">
        <v>0.00678665087279287</v>
      </c>
      <c r="AR290">
        <v>77.4790019517959</v>
      </c>
      <c r="AS290">
        <v>0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6</v>
      </c>
      <c r="BC290">
        <v>0.5</v>
      </c>
      <c r="BD290" t="s">
        <v>355</v>
      </c>
      <c r="BE290">
        <v>2</v>
      </c>
      <c r="BF290" t="b">
        <v>1</v>
      </c>
      <c r="BG290">
        <v>1657210774.21429</v>
      </c>
      <c r="BH290">
        <v>618.105571428571</v>
      </c>
      <c r="BI290">
        <v>644.597142857143</v>
      </c>
      <c r="BJ290">
        <v>20.6642785714286</v>
      </c>
      <c r="BK290">
        <v>20.0986607142857</v>
      </c>
      <c r="BL290">
        <v>607.283392857143</v>
      </c>
      <c r="BM290">
        <v>20.4509785714286</v>
      </c>
      <c r="BN290">
        <v>499.972428571429</v>
      </c>
      <c r="BO290">
        <v>74.5935535714286</v>
      </c>
      <c r="BP290">
        <v>0.0458979714285714</v>
      </c>
      <c r="BQ290">
        <v>24.5635714285714</v>
      </c>
      <c r="BR290">
        <v>25.0209035714286</v>
      </c>
      <c r="BS290">
        <v>999.9</v>
      </c>
      <c r="BT290">
        <v>0</v>
      </c>
      <c r="BU290">
        <v>0</v>
      </c>
      <c r="BV290">
        <v>9988.39285714286</v>
      </c>
      <c r="BW290">
        <v>0</v>
      </c>
      <c r="BX290">
        <v>1689.84214285714</v>
      </c>
      <c r="BY290">
        <v>-26.4915214285714</v>
      </c>
      <c r="BZ290">
        <v>631.14825</v>
      </c>
      <c r="CA290">
        <v>657.818892857143</v>
      </c>
      <c r="CB290">
        <v>0.565627714285714</v>
      </c>
      <c r="CC290">
        <v>644.597142857143</v>
      </c>
      <c r="CD290">
        <v>20.0986607142857</v>
      </c>
      <c r="CE290">
        <v>1.54142178571429</v>
      </c>
      <c r="CF290">
        <v>1.49923107142857</v>
      </c>
      <c r="CG290">
        <v>13.3853357142857</v>
      </c>
      <c r="CH290">
        <v>12.9602785714286</v>
      </c>
      <c r="CI290">
        <v>1999.99928571429</v>
      </c>
      <c r="CJ290">
        <v>0.98000075</v>
      </c>
      <c r="CK290">
        <v>0.0199994</v>
      </c>
      <c r="CL290">
        <v>0</v>
      </c>
      <c r="CM290">
        <v>2.22862857142857</v>
      </c>
      <c r="CN290">
        <v>0</v>
      </c>
      <c r="CO290">
        <v>6710.43107142857</v>
      </c>
      <c r="CP290">
        <v>17300.15</v>
      </c>
      <c r="CQ290">
        <v>38.491</v>
      </c>
      <c r="CR290">
        <v>39.75</v>
      </c>
      <c r="CS290">
        <v>38.375</v>
      </c>
      <c r="CT290">
        <v>38.312</v>
      </c>
      <c r="CU290">
        <v>37.8927142857143</v>
      </c>
      <c r="CV290">
        <v>1959.99928571429</v>
      </c>
      <c r="CW290">
        <v>40</v>
      </c>
      <c r="CX290">
        <v>0</v>
      </c>
      <c r="CY290">
        <v>1657210761</v>
      </c>
      <c r="CZ290">
        <v>0</v>
      </c>
      <c r="DA290">
        <v>0</v>
      </c>
      <c r="DB290" t="s">
        <v>356</v>
      </c>
      <c r="DC290">
        <v>1656081770.5</v>
      </c>
      <c r="DD290">
        <v>1655399214.6</v>
      </c>
      <c r="DE290">
        <v>0</v>
      </c>
      <c r="DF290">
        <v>0.134</v>
      </c>
      <c r="DG290">
        <v>-0.06</v>
      </c>
      <c r="DH290">
        <v>9.331</v>
      </c>
      <c r="DI290">
        <v>0.511</v>
      </c>
      <c r="DJ290">
        <v>421</v>
      </c>
      <c r="DK290">
        <v>25</v>
      </c>
      <c r="DL290">
        <v>1.93</v>
      </c>
      <c r="DM290">
        <v>0.15</v>
      </c>
      <c r="DN290">
        <v>-26.2876853658537</v>
      </c>
      <c r="DO290">
        <v>-3.16093379790936</v>
      </c>
      <c r="DP290">
        <v>0.448574479532976</v>
      </c>
      <c r="DQ290">
        <v>0</v>
      </c>
      <c r="DR290">
        <v>0.572377024390244</v>
      </c>
      <c r="DS290">
        <v>-0.154597965156794</v>
      </c>
      <c r="DT290">
        <v>0.0326419878941576</v>
      </c>
      <c r="DU290">
        <v>0</v>
      </c>
      <c r="DV290">
        <v>0</v>
      </c>
      <c r="DW290">
        <v>2</v>
      </c>
      <c r="DX290" t="s">
        <v>365</v>
      </c>
      <c r="DY290">
        <v>2.97164</v>
      </c>
      <c r="DZ290">
        <v>2.69938</v>
      </c>
      <c r="EA290">
        <v>0.102213</v>
      </c>
      <c r="EB290">
        <v>0.106486</v>
      </c>
      <c r="EC290">
        <v>0.0774431</v>
      </c>
      <c r="ED290">
        <v>0.0763648</v>
      </c>
      <c r="EE290">
        <v>34972.8</v>
      </c>
      <c r="EF290">
        <v>38144.1</v>
      </c>
      <c r="EG290">
        <v>35313.2</v>
      </c>
      <c r="EH290">
        <v>38729.6</v>
      </c>
      <c r="EI290">
        <v>46210</v>
      </c>
      <c r="EJ290">
        <v>51633</v>
      </c>
      <c r="EK290">
        <v>55201.6</v>
      </c>
      <c r="EL290">
        <v>62080.9</v>
      </c>
      <c r="EM290">
        <v>1.957</v>
      </c>
      <c r="EN290">
        <v>2.1448</v>
      </c>
      <c r="EO290">
        <v>0.0238717</v>
      </c>
      <c r="EP290">
        <v>0</v>
      </c>
      <c r="EQ290">
        <v>24.6248</v>
      </c>
      <c r="ER290">
        <v>999.9</v>
      </c>
      <c r="ES290">
        <v>40.776</v>
      </c>
      <c r="ET290">
        <v>36.024</v>
      </c>
      <c r="EU290">
        <v>32.6718</v>
      </c>
      <c r="EV290">
        <v>54.0872</v>
      </c>
      <c r="EW290">
        <v>36.8229</v>
      </c>
      <c r="EX290">
        <v>2</v>
      </c>
      <c r="EY290">
        <v>0.118537</v>
      </c>
      <c r="EZ290">
        <v>3.96089</v>
      </c>
      <c r="FA290">
        <v>20.1012</v>
      </c>
      <c r="FB290">
        <v>5.19692</v>
      </c>
      <c r="FC290">
        <v>12.0099</v>
      </c>
      <c r="FD290">
        <v>4.9752</v>
      </c>
      <c r="FE290">
        <v>3.294</v>
      </c>
      <c r="FF290">
        <v>9999</v>
      </c>
      <c r="FG290">
        <v>9999</v>
      </c>
      <c r="FH290">
        <v>9999</v>
      </c>
      <c r="FI290">
        <v>557.2</v>
      </c>
      <c r="FJ290">
        <v>1.86325</v>
      </c>
      <c r="FK290">
        <v>1.86798</v>
      </c>
      <c r="FL290">
        <v>1.86768</v>
      </c>
      <c r="FM290">
        <v>1.8689</v>
      </c>
      <c r="FN290">
        <v>1.86966</v>
      </c>
      <c r="FO290">
        <v>1.86569</v>
      </c>
      <c r="FP290">
        <v>1.86676</v>
      </c>
      <c r="FQ290">
        <v>1.86813</v>
      </c>
      <c r="FR290">
        <v>5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11.04</v>
      </c>
      <c r="GF290">
        <v>0.2133</v>
      </c>
      <c r="GG290">
        <v>5.35645936475052</v>
      </c>
      <c r="GH290">
        <v>0.00956702611335773</v>
      </c>
      <c r="GI290">
        <v>-9.19467254998099e-07</v>
      </c>
      <c r="GJ290">
        <v>-2.13729184259075e-11</v>
      </c>
      <c r="GK290">
        <v>0.213310654532375</v>
      </c>
      <c r="GL290">
        <v>0</v>
      </c>
      <c r="GM290">
        <v>0</v>
      </c>
      <c r="GN290">
        <v>0</v>
      </c>
      <c r="GO290">
        <v>-4</v>
      </c>
      <c r="GP290">
        <v>1866</v>
      </c>
      <c r="GQ290">
        <v>1</v>
      </c>
      <c r="GR290">
        <v>18</v>
      </c>
      <c r="GS290">
        <v>18816.9</v>
      </c>
      <c r="GT290">
        <v>30192.8</v>
      </c>
      <c r="GU290">
        <v>1.95068</v>
      </c>
      <c r="GV290">
        <v>2.64404</v>
      </c>
      <c r="GW290">
        <v>2.24854</v>
      </c>
      <c r="GX290">
        <v>2.72827</v>
      </c>
      <c r="GY290">
        <v>1.99585</v>
      </c>
      <c r="GZ290">
        <v>2.36816</v>
      </c>
      <c r="HA290">
        <v>40.2728</v>
      </c>
      <c r="HB290">
        <v>15.2353</v>
      </c>
      <c r="HC290">
        <v>18</v>
      </c>
      <c r="HD290">
        <v>497.106</v>
      </c>
      <c r="HE290">
        <v>627.58</v>
      </c>
      <c r="HF290">
        <v>18.0112</v>
      </c>
      <c r="HG290">
        <v>28.5036</v>
      </c>
      <c r="HH290">
        <v>30.0009</v>
      </c>
      <c r="HI290">
        <v>28.3411</v>
      </c>
      <c r="HJ290">
        <v>28.2557</v>
      </c>
      <c r="HK290">
        <v>39.1272</v>
      </c>
      <c r="HL290">
        <v>35.8216</v>
      </c>
      <c r="HM290">
        <v>0</v>
      </c>
      <c r="HN290">
        <v>18.0186</v>
      </c>
      <c r="HO290">
        <v>688.714</v>
      </c>
      <c r="HP290">
        <v>20.1909</v>
      </c>
      <c r="HQ290">
        <v>102.4</v>
      </c>
      <c r="HR290">
        <v>103.36</v>
      </c>
    </row>
    <row r="291" spans="1:226">
      <c r="A291">
        <v>275</v>
      </c>
      <c r="B291">
        <v>1657210787</v>
      </c>
      <c r="C291">
        <v>4182</v>
      </c>
      <c r="D291" t="s">
        <v>911</v>
      </c>
      <c r="E291" t="s">
        <v>912</v>
      </c>
      <c r="F291">
        <v>5</v>
      </c>
      <c r="G291" t="s">
        <v>832</v>
      </c>
      <c r="H291" t="s">
        <v>354</v>
      </c>
      <c r="I291">
        <v>1657210779.5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690.901568408557</v>
      </c>
      <c r="AK291">
        <v>672.98043030303</v>
      </c>
      <c r="AL291">
        <v>3.37448207652626</v>
      </c>
      <c r="AM291">
        <v>66.5456604880513</v>
      </c>
      <c r="AN291">
        <f>(AP291 - AO291 + BO291*1E3/(8.314*(BQ291+273.15)) * AR291/BN291 * AQ291) * BN291/(100*BB291) * 1000/(1000 - AP291)</f>
        <v>0</v>
      </c>
      <c r="AO291">
        <v>20.1097560726617</v>
      </c>
      <c r="AP291">
        <v>20.7128187878788</v>
      </c>
      <c r="AQ291">
        <v>-0.000200854096893541</v>
      </c>
      <c r="AR291">
        <v>77.4790019517959</v>
      </c>
      <c r="AS291">
        <v>0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6</v>
      </c>
      <c r="BC291">
        <v>0.5</v>
      </c>
      <c r="BD291" t="s">
        <v>355</v>
      </c>
      <c r="BE291">
        <v>2</v>
      </c>
      <c r="BF291" t="b">
        <v>1</v>
      </c>
      <c r="BG291">
        <v>1657210779.5</v>
      </c>
      <c r="BH291">
        <v>635.751333333333</v>
      </c>
      <c r="BI291">
        <v>662.399962962963</v>
      </c>
      <c r="BJ291">
        <v>20.6904333333333</v>
      </c>
      <c r="BK291">
        <v>20.1190777777778</v>
      </c>
      <c r="BL291">
        <v>624.781962962963</v>
      </c>
      <c r="BM291">
        <v>20.4771296296296</v>
      </c>
      <c r="BN291">
        <v>499.987703703704</v>
      </c>
      <c r="BO291">
        <v>74.5942703703704</v>
      </c>
      <c r="BP291">
        <v>0.0458544518518519</v>
      </c>
      <c r="BQ291">
        <v>24.5612444444444</v>
      </c>
      <c r="BR291">
        <v>25.0135111111111</v>
      </c>
      <c r="BS291">
        <v>999.9</v>
      </c>
      <c r="BT291">
        <v>0</v>
      </c>
      <c r="BU291">
        <v>0</v>
      </c>
      <c r="BV291">
        <v>10006.2962962963</v>
      </c>
      <c r="BW291">
        <v>0</v>
      </c>
      <c r="BX291">
        <v>1690.29111111111</v>
      </c>
      <c r="BY291">
        <v>-26.6485777777778</v>
      </c>
      <c r="BZ291">
        <v>649.183481481481</v>
      </c>
      <c r="CA291">
        <v>676.000259259259</v>
      </c>
      <c r="CB291">
        <v>0.571365037037037</v>
      </c>
      <c r="CC291">
        <v>662.399962962963</v>
      </c>
      <c r="CD291">
        <v>20.1190777777778</v>
      </c>
      <c r="CE291">
        <v>1.54338703703704</v>
      </c>
      <c r="CF291">
        <v>1.50076814814815</v>
      </c>
      <c r="CG291">
        <v>13.4049</v>
      </c>
      <c r="CH291">
        <v>12.9759703703704</v>
      </c>
      <c r="CI291">
        <v>1999.97555555556</v>
      </c>
      <c r="CJ291">
        <v>0.980000777777778</v>
      </c>
      <c r="CK291">
        <v>0.0199993703703704</v>
      </c>
      <c r="CL291">
        <v>0</v>
      </c>
      <c r="CM291">
        <v>2.24538888888889</v>
      </c>
      <c r="CN291">
        <v>0</v>
      </c>
      <c r="CO291">
        <v>6711.95925925926</v>
      </c>
      <c r="CP291">
        <v>17299.9481481481</v>
      </c>
      <c r="CQ291">
        <v>38.4906666666667</v>
      </c>
      <c r="CR291">
        <v>39.75</v>
      </c>
      <c r="CS291">
        <v>38.375</v>
      </c>
      <c r="CT291">
        <v>38.312</v>
      </c>
      <c r="CU291">
        <v>37.9071481481481</v>
      </c>
      <c r="CV291">
        <v>1959.97555555556</v>
      </c>
      <c r="CW291">
        <v>40</v>
      </c>
      <c r="CX291">
        <v>0</v>
      </c>
      <c r="CY291">
        <v>1657210765.8</v>
      </c>
      <c r="CZ291">
        <v>0</v>
      </c>
      <c r="DA291">
        <v>0</v>
      </c>
      <c r="DB291" t="s">
        <v>356</v>
      </c>
      <c r="DC291">
        <v>1656081770.5</v>
      </c>
      <c r="DD291">
        <v>1655399214.6</v>
      </c>
      <c r="DE291">
        <v>0</v>
      </c>
      <c r="DF291">
        <v>0.134</v>
      </c>
      <c r="DG291">
        <v>-0.06</v>
      </c>
      <c r="DH291">
        <v>9.331</v>
      </c>
      <c r="DI291">
        <v>0.511</v>
      </c>
      <c r="DJ291">
        <v>421</v>
      </c>
      <c r="DK291">
        <v>25</v>
      </c>
      <c r="DL291">
        <v>1.93</v>
      </c>
      <c r="DM291">
        <v>0.15</v>
      </c>
      <c r="DN291">
        <v>-26.5529585365854</v>
      </c>
      <c r="DO291">
        <v>-2.15384320557488</v>
      </c>
      <c r="DP291">
        <v>0.405430440923134</v>
      </c>
      <c r="DQ291">
        <v>0</v>
      </c>
      <c r="DR291">
        <v>0.573498804878049</v>
      </c>
      <c r="DS291">
        <v>0.0764685365853664</v>
      </c>
      <c r="DT291">
        <v>0.033389664423342</v>
      </c>
      <c r="DU291">
        <v>1</v>
      </c>
      <c r="DV291">
        <v>1</v>
      </c>
      <c r="DW291">
        <v>2</v>
      </c>
      <c r="DX291" t="s">
        <v>357</v>
      </c>
      <c r="DY291">
        <v>2.97102</v>
      </c>
      <c r="DZ291">
        <v>2.69925</v>
      </c>
      <c r="EA291">
        <v>0.104073</v>
      </c>
      <c r="EB291">
        <v>0.108359</v>
      </c>
      <c r="EC291">
        <v>0.0774606</v>
      </c>
      <c r="ED291">
        <v>0.0763322</v>
      </c>
      <c r="EE291">
        <v>34900.2</v>
      </c>
      <c r="EF291">
        <v>38063.1</v>
      </c>
      <c r="EG291">
        <v>35313</v>
      </c>
      <c r="EH291">
        <v>38728.6</v>
      </c>
      <c r="EI291">
        <v>46208.9</v>
      </c>
      <c r="EJ291">
        <v>51633.2</v>
      </c>
      <c r="EK291">
        <v>55201.3</v>
      </c>
      <c r="EL291">
        <v>62078.9</v>
      </c>
      <c r="EM291">
        <v>1.957</v>
      </c>
      <c r="EN291">
        <v>2.1444</v>
      </c>
      <c r="EO291">
        <v>0.0219643</v>
      </c>
      <c r="EP291">
        <v>0</v>
      </c>
      <c r="EQ291">
        <v>24.6331</v>
      </c>
      <c r="ER291">
        <v>999.9</v>
      </c>
      <c r="ES291">
        <v>40.728</v>
      </c>
      <c r="ET291">
        <v>36.034</v>
      </c>
      <c r="EU291">
        <v>32.6522</v>
      </c>
      <c r="EV291">
        <v>54.1872</v>
      </c>
      <c r="EW291">
        <v>36.8109</v>
      </c>
      <c r="EX291">
        <v>2</v>
      </c>
      <c r="EY291">
        <v>0.119614</v>
      </c>
      <c r="EZ291">
        <v>3.95061</v>
      </c>
      <c r="FA291">
        <v>20.1017</v>
      </c>
      <c r="FB291">
        <v>5.19692</v>
      </c>
      <c r="FC291">
        <v>12.0099</v>
      </c>
      <c r="FD291">
        <v>4.9756</v>
      </c>
      <c r="FE291">
        <v>3.294</v>
      </c>
      <c r="FF291">
        <v>9999</v>
      </c>
      <c r="FG291">
        <v>9999</v>
      </c>
      <c r="FH291">
        <v>9999</v>
      </c>
      <c r="FI291">
        <v>557.2</v>
      </c>
      <c r="FJ291">
        <v>1.86325</v>
      </c>
      <c r="FK291">
        <v>1.86798</v>
      </c>
      <c r="FL291">
        <v>1.86768</v>
      </c>
      <c r="FM291">
        <v>1.8689</v>
      </c>
      <c r="FN291">
        <v>1.86966</v>
      </c>
      <c r="FO291">
        <v>1.86569</v>
      </c>
      <c r="FP291">
        <v>1.86676</v>
      </c>
      <c r="FQ291">
        <v>1.86813</v>
      </c>
      <c r="FR291">
        <v>5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11.178</v>
      </c>
      <c r="GF291">
        <v>0.2133</v>
      </c>
      <c r="GG291">
        <v>5.35645936475052</v>
      </c>
      <c r="GH291">
        <v>0.00956702611335773</v>
      </c>
      <c r="GI291">
        <v>-9.19467254998099e-07</v>
      </c>
      <c r="GJ291">
        <v>-2.13729184259075e-11</v>
      </c>
      <c r="GK291">
        <v>0.213310654532375</v>
      </c>
      <c r="GL291">
        <v>0</v>
      </c>
      <c r="GM291">
        <v>0</v>
      </c>
      <c r="GN291">
        <v>0</v>
      </c>
      <c r="GO291">
        <v>-4</v>
      </c>
      <c r="GP291">
        <v>1866</v>
      </c>
      <c r="GQ291">
        <v>1</v>
      </c>
      <c r="GR291">
        <v>18</v>
      </c>
      <c r="GS291">
        <v>18816.9</v>
      </c>
      <c r="GT291">
        <v>30192.9</v>
      </c>
      <c r="GU291">
        <v>1.9873</v>
      </c>
      <c r="GV291">
        <v>2.6416</v>
      </c>
      <c r="GW291">
        <v>2.24854</v>
      </c>
      <c r="GX291">
        <v>2.72827</v>
      </c>
      <c r="GY291">
        <v>1.99585</v>
      </c>
      <c r="GZ291">
        <v>2.37183</v>
      </c>
      <c r="HA291">
        <v>40.2982</v>
      </c>
      <c r="HB291">
        <v>15.2353</v>
      </c>
      <c r="HC291">
        <v>18</v>
      </c>
      <c r="HD291">
        <v>497.212</v>
      </c>
      <c r="HE291">
        <v>627.395</v>
      </c>
      <c r="HF291">
        <v>17.999</v>
      </c>
      <c r="HG291">
        <v>28.5158</v>
      </c>
      <c r="HH291">
        <v>30.001</v>
      </c>
      <c r="HI291">
        <v>28.3532</v>
      </c>
      <c r="HJ291">
        <v>28.2676</v>
      </c>
      <c r="HK291">
        <v>39.9166</v>
      </c>
      <c r="HL291">
        <v>35.5429</v>
      </c>
      <c r="HM291">
        <v>0</v>
      </c>
      <c r="HN291">
        <v>18.005</v>
      </c>
      <c r="HO291">
        <v>708.877</v>
      </c>
      <c r="HP291">
        <v>20.1981</v>
      </c>
      <c r="HQ291">
        <v>102.399</v>
      </c>
      <c r="HR291">
        <v>103.357</v>
      </c>
    </row>
    <row r="292" spans="1:226">
      <c r="A292">
        <v>276</v>
      </c>
      <c r="B292">
        <v>1657212348.6</v>
      </c>
      <c r="C292">
        <v>5743.59999990463</v>
      </c>
      <c r="D292" t="s">
        <v>913</v>
      </c>
      <c r="E292" t="s">
        <v>914</v>
      </c>
      <c r="F292">
        <v>5</v>
      </c>
      <c r="G292" t="s">
        <v>915</v>
      </c>
      <c r="H292" t="s">
        <v>354</v>
      </c>
      <c r="I292">
        <v>1657212340.85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425.529122404456</v>
      </c>
      <c r="AK292">
        <v>402.313478787879</v>
      </c>
      <c r="AL292">
        <v>0.0100905680067783</v>
      </c>
      <c r="AM292">
        <v>66.6402937059761</v>
      </c>
      <c r="AN292">
        <f>(AP292 - AO292 + BO292*1E3/(8.314*(BQ292+273.15)) * AR292/BN292 * AQ292) * BN292/(100*BB292) * 1000/(1000 - AP292)</f>
        <v>0</v>
      </c>
      <c r="AO292">
        <v>13.6646718564416</v>
      </c>
      <c r="AP292">
        <v>22.7396624242424</v>
      </c>
      <c r="AQ292">
        <v>0.00674114627858698</v>
      </c>
      <c r="AR292">
        <v>77.4766188135859</v>
      </c>
      <c r="AS292">
        <v>0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6</v>
      </c>
      <c r="BC292">
        <v>0.5</v>
      </c>
      <c r="BD292" t="s">
        <v>355</v>
      </c>
      <c r="BE292">
        <v>2</v>
      </c>
      <c r="BF292" t="b">
        <v>1</v>
      </c>
      <c r="BG292">
        <v>1657212340.85</v>
      </c>
      <c r="BH292">
        <v>393.155533333333</v>
      </c>
      <c r="BI292">
        <v>419.701766666667</v>
      </c>
      <c r="BJ292">
        <v>22.7305533333333</v>
      </c>
      <c r="BK292">
        <v>13.64959</v>
      </c>
      <c r="BL292">
        <v>384.259866666667</v>
      </c>
      <c r="BM292">
        <v>22.51725</v>
      </c>
      <c r="BN292">
        <v>500.0006</v>
      </c>
      <c r="BO292">
        <v>74.6046466666667</v>
      </c>
      <c r="BP292">
        <v>0.0431089433333333</v>
      </c>
      <c r="BQ292">
        <v>26.2167133333333</v>
      </c>
      <c r="BR292">
        <v>26.03912</v>
      </c>
      <c r="BS292">
        <v>999.9</v>
      </c>
      <c r="BT292">
        <v>0</v>
      </c>
      <c r="BU292">
        <v>0</v>
      </c>
      <c r="BV292">
        <v>9998.16666666667</v>
      </c>
      <c r="BW292">
        <v>0</v>
      </c>
      <c r="BX292">
        <v>236.838333333333</v>
      </c>
      <c r="BY292">
        <v>-26.5462133333333</v>
      </c>
      <c r="BZ292">
        <v>402.300233333333</v>
      </c>
      <c r="CA292">
        <v>425.5099</v>
      </c>
      <c r="CB292">
        <v>9.08097033333333</v>
      </c>
      <c r="CC292">
        <v>419.701766666667</v>
      </c>
      <c r="CD292">
        <v>13.64959</v>
      </c>
      <c r="CE292">
        <v>1.69580533333333</v>
      </c>
      <c r="CF292">
        <v>1.01832266666667</v>
      </c>
      <c r="CG292">
        <v>14.8580866666667</v>
      </c>
      <c r="CH292">
        <v>7.18116766666667</v>
      </c>
      <c r="CI292">
        <v>1999.969</v>
      </c>
      <c r="CJ292">
        <v>0.980005933333333</v>
      </c>
      <c r="CK292">
        <v>0.0199942533333333</v>
      </c>
      <c r="CL292">
        <v>0</v>
      </c>
      <c r="CM292">
        <v>2.30996666666667</v>
      </c>
      <c r="CN292">
        <v>0</v>
      </c>
      <c r="CO292">
        <v>19806.73</v>
      </c>
      <c r="CP292">
        <v>17299.92</v>
      </c>
      <c r="CQ292">
        <v>43.1291333333333</v>
      </c>
      <c r="CR292">
        <v>43.9246</v>
      </c>
      <c r="CS292">
        <v>42.8414</v>
      </c>
      <c r="CT292">
        <v>43.375</v>
      </c>
      <c r="CU292">
        <v>42.437</v>
      </c>
      <c r="CV292">
        <v>1959.979</v>
      </c>
      <c r="CW292">
        <v>39.99</v>
      </c>
      <c r="CX292">
        <v>0</v>
      </c>
      <c r="CY292">
        <v>1657212327.6</v>
      </c>
      <c r="CZ292">
        <v>0</v>
      </c>
      <c r="DA292">
        <v>0</v>
      </c>
      <c r="DB292" t="s">
        <v>356</v>
      </c>
      <c r="DC292">
        <v>1656081770.5</v>
      </c>
      <c r="DD292">
        <v>1655399214.6</v>
      </c>
      <c r="DE292">
        <v>0</v>
      </c>
      <c r="DF292">
        <v>0.134</v>
      </c>
      <c r="DG292">
        <v>-0.06</v>
      </c>
      <c r="DH292">
        <v>9.331</v>
      </c>
      <c r="DI292">
        <v>0.511</v>
      </c>
      <c r="DJ292">
        <v>421</v>
      </c>
      <c r="DK292">
        <v>25</v>
      </c>
      <c r="DL292">
        <v>1.93</v>
      </c>
      <c r="DM292">
        <v>0.15</v>
      </c>
      <c r="DN292">
        <v>-26.5670097560976</v>
      </c>
      <c r="DO292">
        <v>0.165974216027863</v>
      </c>
      <c r="DP292">
        <v>0.152135037584759</v>
      </c>
      <c r="DQ292">
        <v>0</v>
      </c>
      <c r="DR292">
        <v>9.09630902439024</v>
      </c>
      <c r="DS292">
        <v>-0.238071637630669</v>
      </c>
      <c r="DT292">
        <v>0.0261417370991368</v>
      </c>
      <c r="DU292">
        <v>0</v>
      </c>
      <c r="DV292">
        <v>0</v>
      </c>
      <c r="DW292">
        <v>2</v>
      </c>
      <c r="DX292" t="s">
        <v>365</v>
      </c>
      <c r="DY292">
        <v>2.96631</v>
      </c>
      <c r="DZ292">
        <v>2.697</v>
      </c>
      <c r="EA292">
        <v>0.0696881</v>
      </c>
      <c r="EB292">
        <v>0.0747035</v>
      </c>
      <c r="EC292">
        <v>0.0818817</v>
      </c>
      <c r="ED292">
        <v>0.0574669</v>
      </c>
      <c r="EE292">
        <v>35902.3</v>
      </c>
      <c r="EF292">
        <v>39024.9</v>
      </c>
      <c r="EG292">
        <v>35015.8</v>
      </c>
      <c r="EH292">
        <v>38298.7</v>
      </c>
      <c r="EI292">
        <v>45674.3</v>
      </c>
      <c r="EJ292">
        <v>52147.8</v>
      </c>
      <c r="EK292">
        <v>54828.5</v>
      </c>
      <c r="EL292">
        <v>61447.2</v>
      </c>
      <c r="EM292">
        <v>1.8864</v>
      </c>
      <c r="EN292">
        <v>2.0448</v>
      </c>
      <c r="EO292">
        <v>-0.153482</v>
      </c>
      <c r="EP292">
        <v>0</v>
      </c>
      <c r="EQ292">
        <v>28.5653</v>
      </c>
      <c r="ER292">
        <v>999.9</v>
      </c>
      <c r="ES292">
        <v>36.919</v>
      </c>
      <c r="ET292">
        <v>37.363</v>
      </c>
      <c r="EU292">
        <v>31.8228</v>
      </c>
      <c r="EV292">
        <v>54.3983</v>
      </c>
      <c r="EW292">
        <v>35.4607</v>
      </c>
      <c r="EX292">
        <v>2</v>
      </c>
      <c r="EY292">
        <v>0.596707</v>
      </c>
      <c r="EZ292">
        <v>9.28105</v>
      </c>
      <c r="FA292">
        <v>19.913</v>
      </c>
      <c r="FB292">
        <v>5.19812</v>
      </c>
      <c r="FC292">
        <v>12.0111</v>
      </c>
      <c r="FD292">
        <v>4.9756</v>
      </c>
      <c r="FE292">
        <v>3.294</v>
      </c>
      <c r="FF292">
        <v>9999</v>
      </c>
      <c r="FG292">
        <v>9999</v>
      </c>
      <c r="FH292">
        <v>9999</v>
      </c>
      <c r="FI292">
        <v>557.6</v>
      </c>
      <c r="FJ292">
        <v>1.8631</v>
      </c>
      <c r="FK292">
        <v>1.86783</v>
      </c>
      <c r="FL292">
        <v>1.86752</v>
      </c>
      <c r="FM292">
        <v>1.86874</v>
      </c>
      <c r="FN292">
        <v>1.86951</v>
      </c>
      <c r="FO292">
        <v>1.86557</v>
      </c>
      <c r="FP292">
        <v>1.86658</v>
      </c>
      <c r="FQ292">
        <v>1.86798</v>
      </c>
      <c r="FR292">
        <v>5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8.895</v>
      </c>
      <c r="GF292">
        <v>0.2133</v>
      </c>
      <c r="GG292">
        <v>5.35645936475052</v>
      </c>
      <c r="GH292">
        <v>0.00956702611335773</v>
      </c>
      <c r="GI292">
        <v>-9.19467254998099e-07</v>
      </c>
      <c r="GJ292">
        <v>-2.13729184259075e-11</v>
      </c>
      <c r="GK292">
        <v>0.213310654532375</v>
      </c>
      <c r="GL292">
        <v>0</v>
      </c>
      <c r="GM292">
        <v>0</v>
      </c>
      <c r="GN292">
        <v>0</v>
      </c>
      <c r="GO292">
        <v>-4</v>
      </c>
      <c r="GP292">
        <v>1866</v>
      </c>
      <c r="GQ292">
        <v>1</v>
      </c>
      <c r="GR292">
        <v>18</v>
      </c>
      <c r="GS292">
        <v>18843</v>
      </c>
      <c r="GT292">
        <v>30218.9</v>
      </c>
      <c r="GU292">
        <v>1.33667</v>
      </c>
      <c r="GV292">
        <v>2.65503</v>
      </c>
      <c r="GW292">
        <v>2.24854</v>
      </c>
      <c r="GX292">
        <v>2.72339</v>
      </c>
      <c r="GY292">
        <v>1.99585</v>
      </c>
      <c r="GZ292">
        <v>2.35962</v>
      </c>
      <c r="HA292">
        <v>41.4562</v>
      </c>
      <c r="HB292">
        <v>14.6049</v>
      </c>
      <c r="HC292">
        <v>18</v>
      </c>
      <c r="HD292">
        <v>493.163</v>
      </c>
      <c r="HE292">
        <v>602.301</v>
      </c>
      <c r="HF292">
        <v>16.8765</v>
      </c>
      <c r="HG292">
        <v>34.2256</v>
      </c>
      <c r="HH292">
        <v>30.0018</v>
      </c>
      <c r="HI292">
        <v>33.5708</v>
      </c>
      <c r="HJ292">
        <v>33.3973</v>
      </c>
      <c r="HK292">
        <v>26.786</v>
      </c>
      <c r="HL292">
        <v>51.7349</v>
      </c>
      <c r="HM292">
        <v>0</v>
      </c>
      <c r="HN292">
        <v>15.3637</v>
      </c>
      <c r="HO292">
        <v>412.991</v>
      </c>
      <c r="HP292">
        <v>13.7903</v>
      </c>
      <c r="HQ292">
        <v>101.641</v>
      </c>
      <c r="HR292">
        <v>102.269</v>
      </c>
    </row>
    <row r="293" spans="1:226">
      <c r="A293">
        <v>277</v>
      </c>
      <c r="B293">
        <v>1657212353.6</v>
      </c>
      <c r="C293">
        <v>5748.59999990463</v>
      </c>
      <c r="D293" t="s">
        <v>916</v>
      </c>
      <c r="E293" t="s">
        <v>917</v>
      </c>
      <c r="F293">
        <v>5</v>
      </c>
      <c r="G293" t="s">
        <v>915</v>
      </c>
      <c r="H293" t="s">
        <v>354</v>
      </c>
      <c r="I293">
        <v>1657212345.75517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424.639766918251</v>
      </c>
      <c r="AK293">
        <v>401.699927272727</v>
      </c>
      <c r="AL293">
        <v>-0.182356002193365</v>
      </c>
      <c r="AM293">
        <v>66.6402937059761</v>
      </c>
      <c r="AN293">
        <f>(AP293 - AO293 + BO293*1E3/(8.314*(BQ293+273.15)) * AR293/BN293 * AQ293) * BN293/(100*BB293) * 1000/(1000 - AP293)</f>
        <v>0</v>
      </c>
      <c r="AO293">
        <v>13.8214940512362</v>
      </c>
      <c r="AP293">
        <v>22.7786315151515</v>
      </c>
      <c r="AQ293">
        <v>0.0168449072762736</v>
      </c>
      <c r="AR293">
        <v>77.4766188135859</v>
      </c>
      <c r="AS293">
        <v>0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6</v>
      </c>
      <c r="BC293">
        <v>0.5</v>
      </c>
      <c r="BD293" t="s">
        <v>355</v>
      </c>
      <c r="BE293">
        <v>2</v>
      </c>
      <c r="BF293" t="b">
        <v>1</v>
      </c>
      <c r="BG293">
        <v>1657212345.75517</v>
      </c>
      <c r="BH293">
        <v>393.07975862069</v>
      </c>
      <c r="BI293">
        <v>419.049275862069</v>
      </c>
      <c r="BJ293">
        <v>22.7440379310345</v>
      </c>
      <c r="BK293">
        <v>13.7167586206897</v>
      </c>
      <c r="BL293">
        <v>384.184724137931</v>
      </c>
      <c r="BM293">
        <v>22.5307379310345</v>
      </c>
      <c r="BN293">
        <v>499.995344827586</v>
      </c>
      <c r="BO293">
        <v>74.6048655172414</v>
      </c>
      <c r="BP293">
        <v>0.0429711344827586</v>
      </c>
      <c r="BQ293">
        <v>26.2277</v>
      </c>
      <c r="BR293">
        <v>26.0535517241379</v>
      </c>
      <c r="BS293">
        <v>999.9</v>
      </c>
      <c r="BT293">
        <v>0</v>
      </c>
      <c r="BU293">
        <v>0</v>
      </c>
      <c r="BV293">
        <v>9998.96551724138</v>
      </c>
      <c r="BW293">
        <v>0</v>
      </c>
      <c r="BX293">
        <v>236.441103448276</v>
      </c>
      <c r="BY293">
        <v>-25.969475862069</v>
      </c>
      <c r="BZ293">
        <v>402.228172413793</v>
      </c>
      <c r="CA293">
        <v>424.877206896552</v>
      </c>
      <c r="CB293">
        <v>9.02728413793103</v>
      </c>
      <c r="CC293">
        <v>419.049275862069</v>
      </c>
      <c r="CD293">
        <v>13.7167586206897</v>
      </c>
      <c r="CE293">
        <v>1.69681655172414</v>
      </c>
      <c r="CF293">
        <v>1.0233375862069</v>
      </c>
      <c r="CG293">
        <v>14.8673379310345</v>
      </c>
      <c r="CH293">
        <v>7.25274655172414</v>
      </c>
      <c r="CI293">
        <v>1999.97689655172</v>
      </c>
      <c r="CJ293">
        <v>0.980006310344828</v>
      </c>
      <c r="CK293">
        <v>0.0199939517241379</v>
      </c>
      <c r="CL293">
        <v>0</v>
      </c>
      <c r="CM293">
        <v>2.28421379310345</v>
      </c>
      <c r="CN293">
        <v>0</v>
      </c>
      <c r="CO293">
        <v>19811.3413793103</v>
      </c>
      <c r="CP293">
        <v>17299.9931034483</v>
      </c>
      <c r="CQ293">
        <v>43.1356896551724</v>
      </c>
      <c r="CR293">
        <v>43.932724137931</v>
      </c>
      <c r="CS293">
        <v>42.8619655172414</v>
      </c>
      <c r="CT293">
        <v>43.375</v>
      </c>
      <c r="CU293">
        <v>42.437</v>
      </c>
      <c r="CV293">
        <v>1959.98689655172</v>
      </c>
      <c r="CW293">
        <v>39.99</v>
      </c>
      <c r="CX293">
        <v>0</v>
      </c>
      <c r="CY293">
        <v>1657212332.4</v>
      </c>
      <c r="CZ293">
        <v>0</v>
      </c>
      <c r="DA293">
        <v>0</v>
      </c>
      <c r="DB293" t="s">
        <v>356</v>
      </c>
      <c r="DC293">
        <v>1656081770.5</v>
      </c>
      <c r="DD293">
        <v>1655399214.6</v>
      </c>
      <c r="DE293">
        <v>0</v>
      </c>
      <c r="DF293">
        <v>0.134</v>
      </c>
      <c r="DG293">
        <v>-0.06</v>
      </c>
      <c r="DH293">
        <v>9.331</v>
      </c>
      <c r="DI293">
        <v>0.511</v>
      </c>
      <c r="DJ293">
        <v>421</v>
      </c>
      <c r="DK293">
        <v>25</v>
      </c>
      <c r="DL293">
        <v>1.93</v>
      </c>
      <c r="DM293">
        <v>0.15</v>
      </c>
      <c r="DN293">
        <v>-26.346115</v>
      </c>
      <c r="DO293">
        <v>3.27538536585375</v>
      </c>
      <c r="DP293">
        <v>0.652147749191086</v>
      </c>
      <c r="DQ293">
        <v>0</v>
      </c>
      <c r="DR293">
        <v>9.05454725</v>
      </c>
      <c r="DS293">
        <v>-0.574004915572251</v>
      </c>
      <c r="DT293">
        <v>0.0634116225146266</v>
      </c>
      <c r="DU293">
        <v>0</v>
      </c>
      <c r="DV293">
        <v>0</v>
      </c>
      <c r="DW293">
        <v>2</v>
      </c>
      <c r="DX293" t="s">
        <v>365</v>
      </c>
      <c r="DY293">
        <v>2.96626</v>
      </c>
      <c r="DZ293">
        <v>2.69619</v>
      </c>
      <c r="EA293">
        <v>0.0695541</v>
      </c>
      <c r="EB293">
        <v>0.0738585</v>
      </c>
      <c r="EC293">
        <v>0.0819903</v>
      </c>
      <c r="ED293">
        <v>0.0576041</v>
      </c>
      <c r="EE293">
        <v>35905.8</v>
      </c>
      <c r="EF293">
        <v>39058.9</v>
      </c>
      <c r="EG293">
        <v>35014.2</v>
      </c>
      <c r="EH293">
        <v>38297.3</v>
      </c>
      <c r="EI293">
        <v>45668</v>
      </c>
      <c r="EJ293">
        <v>52137.9</v>
      </c>
      <c r="EK293">
        <v>54827.4</v>
      </c>
      <c r="EL293">
        <v>61444.5</v>
      </c>
      <c r="EM293">
        <v>1.8866</v>
      </c>
      <c r="EN293">
        <v>2.0434</v>
      </c>
      <c r="EO293">
        <v>-0.151843</v>
      </c>
      <c r="EP293">
        <v>0</v>
      </c>
      <c r="EQ293">
        <v>28.5653</v>
      </c>
      <c r="ER293">
        <v>999.9</v>
      </c>
      <c r="ES293">
        <v>36.919</v>
      </c>
      <c r="ET293">
        <v>37.343</v>
      </c>
      <c r="EU293">
        <v>31.7886</v>
      </c>
      <c r="EV293">
        <v>54.3783</v>
      </c>
      <c r="EW293">
        <v>35.4928</v>
      </c>
      <c r="EX293">
        <v>2</v>
      </c>
      <c r="EY293">
        <v>0.598598</v>
      </c>
      <c r="EZ293">
        <v>9.28105</v>
      </c>
      <c r="FA293">
        <v>19.913</v>
      </c>
      <c r="FB293">
        <v>5.19573</v>
      </c>
      <c r="FC293">
        <v>12.0111</v>
      </c>
      <c r="FD293">
        <v>4.9748</v>
      </c>
      <c r="FE293">
        <v>3.294</v>
      </c>
      <c r="FF293">
        <v>9999</v>
      </c>
      <c r="FG293">
        <v>9999</v>
      </c>
      <c r="FH293">
        <v>9999</v>
      </c>
      <c r="FI293">
        <v>557.6</v>
      </c>
      <c r="FJ293">
        <v>1.8631</v>
      </c>
      <c r="FK293">
        <v>1.86783</v>
      </c>
      <c r="FL293">
        <v>1.86752</v>
      </c>
      <c r="FM293">
        <v>1.86874</v>
      </c>
      <c r="FN293">
        <v>1.86951</v>
      </c>
      <c r="FO293">
        <v>1.86554</v>
      </c>
      <c r="FP293">
        <v>1.86661</v>
      </c>
      <c r="FQ293">
        <v>1.86798</v>
      </c>
      <c r="FR293">
        <v>5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8.888</v>
      </c>
      <c r="GF293">
        <v>0.2133</v>
      </c>
      <c r="GG293">
        <v>5.35645936475052</v>
      </c>
      <c r="GH293">
        <v>0.00956702611335773</v>
      </c>
      <c r="GI293">
        <v>-9.19467254998099e-07</v>
      </c>
      <c r="GJ293">
        <v>-2.13729184259075e-11</v>
      </c>
      <c r="GK293">
        <v>0.213310654532375</v>
      </c>
      <c r="GL293">
        <v>0</v>
      </c>
      <c r="GM293">
        <v>0</v>
      </c>
      <c r="GN293">
        <v>0</v>
      </c>
      <c r="GO293">
        <v>-4</v>
      </c>
      <c r="GP293">
        <v>1866</v>
      </c>
      <c r="GQ293">
        <v>1</v>
      </c>
      <c r="GR293">
        <v>18</v>
      </c>
      <c r="GS293">
        <v>18843.1</v>
      </c>
      <c r="GT293">
        <v>30219</v>
      </c>
      <c r="GU293">
        <v>1.31104</v>
      </c>
      <c r="GV293">
        <v>2.65991</v>
      </c>
      <c r="GW293">
        <v>2.24854</v>
      </c>
      <c r="GX293">
        <v>2.72339</v>
      </c>
      <c r="GY293">
        <v>1.99585</v>
      </c>
      <c r="GZ293">
        <v>2.33521</v>
      </c>
      <c r="HA293">
        <v>41.4301</v>
      </c>
      <c r="HB293">
        <v>14.6049</v>
      </c>
      <c r="HC293">
        <v>18</v>
      </c>
      <c r="HD293">
        <v>493.469</v>
      </c>
      <c r="HE293">
        <v>601.408</v>
      </c>
      <c r="HF293">
        <v>16.8881</v>
      </c>
      <c r="HG293">
        <v>34.2473</v>
      </c>
      <c r="HH293">
        <v>30.0018</v>
      </c>
      <c r="HI293">
        <v>33.5924</v>
      </c>
      <c r="HJ293">
        <v>33.4181</v>
      </c>
      <c r="HK293">
        <v>26.2642</v>
      </c>
      <c r="HL293">
        <v>51.7349</v>
      </c>
      <c r="HM293">
        <v>0</v>
      </c>
      <c r="HN293">
        <v>15.3788</v>
      </c>
      <c r="HO293">
        <v>399.533</v>
      </c>
      <c r="HP293">
        <v>13.7839</v>
      </c>
      <c r="HQ293">
        <v>101.638</v>
      </c>
      <c r="HR293">
        <v>102.264</v>
      </c>
    </row>
    <row r="294" spans="1:226">
      <c r="A294">
        <v>278</v>
      </c>
      <c r="B294">
        <v>1657212358.6</v>
      </c>
      <c r="C294">
        <v>5753.59999990463</v>
      </c>
      <c r="D294" t="s">
        <v>918</v>
      </c>
      <c r="E294" t="s">
        <v>919</v>
      </c>
      <c r="F294">
        <v>5</v>
      </c>
      <c r="G294" t="s">
        <v>915</v>
      </c>
      <c r="H294" t="s">
        <v>354</v>
      </c>
      <c r="I294">
        <v>1657212350.83214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414.594039574023</v>
      </c>
      <c r="AK294">
        <v>396.123545454545</v>
      </c>
      <c r="AL294">
        <v>-1.29437899556647</v>
      </c>
      <c r="AM294">
        <v>66.6402937059761</v>
      </c>
      <c r="AN294">
        <f>(AP294 - AO294 + BO294*1E3/(8.314*(BQ294+273.15)) * AR294/BN294 * AQ294) * BN294/(100*BB294) * 1000/(1000 - AP294)</f>
        <v>0</v>
      </c>
      <c r="AO294">
        <v>13.8338092686132</v>
      </c>
      <c r="AP294">
        <v>22.7975921212121</v>
      </c>
      <c r="AQ294">
        <v>0.00289920134135703</v>
      </c>
      <c r="AR294">
        <v>77.4766188135859</v>
      </c>
      <c r="AS294">
        <v>0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6</v>
      </c>
      <c r="BC294">
        <v>0.5</v>
      </c>
      <c r="BD294" t="s">
        <v>355</v>
      </c>
      <c r="BE294">
        <v>2</v>
      </c>
      <c r="BF294" t="b">
        <v>1</v>
      </c>
      <c r="BG294">
        <v>1657212350.83214</v>
      </c>
      <c r="BH294">
        <v>391.972785714286</v>
      </c>
      <c r="BI294">
        <v>415.164178571429</v>
      </c>
      <c r="BJ294">
        <v>22.7655964285714</v>
      </c>
      <c r="BK294">
        <v>13.7767464285714</v>
      </c>
      <c r="BL294">
        <v>383.087464285714</v>
      </c>
      <c r="BM294">
        <v>22.5522928571429</v>
      </c>
      <c r="BN294">
        <v>499.99375</v>
      </c>
      <c r="BO294">
        <v>74.6051321428571</v>
      </c>
      <c r="BP294">
        <v>0.04290575</v>
      </c>
      <c r="BQ294">
        <v>26.2382392857143</v>
      </c>
      <c r="BR294">
        <v>26.0704678571429</v>
      </c>
      <c r="BS294">
        <v>999.9</v>
      </c>
      <c r="BT294">
        <v>0</v>
      </c>
      <c r="BU294">
        <v>0</v>
      </c>
      <c r="BV294">
        <v>10003.0357142857</v>
      </c>
      <c r="BW294">
        <v>0</v>
      </c>
      <c r="BX294">
        <v>236.120607142857</v>
      </c>
      <c r="BY294">
        <v>-23.1913535714286</v>
      </c>
      <c r="BZ294">
        <v>401.104178571429</v>
      </c>
      <c r="CA294">
        <v>420.963428571429</v>
      </c>
      <c r="CB294">
        <v>8.98886642857143</v>
      </c>
      <c r="CC294">
        <v>415.164178571429</v>
      </c>
      <c r="CD294">
        <v>13.7767464285714</v>
      </c>
      <c r="CE294">
        <v>1.69843142857143</v>
      </c>
      <c r="CF294">
        <v>1.02781535714286</v>
      </c>
      <c r="CG294">
        <v>14.8820964285714</v>
      </c>
      <c r="CH294">
        <v>7.31657392857143</v>
      </c>
      <c r="CI294">
        <v>1999.98178571429</v>
      </c>
      <c r="CJ294">
        <v>0.980006714285714</v>
      </c>
      <c r="CK294">
        <v>0.0199936285714286</v>
      </c>
      <c r="CL294">
        <v>0</v>
      </c>
      <c r="CM294">
        <v>2.34081071428571</v>
      </c>
      <c r="CN294">
        <v>0</v>
      </c>
      <c r="CO294">
        <v>19811.7285714286</v>
      </c>
      <c r="CP294">
        <v>17300.025</v>
      </c>
      <c r="CQ294">
        <v>43.156</v>
      </c>
      <c r="CR294">
        <v>43.94375</v>
      </c>
      <c r="CS294">
        <v>42.875</v>
      </c>
      <c r="CT294">
        <v>43.3838571428571</v>
      </c>
      <c r="CU294">
        <v>42.45275</v>
      </c>
      <c r="CV294">
        <v>1959.99178571429</v>
      </c>
      <c r="CW294">
        <v>39.99</v>
      </c>
      <c r="CX294">
        <v>0</v>
      </c>
      <c r="CY294">
        <v>1657212337.8</v>
      </c>
      <c r="CZ294">
        <v>0</v>
      </c>
      <c r="DA294">
        <v>0</v>
      </c>
      <c r="DB294" t="s">
        <v>356</v>
      </c>
      <c r="DC294">
        <v>1656081770.5</v>
      </c>
      <c r="DD294">
        <v>1655399214.6</v>
      </c>
      <c r="DE294">
        <v>0</v>
      </c>
      <c r="DF294">
        <v>0.134</v>
      </c>
      <c r="DG294">
        <v>-0.06</v>
      </c>
      <c r="DH294">
        <v>9.331</v>
      </c>
      <c r="DI294">
        <v>0.511</v>
      </c>
      <c r="DJ294">
        <v>421</v>
      </c>
      <c r="DK294">
        <v>25</v>
      </c>
      <c r="DL294">
        <v>1.93</v>
      </c>
      <c r="DM294">
        <v>0.15</v>
      </c>
      <c r="DN294">
        <v>-24.6085</v>
      </c>
      <c r="DO294">
        <v>26.5274701688556</v>
      </c>
      <c r="DP294">
        <v>3.14194972994477</v>
      </c>
      <c r="DQ294">
        <v>0</v>
      </c>
      <c r="DR294">
        <v>9.01529825</v>
      </c>
      <c r="DS294">
        <v>-0.579762664165118</v>
      </c>
      <c r="DT294">
        <v>0.0642021122661669</v>
      </c>
      <c r="DU294">
        <v>0</v>
      </c>
      <c r="DV294">
        <v>0</v>
      </c>
      <c r="DW294">
        <v>2</v>
      </c>
      <c r="DX294" t="s">
        <v>365</v>
      </c>
      <c r="DY294">
        <v>2.96654</v>
      </c>
      <c r="DZ294">
        <v>2.69705</v>
      </c>
      <c r="EA294">
        <v>0.0686963</v>
      </c>
      <c r="EB294">
        <v>0.0721488</v>
      </c>
      <c r="EC294">
        <v>0.0820296</v>
      </c>
      <c r="ED294">
        <v>0.0576092</v>
      </c>
      <c r="EE294">
        <v>35938</v>
      </c>
      <c r="EF294">
        <v>39128.7</v>
      </c>
      <c r="EG294">
        <v>35013.5</v>
      </c>
      <c r="EH294">
        <v>38295.1</v>
      </c>
      <c r="EI294">
        <v>45665.2</v>
      </c>
      <c r="EJ294">
        <v>52135.4</v>
      </c>
      <c r="EK294">
        <v>54826.5</v>
      </c>
      <c r="EL294">
        <v>61442</v>
      </c>
      <c r="EM294">
        <v>1.8862</v>
      </c>
      <c r="EN294">
        <v>2.043</v>
      </c>
      <c r="EO294">
        <v>-0.151545</v>
      </c>
      <c r="EP294">
        <v>0</v>
      </c>
      <c r="EQ294">
        <v>28.5702</v>
      </c>
      <c r="ER294">
        <v>999.9</v>
      </c>
      <c r="ES294">
        <v>36.919</v>
      </c>
      <c r="ET294">
        <v>37.363</v>
      </c>
      <c r="EU294">
        <v>31.8235</v>
      </c>
      <c r="EV294">
        <v>54.1783</v>
      </c>
      <c r="EW294">
        <v>35.4768</v>
      </c>
      <c r="EX294">
        <v>2</v>
      </c>
      <c r="EY294">
        <v>0.600386</v>
      </c>
      <c r="EZ294">
        <v>9.28105</v>
      </c>
      <c r="FA294">
        <v>19.9131</v>
      </c>
      <c r="FB294">
        <v>5.19812</v>
      </c>
      <c r="FC294">
        <v>12.0135</v>
      </c>
      <c r="FD294">
        <v>4.9756</v>
      </c>
      <c r="FE294">
        <v>3.294</v>
      </c>
      <c r="FF294">
        <v>9999</v>
      </c>
      <c r="FG294">
        <v>9999</v>
      </c>
      <c r="FH294">
        <v>9999</v>
      </c>
      <c r="FI294">
        <v>557.6</v>
      </c>
      <c r="FJ294">
        <v>1.8631</v>
      </c>
      <c r="FK294">
        <v>1.86783</v>
      </c>
      <c r="FL294">
        <v>1.86752</v>
      </c>
      <c r="FM294">
        <v>1.86874</v>
      </c>
      <c r="FN294">
        <v>1.86951</v>
      </c>
      <c r="FO294">
        <v>1.86554</v>
      </c>
      <c r="FP294">
        <v>1.86661</v>
      </c>
      <c r="FQ294">
        <v>1.86798</v>
      </c>
      <c r="FR294">
        <v>5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8.834</v>
      </c>
      <c r="GF294">
        <v>0.2133</v>
      </c>
      <c r="GG294">
        <v>5.35645936475052</v>
      </c>
      <c r="GH294">
        <v>0.00956702611335773</v>
      </c>
      <c r="GI294">
        <v>-9.19467254998099e-07</v>
      </c>
      <c r="GJ294">
        <v>-2.13729184259075e-11</v>
      </c>
      <c r="GK294">
        <v>0.213310654532375</v>
      </c>
      <c r="GL294">
        <v>0</v>
      </c>
      <c r="GM294">
        <v>0</v>
      </c>
      <c r="GN294">
        <v>0</v>
      </c>
      <c r="GO294">
        <v>-4</v>
      </c>
      <c r="GP294">
        <v>1866</v>
      </c>
      <c r="GQ294">
        <v>1</v>
      </c>
      <c r="GR294">
        <v>18</v>
      </c>
      <c r="GS294">
        <v>18843.1</v>
      </c>
      <c r="GT294">
        <v>30219.1</v>
      </c>
      <c r="GU294">
        <v>1.27686</v>
      </c>
      <c r="GV294">
        <v>2.66235</v>
      </c>
      <c r="GW294">
        <v>2.24854</v>
      </c>
      <c r="GX294">
        <v>2.72339</v>
      </c>
      <c r="GY294">
        <v>1.99585</v>
      </c>
      <c r="GZ294">
        <v>2.34253</v>
      </c>
      <c r="HA294">
        <v>41.4562</v>
      </c>
      <c r="HB294">
        <v>14.6049</v>
      </c>
      <c r="HC294">
        <v>18</v>
      </c>
      <c r="HD294">
        <v>493.339</v>
      </c>
      <c r="HE294">
        <v>601.297</v>
      </c>
      <c r="HF294">
        <v>16.9024</v>
      </c>
      <c r="HG294">
        <v>34.2659</v>
      </c>
      <c r="HH294">
        <v>30.0018</v>
      </c>
      <c r="HI294">
        <v>33.6105</v>
      </c>
      <c r="HJ294">
        <v>33.4389</v>
      </c>
      <c r="HK294">
        <v>25.5808</v>
      </c>
      <c r="HL294">
        <v>51.7349</v>
      </c>
      <c r="HM294">
        <v>0</v>
      </c>
      <c r="HN294">
        <v>15.399</v>
      </c>
      <c r="HO294">
        <v>385.993</v>
      </c>
      <c r="HP294">
        <v>13.7765</v>
      </c>
      <c r="HQ294">
        <v>101.636</v>
      </c>
      <c r="HR294">
        <v>102.26</v>
      </c>
    </row>
    <row r="295" spans="1:226">
      <c r="A295">
        <v>279</v>
      </c>
      <c r="B295">
        <v>1657212363.6</v>
      </c>
      <c r="C295">
        <v>5758.59999990463</v>
      </c>
      <c r="D295" t="s">
        <v>920</v>
      </c>
      <c r="E295" t="s">
        <v>921</v>
      </c>
      <c r="F295">
        <v>5</v>
      </c>
      <c r="G295" t="s">
        <v>915</v>
      </c>
      <c r="H295" t="s">
        <v>354</v>
      </c>
      <c r="I295">
        <v>1657212356.1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400.639000325839</v>
      </c>
      <c r="AK295">
        <v>385.864103030303</v>
      </c>
      <c r="AL295">
        <v>-2.18970513488277</v>
      </c>
      <c r="AM295">
        <v>66.6402937059761</v>
      </c>
      <c r="AN295">
        <f>(AP295 - AO295 + BO295*1E3/(8.314*(BQ295+273.15)) * AR295/BN295 * AQ295) * BN295/(100*BB295) * 1000/(1000 - AP295)</f>
        <v>0</v>
      </c>
      <c r="AO295">
        <v>13.8363370994738</v>
      </c>
      <c r="AP295">
        <v>22.798923030303</v>
      </c>
      <c r="AQ295">
        <v>0.000803840444651803</v>
      </c>
      <c r="AR295">
        <v>77.4766188135859</v>
      </c>
      <c r="AS295">
        <v>0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6</v>
      </c>
      <c r="BC295">
        <v>0.5</v>
      </c>
      <c r="BD295" t="s">
        <v>355</v>
      </c>
      <c r="BE295">
        <v>2</v>
      </c>
      <c r="BF295" t="b">
        <v>1</v>
      </c>
      <c r="BG295">
        <v>1657212356.1</v>
      </c>
      <c r="BH295">
        <v>388.019851851852</v>
      </c>
      <c r="BI295">
        <v>406.335962962963</v>
      </c>
      <c r="BJ295">
        <v>22.7858518518518</v>
      </c>
      <c r="BK295">
        <v>13.8325481481481</v>
      </c>
      <c r="BL295">
        <v>379.169259259259</v>
      </c>
      <c r="BM295">
        <v>22.5725444444444</v>
      </c>
      <c r="BN295">
        <v>499.980074074074</v>
      </c>
      <c r="BO295">
        <v>74.6055222222222</v>
      </c>
      <c r="BP295">
        <v>0.0429904777777778</v>
      </c>
      <c r="BQ295">
        <v>26.2526481481482</v>
      </c>
      <c r="BR295">
        <v>26.0927518518519</v>
      </c>
      <c r="BS295">
        <v>999.9</v>
      </c>
      <c r="BT295">
        <v>0</v>
      </c>
      <c r="BU295">
        <v>0</v>
      </c>
      <c r="BV295">
        <v>9998.14814814815</v>
      </c>
      <c r="BW295">
        <v>0</v>
      </c>
      <c r="BX295">
        <v>235.670222222222</v>
      </c>
      <c r="BY295">
        <v>-18.3161407407407</v>
      </c>
      <c r="BZ295">
        <v>397.067259259259</v>
      </c>
      <c r="CA295">
        <v>412.035518518518</v>
      </c>
      <c r="CB295">
        <v>8.95331148148148</v>
      </c>
      <c r="CC295">
        <v>406.335962962963</v>
      </c>
      <c r="CD295">
        <v>13.8325481481481</v>
      </c>
      <c r="CE295">
        <v>1.69995111111111</v>
      </c>
      <c r="CF295">
        <v>1.03198481481481</v>
      </c>
      <c r="CG295">
        <v>14.8959814814815</v>
      </c>
      <c r="CH295">
        <v>7.37593962962963</v>
      </c>
      <c r="CI295">
        <v>1999.98740740741</v>
      </c>
      <c r="CJ295">
        <v>0.980002555555555</v>
      </c>
      <c r="CK295">
        <v>0.019997762962963</v>
      </c>
      <c r="CL295">
        <v>0</v>
      </c>
      <c r="CM295">
        <v>2.38271851851852</v>
      </c>
      <c r="CN295">
        <v>0</v>
      </c>
      <c r="CO295">
        <v>19806.5925925926</v>
      </c>
      <c r="CP295">
        <v>17300.0592592593</v>
      </c>
      <c r="CQ295">
        <v>43.1732222222222</v>
      </c>
      <c r="CR295">
        <v>43.965</v>
      </c>
      <c r="CS295">
        <v>42.8795925925926</v>
      </c>
      <c r="CT295">
        <v>43.4048518518518</v>
      </c>
      <c r="CU295">
        <v>42.4743333333333</v>
      </c>
      <c r="CV295">
        <v>1959.98851851852</v>
      </c>
      <c r="CW295">
        <v>39.9988888888889</v>
      </c>
      <c r="CX295">
        <v>0</v>
      </c>
      <c r="CY295">
        <v>1657212342.6</v>
      </c>
      <c r="CZ295">
        <v>0</v>
      </c>
      <c r="DA295">
        <v>0</v>
      </c>
      <c r="DB295" t="s">
        <v>356</v>
      </c>
      <c r="DC295">
        <v>1656081770.5</v>
      </c>
      <c r="DD295">
        <v>1655399214.6</v>
      </c>
      <c r="DE295">
        <v>0</v>
      </c>
      <c r="DF295">
        <v>0.134</v>
      </c>
      <c r="DG295">
        <v>-0.06</v>
      </c>
      <c r="DH295">
        <v>9.331</v>
      </c>
      <c r="DI295">
        <v>0.511</v>
      </c>
      <c r="DJ295">
        <v>421</v>
      </c>
      <c r="DK295">
        <v>25</v>
      </c>
      <c r="DL295">
        <v>1.93</v>
      </c>
      <c r="DM295">
        <v>0.15</v>
      </c>
      <c r="DN295">
        <v>-21.336685</v>
      </c>
      <c r="DO295">
        <v>53.8628105065668</v>
      </c>
      <c r="DP295">
        <v>5.44220410066317</v>
      </c>
      <c r="DQ295">
        <v>0</v>
      </c>
      <c r="DR295">
        <v>8.98539</v>
      </c>
      <c r="DS295">
        <v>-0.371149643527204</v>
      </c>
      <c r="DT295">
        <v>0.0521698944315589</v>
      </c>
      <c r="DU295">
        <v>0</v>
      </c>
      <c r="DV295">
        <v>0</v>
      </c>
      <c r="DW295">
        <v>2</v>
      </c>
      <c r="DX295" t="s">
        <v>365</v>
      </c>
      <c r="DY295">
        <v>2.96601</v>
      </c>
      <c r="DZ295">
        <v>2.69688</v>
      </c>
      <c r="EA295">
        <v>0.06722</v>
      </c>
      <c r="EB295">
        <v>0.0700893</v>
      </c>
      <c r="EC295">
        <v>0.0820307</v>
      </c>
      <c r="ED295">
        <v>0.057602</v>
      </c>
      <c r="EE295">
        <v>35993.3</v>
      </c>
      <c r="EF295">
        <v>39213.6</v>
      </c>
      <c r="EG295">
        <v>35012</v>
      </c>
      <c r="EH295">
        <v>38293.3</v>
      </c>
      <c r="EI295">
        <v>45663.6</v>
      </c>
      <c r="EJ295">
        <v>52133.6</v>
      </c>
      <c r="EK295">
        <v>54824.7</v>
      </c>
      <c r="EL295">
        <v>61439.4</v>
      </c>
      <c r="EM295">
        <v>1.886</v>
      </c>
      <c r="EN295">
        <v>2.0432</v>
      </c>
      <c r="EO295">
        <v>-0.149757</v>
      </c>
      <c r="EP295">
        <v>0</v>
      </c>
      <c r="EQ295">
        <v>28.5775</v>
      </c>
      <c r="ER295">
        <v>999.9</v>
      </c>
      <c r="ES295">
        <v>36.894</v>
      </c>
      <c r="ET295">
        <v>37.363</v>
      </c>
      <c r="EU295">
        <v>31.8003</v>
      </c>
      <c r="EV295">
        <v>54.4583</v>
      </c>
      <c r="EW295">
        <v>35.5128</v>
      </c>
      <c r="EX295">
        <v>2</v>
      </c>
      <c r="EY295">
        <v>0.602094</v>
      </c>
      <c r="EZ295">
        <v>9.28105</v>
      </c>
      <c r="FA295">
        <v>19.9124</v>
      </c>
      <c r="FB295">
        <v>5.19453</v>
      </c>
      <c r="FC295">
        <v>12.0099</v>
      </c>
      <c r="FD295">
        <v>4.9752</v>
      </c>
      <c r="FE295">
        <v>3.294</v>
      </c>
      <c r="FF295">
        <v>9999</v>
      </c>
      <c r="FG295">
        <v>9999</v>
      </c>
      <c r="FH295">
        <v>9999</v>
      </c>
      <c r="FI295">
        <v>557.6</v>
      </c>
      <c r="FJ295">
        <v>1.8631</v>
      </c>
      <c r="FK295">
        <v>1.86783</v>
      </c>
      <c r="FL295">
        <v>1.86752</v>
      </c>
      <c r="FM295">
        <v>1.86874</v>
      </c>
      <c r="FN295">
        <v>1.86951</v>
      </c>
      <c r="FO295">
        <v>1.86557</v>
      </c>
      <c r="FP295">
        <v>1.86661</v>
      </c>
      <c r="FQ295">
        <v>1.86798</v>
      </c>
      <c r="FR295">
        <v>5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8.744</v>
      </c>
      <c r="GF295">
        <v>0.2133</v>
      </c>
      <c r="GG295">
        <v>5.35645936475052</v>
      </c>
      <c r="GH295">
        <v>0.00956702611335773</v>
      </c>
      <c r="GI295">
        <v>-9.19467254998099e-07</v>
      </c>
      <c r="GJ295">
        <v>-2.13729184259075e-11</v>
      </c>
      <c r="GK295">
        <v>0.213310654532375</v>
      </c>
      <c r="GL295">
        <v>0</v>
      </c>
      <c r="GM295">
        <v>0</v>
      </c>
      <c r="GN295">
        <v>0</v>
      </c>
      <c r="GO295">
        <v>-4</v>
      </c>
      <c r="GP295">
        <v>1866</v>
      </c>
      <c r="GQ295">
        <v>1</v>
      </c>
      <c r="GR295">
        <v>18</v>
      </c>
      <c r="GS295">
        <v>18843.2</v>
      </c>
      <c r="GT295">
        <v>30219.2</v>
      </c>
      <c r="GU295">
        <v>1.23779</v>
      </c>
      <c r="GV295">
        <v>2.65991</v>
      </c>
      <c r="GW295">
        <v>2.24854</v>
      </c>
      <c r="GX295">
        <v>2.72339</v>
      </c>
      <c r="GY295">
        <v>1.99585</v>
      </c>
      <c r="GZ295">
        <v>2.35474</v>
      </c>
      <c r="HA295">
        <v>41.4562</v>
      </c>
      <c r="HB295">
        <v>14.6049</v>
      </c>
      <c r="HC295">
        <v>18</v>
      </c>
      <c r="HD295">
        <v>493.37</v>
      </c>
      <c r="HE295">
        <v>601.658</v>
      </c>
      <c r="HF295">
        <v>16.9158</v>
      </c>
      <c r="HG295">
        <v>34.2845</v>
      </c>
      <c r="HH295">
        <v>30.0016</v>
      </c>
      <c r="HI295">
        <v>33.6316</v>
      </c>
      <c r="HJ295">
        <v>33.4597</v>
      </c>
      <c r="HK295">
        <v>24.7871</v>
      </c>
      <c r="HL295">
        <v>51.7349</v>
      </c>
      <c r="HM295">
        <v>0</v>
      </c>
      <c r="HN295">
        <v>15.4071</v>
      </c>
      <c r="HO295">
        <v>365.824</v>
      </c>
      <c r="HP295">
        <v>13.785</v>
      </c>
      <c r="HQ295">
        <v>101.633</v>
      </c>
      <c r="HR295">
        <v>102.255</v>
      </c>
    </row>
    <row r="296" spans="1:226">
      <c r="A296">
        <v>280</v>
      </c>
      <c r="B296">
        <v>1657212368.6</v>
      </c>
      <c r="C296">
        <v>5763.59999990463</v>
      </c>
      <c r="D296" t="s">
        <v>922</v>
      </c>
      <c r="E296" t="s">
        <v>923</v>
      </c>
      <c r="F296">
        <v>5</v>
      </c>
      <c r="G296" t="s">
        <v>915</v>
      </c>
      <c r="H296" t="s">
        <v>354</v>
      </c>
      <c r="I296">
        <v>1657212360.81429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386.104952712935</v>
      </c>
      <c r="AK296">
        <v>373.295884848485</v>
      </c>
      <c r="AL296">
        <v>-2.55835249483603</v>
      </c>
      <c r="AM296">
        <v>66.6402937059761</v>
      </c>
      <c r="AN296">
        <f>(AP296 - AO296 + BO296*1E3/(8.314*(BQ296+273.15)) * AR296/BN296 * AQ296) * BN296/(100*BB296) * 1000/(1000 - AP296)</f>
        <v>0</v>
      </c>
      <c r="AO296">
        <v>13.8377915187928</v>
      </c>
      <c r="AP296">
        <v>22.7919436363636</v>
      </c>
      <c r="AQ296">
        <v>0.00263168508975722</v>
      </c>
      <c r="AR296">
        <v>77.4766188135859</v>
      </c>
      <c r="AS296">
        <v>0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6</v>
      </c>
      <c r="BC296">
        <v>0.5</v>
      </c>
      <c r="BD296" t="s">
        <v>355</v>
      </c>
      <c r="BE296">
        <v>2</v>
      </c>
      <c r="BF296" t="b">
        <v>1</v>
      </c>
      <c r="BG296">
        <v>1657212360.81429</v>
      </c>
      <c r="BH296">
        <v>380.734214285714</v>
      </c>
      <c r="BI296">
        <v>394.284821428571</v>
      </c>
      <c r="BJ296">
        <v>22.7972035714286</v>
      </c>
      <c r="BK296">
        <v>13.8360607142857</v>
      </c>
      <c r="BL296">
        <v>371.947714285714</v>
      </c>
      <c r="BM296">
        <v>22.5838964285714</v>
      </c>
      <c r="BN296">
        <v>499.988</v>
      </c>
      <c r="BO296">
        <v>74.6055464285714</v>
      </c>
      <c r="BP296">
        <v>0.0430474714285714</v>
      </c>
      <c r="BQ296">
        <v>26.2677892857143</v>
      </c>
      <c r="BR296">
        <v>26.1139464285714</v>
      </c>
      <c r="BS296">
        <v>999.9</v>
      </c>
      <c r="BT296">
        <v>0</v>
      </c>
      <c r="BU296">
        <v>0</v>
      </c>
      <c r="BV296">
        <v>9998.21428571429</v>
      </c>
      <c r="BW296">
        <v>0</v>
      </c>
      <c r="BX296">
        <v>235.099607142857</v>
      </c>
      <c r="BY296">
        <v>-13.5505264285714</v>
      </c>
      <c r="BZ296">
        <v>389.616285714286</v>
      </c>
      <c r="CA296">
        <v>399.816714285714</v>
      </c>
      <c r="CB296">
        <v>8.96114642857143</v>
      </c>
      <c r="CC296">
        <v>394.284821428571</v>
      </c>
      <c r="CD296">
        <v>13.8360607142857</v>
      </c>
      <c r="CE296">
        <v>1.70079857142857</v>
      </c>
      <c r="CF296">
        <v>1.03224785714286</v>
      </c>
      <c r="CG296">
        <v>14.9037178571429</v>
      </c>
      <c r="CH296">
        <v>7.37966321428571</v>
      </c>
      <c r="CI296">
        <v>1999.98785714286</v>
      </c>
      <c r="CJ296">
        <v>0.979997892857143</v>
      </c>
      <c r="CK296">
        <v>0.0200023642857143</v>
      </c>
      <c r="CL296">
        <v>0</v>
      </c>
      <c r="CM296">
        <v>2.4092</v>
      </c>
      <c r="CN296">
        <v>0</v>
      </c>
      <c r="CO296">
        <v>19789.9321428571</v>
      </c>
      <c r="CP296">
        <v>17300.0392857143</v>
      </c>
      <c r="CQ296">
        <v>43.1847857142857</v>
      </c>
      <c r="CR296">
        <v>43.98425</v>
      </c>
      <c r="CS296">
        <v>42.8993571428571</v>
      </c>
      <c r="CT296">
        <v>43.4237142857143</v>
      </c>
      <c r="CU296">
        <v>42.49325</v>
      </c>
      <c r="CV296">
        <v>1959.97964285714</v>
      </c>
      <c r="CW296">
        <v>40.0082142857143</v>
      </c>
      <c r="CX296">
        <v>0</v>
      </c>
      <c r="CY296">
        <v>1657212347.4</v>
      </c>
      <c r="CZ296">
        <v>0</v>
      </c>
      <c r="DA296">
        <v>0</v>
      </c>
      <c r="DB296" t="s">
        <v>356</v>
      </c>
      <c r="DC296">
        <v>1656081770.5</v>
      </c>
      <c r="DD296">
        <v>1655399214.6</v>
      </c>
      <c r="DE296">
        <v>0</v>
      </c>
      <c r="DF296">
        <v>0.134</v>
      </c>
      <c r="DG296">
        <v>-0.06</v>
      </c>
      <c r="DH296">
        <v>9.331</v>
      </c>
      <c r="DI296">
        <v>0.511</v>
      </c>
      <c r="DJ296">
        <v>421</v>
      </c>
      <c r="DK296">
        <v>25</v>
      </c>
      <c r="DL296">
        <v>1.93</v>
      </c>
      <c r="DM296">
        <v>0.15</v>
      </c>
      <c r="DN296">
        <v>-17.22262225</v>
      </c>
      <c r="DO296">
        <v>62.7130654784241</v>
      </c>
      <c r="DP296">
        <v>6.12005975731671</v>
      </c>
      <c r="DQ296">
        <v>0</v>
      </c>
      <c r="DR296">
        <v>8.95922525</v>
      </c>
      <c r="DS296">
        <v>0.0264226266416214</v>
      </c>
      <c r="DT296">
        <v>0.0199292284079816</v>
      </c>
      <c r="DU296">
        <v>1</v>
      </c>
      <c r="DV296">
        <v>1</v>
      </c>
      <c r="DW296">
        <v>2</v>
      </c>
      <c r="DX296" t="s">
        <v>357</v>
      </c>
      <c r="DY296">
        <v>2.96572</v>
      </c>
      <c r="DZ296">
        <v>2.69705</v>
      </c>
      <c r="EA296">
        <v>0.0654158</v>
      </c>
      <c r="EB296">
        <v>0.0679088</v>
      </c>
      <c r="EC296">
        <v>0.0820194</v>
      </c>
      <c r="ED296">
        <v>0.0575957</v>
      </c>
      <c r="EE296">
        <v>36061.9</v>
      </c>
      <c r="EF296">
        <v>39303.3</v>
      </c>
      <c r="EG296">
        <v>35011.2</v>
      </c>
      <c r="EH296">
        <v>38291.3</v>
      </c>
      <c r="EI296">
        <v>45663</v>
      </c>
      <c r="EJ296">
        <v>52131.1</v>
      </c>
      <c r="EK296">
        <v>54823.3</v>
      </c>
      <c r="EL296">
        <v>61436.2</v>
      </c>
      <c r="EM296">
        <v>1.8854</v>
      </c>
      <c r="EN296">
        <v>2.0428</v>
      </c>
      <c r="EO296">
        <v>-0.14782</v>
      </c>
      <c r="EP296">
        <v>0</v>
      </c>
      <c r="EQ296">
        <v>28.5888</v>
      </c>
      <c r="ER296">
        <v>999.9</v>
      </c>
      <c r="ES296">
        <v>36.894</v>
      </c>
      <c r="ET296">
        <v>37.363</v>
      </c>
      <c r="EU296">
        <v>31.8003</v>
      </c>
      <c r="EV296">
        <v>54.4083</v>
      </c>
      <c r="EW296">
        <v>35.5449</v>
      </c>
      <c r="EX296">
        <v>2</v>
      </c>
      <c r="EY296">
        <v>0.604126</v>
      </c>
      <c r="EZ296">
        <v>9.28105</v>
      </c>
      <c r="FA296">
        <v>19.9131</v>
      </c>
      <c r="FB296">
        <v>5.19453</v>
      </c>
      <c r="FC296">
        <v>12.0123</v>
      </c>
      <c r="FD296">
        <v>4.9756</v>
      </c>
      <c r="FE296">
        <v>3.294</v>
      </c>
      <c r="FF296">
        <v>9999</v>
      </c>
      <c r="FG296">
        <v>9999</v>
      </c>
      <c r="FH296">
        <v>9999</v>
      </c>
      <c r="FI296">
        <v>557.6</v>
      </c>
      <c r="FJ296">
        <v>1.8631</v>
      </c>
      <c r="FK296">
        <v>1.86783</v>
      </c>
      <c r="FL296">
        <v>1.86752</v>
      </c>
      <c r="FM296">
        <v>1.86874</v>
      </c>
      <c r="FN296">
        <v>1.86951</v>
      </c>
      <c r="FO296">
        <v>1.86554</v>
      </c>
      <c r="FP296">
        <v>1.86661</v>
      </c>
      <c r="FQ296">
        <v>1.86798</v>
      </c>
      <c r="FR296">
        <v>5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8.634</v>
      </c>
      <c r="GF296">
        <v>0.2133</v>
      </c>
      <c r="GG296">
        <v>5.35645936475052</v>
      </c>
      <c r="GH296">
        <v>0.00956702611335773</v>
      </c>
      <c r="GI296">
        <v>-9.19467254998099e-07</v>
      </c>
      <c r="GJ296">
        <v>-2.13729184259075e-11</v>
      </c>
      <c r="GK296">
        <v>0.213310654532375</v>
      </c>
      <c r="GL296">
        <v>0</v>
      </c>
      <c r="GM296">
        <v>0</v>
      </c>
      <c r="GN296">
        <v>0</v>
      </c>
      <c r="GO296">
        <v>-4</v>
      </c>
      <c r="GP296">
        <v>1866</v>
      </c>
      <c r="GQ296">
        <v>1</v>
      </c>
      <c r="GR296">
        <v>18</v>
      </c>
      <c r="GS296">
        <v>18843.3</v>
      </c>
      <c r="GT296">
        <v>30219.2</v>
      </c>
      <c r="GU296">
        <v>1.19629</v>
      </c>
      <c r="GV296">
        <v>2.65991</v>
      </c>
      <c r="GW296">
        <v>2.24854</v>
      </c>
      <c r="GX296">
        <v>2.72339</v>
      </c>
      <c r="GY296">
        <v>1.99585</v>
      </c>
      <c r="GZ296">
        <v>2.35596</v>
      </c>
      <c r="HA296">
        <v>41.4562</v>
      </c>
      <c r="HB296">
        <v>14.6049</v>
      </c>
      <c r="HC296">
        <v>18</v>
      </c>
      <c r="HD296">
        <v>493.115</v>
      </c>
      <c r="HE296">
        <v>601.541</v>
      </c>
      <c r="HF296">
        <v>16.9299</v>
      </c>
      <c r="HG296">
        <v>34.3062</v>
      </c>
      <c r="HH296">
        <v>30.0018</v>
      </c>
      <c r="HI296">
        <v>33.6508</v>
      </c>
      <c r="HJ296">
        <v>33.4794</v>
      </c>
      <c r="HK296">
        <v>23.9704</v>
      </c>
      <c r="HL296">
        <v>51.7349</v>
      </c>
      <c r="HM296">
        <v>0</v>
      </c>
      <c r="HN296">
        <v>15.4121</v>
      </c>
      <c r="HO296">
        <v>352.336</v>
      </c>
      <c r="HP296">
        <v>13.9244</v>
      </c>
      <c r="HQ296">
        <v>101.63</v>
      </c>
      <c r="HR296">
        <v>102.25</v>
      </c>
    </row>
    <row r="297" spans="1:226">
      <c r="A297">
        <v>281</v>
      </c>
      <c r="B297">
        <v>1657212373.6</v>
      </c>
      <c r="C297">
        <v>5768.59999990463</v>
      </c>
      <c r="D297" t="s">
        <v>924</v>
      </c>
      <c r="E297" t="s">
        <v>925</v>
      </c>
      <c r="F297">
        <v>5</v>
      </c>
      <c r="G297" t="s">
        <v>915</v>
      </c>
      <c r="H297" t="s">
        <v>354</v>
      </c>
      <c r="I297">
        <v>1657212366.1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370.414688912588</v>
      </c>
      <c r="AK297">
        <v>359.256181818182</v>
      </c>
      <c r="AL297">
        <v>-2.83169370315421</v>
      </c>
      <c r="AM297">
        <v>66.6402937059761</v>
      </c>
      <c r="AN297">
        <f>(AP297 - AO297 + BO297*1E3/(8.314*(BQ297+273.15)) * AR297/BN297 * AQ297) * BN297/(100*BB297) * 1000/(1000 - AP297)</f>
        <v>0</v>
      </c>
      <c r="AO297">
        <v>13.8377997964398</v>
      </c>
      <c r="AP297">
        <v>22.7883218181818</v>
      </c>
      <c r="AQ297">
        <v>0.000697850758326244</v>
      </c>
      <c r="AR297">
        <v>77.4766188135859</v>
      </c>
      <c r="AS297">
        <v>0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6</v>
      </c>
      <c r="BC297">
        <v>0.5</v>
      </c>
      <c r="BD297" t="s">
        <v>355</v>
      </c>
      <c r="BE297">
        <v>2</v>
      </c>
      <c r="BF297" t="b">
        <v>1</v>
      </c>
      <c r="BG297">
        <v>1657212366.1</v>
      </c>
      <c r="BH297">
        <v>369.256185185185</v>
      </c>
      <c r="BI297">
        <v>378.818037037037</v>
      </c>
      <c r="BJ297">
        <v>22.7983444444444</v>
      </c>
      <c r="BK297">
        <v>13.8369074074074</v>
      </c>
      <c r="BL297">
        <v>360.570777777778</v>
      </c>
      <c r="BM297">
        <v>22.5850407407407</v>
      </c>
      <c r="BN297">
        <v>499.992814814815</v>
      </c>
      <c r="BO297">
        <v>74.6054814814815</v>
      </c>
      <c r="BP297">
        <v>0.0431249333333333</v>
      </c>
      <c r="BQ297">
        <v>26.2853814814815</v>
      </c>
      <c r="BR297">
        <v>26.1375185185185</v>
      </c>
      <c r="BS297">
        <v>999.9</v>
      </c>
      <c r="BT297">
        <v>0</v>
      </c>
      <c r="BU297">
        <v>0</v>
      </c>
      <c r="BV297">
        <v>10001.4814814815</v>
      </c>
      <c r="BW297">
        <v>0</v>
      </c>
      <c r="BX297">
        <v>234.470888888889</v>
      </c>
      <c r="BY297">
        <v>-9.56191333333333</v>
      </c>
      <c r="BZ297">
        <v>377.870888888889</v>
      </c>
      <c r="CA297">
        <v>384.13337037037</v>
      </c>
      <c r="CB297">
        <v>8.96143481481481</v>
      </c>
      <c r="CC297">
        <v>378.818037037037</v>
      </c>
      <c r="CD297">
        <v>13.8369074074074</v>
      </c>
      <c r="CE297">
        <v>1.70088185185185</v>
      </c>
      <c r="CF297">
        <v>1.03231111111111</v>
      </c>
      <c r="CG297">
        <v>14.9044814814815</v>
      </c>
      <c r="CH297">
        <v>7.38055074074074</v>
      </c>
      <c r="CI297">
        <v>2000.01222222222</v>
      </c>
      <c r="CJ297">
        <v>0.979994407407407</v>
      </c>
      <c r="CK297">
        <v>0.0200057592592593</v>
      </c>
      <c r="CL297">
        <v>0</v>
      </c>
      <c r="CM297">
        <v>2.42067037037037</v>
      </c>
      <c r="CN297">
        <v>0</v>
      </c>
      <c r="CO297">
        <v>19762.437037037</v>
      </c>
      <c r="CP297">
        <v>17300.2333333333</v>
      </c>
      <c r="CQ297">
        <v>43.201</v>
      </c>
      <c r="CR297">
        <v>44</v>
      </c>
      <c r="CS297">
        <v>42.9209259259259</v>
      </c>
      <c r="CT297">
        <v>43.437</v>
      </c>
      <c r="CU297">
        <v>42.5</v>
      </c>
      <c r="CV297">
        <v>1959.99666666667</v>
      </c>
      <c r="CW297">
        <v>40.0155555555556</v>
      </c>
      <c r="CX297">
        <v>0</v>
      </c>
      <c r="CY297">
        <v>1657212352.8</v>
      </c>
      <c r="CZ297">
        <v>0</v>
      </c>
      <c r="DA297">
        <v>0</v>
      </c>
      <c r="DB297" t="s">
        <v>356</v>
      </c>
      <c r="DC297">
        <v>1656081770.5</v>
      </c>
      <c r="DD297">
        <v>1655399214.6</v>
      </c>
      <c r="DE297">
        <v>0</v>
      </c>
      <c r="DF297">
        <v>0.134</v>
      </c>
      <c r="DG297">
        <v>-0.06</v>
      </c>
      <c r="DH297">
        <v>9.331</v>
      </c>
      <c r="DI297">
        <v>0.511</v>
      </c>
      <c r="DJ297">
        <v>421</v>
      </c>
      <c r="DK297">
        <v>25</v>
      </c>
      <c r="DL297">
        <v>1.93</v>
      </c>
      <c r="DM297">
        <v>0.15</v>
      </c>
      <c r="DN297">
        <v>-12.66685475</v>
      </c>
      <c r="DO297">
        <v>47.5362527954972</v>
      </c>
      <c r="DP297">
        <v>4.71319195589676</v>
      </c>
      <c r="DQ297">
        <v>0</v>
      </c>
      <c r="DR297">
        <v>8.960444</v>
      </c>
      <c r="DS297">
        <v>0.0231235272045019</v>
      </c>
      <c r="DT297">
        <v>0.00535244841170849</v>
      </c>
      <c r="DU297">
        <v>1</v>
      </c>
      <c r="DV297">
        <v>1</v>
      </c>
      <c r="DW297">
        <v>2</v>
      </c>
      <c r="DX297" t="s">
        <v>357</v>
      </c>
      <c r="DY297">
        <v>2.96648</v>
      </c>
      <c r="DZ297">
        <v>2.69694</v>
      </c>
      <c r="EA297">
        <v>0.0633865</v>
      </c>
      <c r="EB297">
        <v>0.0655903</v>
      </c>
      <c r="EC297">
        <v>0.0819958</v>
      </c>
      <c r="ED297">
        <v>0.0576094</v>
      </c>
      <c r="EE297">
        <v>36139.1</v>
      </c>
      <c r="EF297">
        <v>39399.8</v>
      </c>
      <c r="EG297">
        <v>35010.2</v>
      </c>
      <c r="EH297">
        <v>38290.2</v>
      </c>
      <c r="EI297">
        <v>45663.6</v>
      </c>
      <c r="EJ297">
        <v>52128.3</v>
      </c>
      <c r="EK297">
        <v>54822.7</v>
      </c>
      <c r="EL297">
        <v>61433.9</v>
      </c>
      <c r="EM297">
        <v>1.8854</v>
      </c>
      <c r="EN297">
        <v>2.0424</v>
      </c>
      <c r="EO297">
        <v>-0.149161</v>
      </c>
      <c r="EP297">
        <v>0</v>
      </c>
      <c r="EQ297">
        <v>28.5986</v>
      </c>
      <c r="ER297">
        <v>999.9</v>
      </c>
      <c r="ES297">
        <v>36.894</v>
      </c>
      <c r="ET297">
        <v>37.363</v>
      </c>
      <c r="EU297">
        <v>31.8049</v>
      </c>
      <c r="EV297">
        <v>54.0283</v>
      </c>
      <c r="EW297">
        <v>35.4768</v>
      </c>
      <c r="EX297">
        <v>2</v>
      </c>
      <c r="EY297">
        <v>0.605935</v>
      </c>
      <c r="EZ297">
        <v>9.28105</v>
      </c>
      <c r="FA297">
        <v>19.9133</v>
      </c>
      <c r="FB297">
        <v>5.19453</v>
      </c>
      <c r="FC297">
        <v>12.0099</v>
      </c>
      <c r="FD297">
        <v>4.9756</v>
      </c>
      <c r="FE297">
        <v>3.294</v>
      </c>
      <c r="FF297">
        <v>9999</v>
      </c>
      <c r="FG297">
        <v>9999</v>
      </c>
      <c r="FH297">
        <v>9999</v>
      </c>
      <c r="FI297">
        <v>557.6</v>
      </c>
      <c r="FJ297">
        <v>1.8631</v>
      </c>
      <c r="FK297">
        <v>1.86783</v>
      </c>
      <c r="FL297">
        <v>1.86752</v>
      </c>
      <c r="FM297">
        <v>1.86874</v>
      </c>
      <c r="FN297">
        <v>1.86951</v>
      </c>
      <c r="FO297">
        <v>1.86554</v>
      </c>
      <c r="FP297">
        <v>1.86661</v>
      </c>
      <c r="FQ297">
        <v>1.86798</v>
      </c>
      <c r="FR297">
        <v>5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8.512</v>
      </c>
      <c r="GF297">
        <v>0.2133</v>
      </c>
      <c r="GG297">
        <v>5.35645936475052</v>
      </c>
      <c r="GH297">
        <v>0.00956702611335773</v>
      </c>
      <c r="GI297">
        <v>-9.19467254998099e-07</v>
      </c>
      <c r="GJ297">
        <v>-2.13729184259075e-11</v>
      </c>
      <c r="GK297">
        <v>0.213310654532375</v>
      </c>
      <c r="GL297">
        <v>0</v>
      </c>
      <c r="GM297">
        <v>0</v>
      </c>
      <c r="GN297">
        <v>0</v>
      </c>
      <c r="GO297">
        <v>-4</v>
      </c>
      <c r="GP297">
        <v>1866</v>
      </c>
      <c r="GQ297">
        <v>1</v>
      </c>
      <c r="GR297">
        <v>18</v>
      </c>
      <c r="GS297">
        <v>18843.4</v>
      </c>
      <c r="GT297">
        <v>30219.3</v>
      </c>
      <c r="GU297">
        <v>1.15234</v>
      </c>
      <c r="GV297">
        <v>2.66113</v>
      </c>
      <c r="GW297">
        <v>2.24854</v>
      </c>
      <c r="GX297">
        <v>2.72339</v>
      </c>
      <c r="GY297">
        <v>1.99585</v>
      </c>
      <c r="GZ297">
        <v>2.37183</v>
      </c>
      <c r="HA297">
        <v>41.4562</v>
      </c>
      <c r="HB297">
        <v>14.6049</v>
      </c>
      <c r="HC297">
        <v>18</v>
      </c>
      <c r="HD297">
        <v>493.257</v>
      </c>
      <c r="HE297">
        <v>601.401</v>
      </c>
      <c r="HF297">
        <v>16.9446</v>
      </c>
      <c r="HG297">
        <v>34.3249</v>
      </c>
      <c r="HH297">
        <v>30.0019</v>
      </c>
      <c r="HI297">
        <v>33.6695</v>
      </c>
      <c r="HJ297">
        <v>33.4973</v>
      </c>
      <c r="HK297">
        <v>23.0967</v>
      </c>
      <c r="HL297">
        <v>51.4518</v>
      </c>
      <c r="HM297">
        <v>0</v>
      </c>
      <c r="HN297">
        <v>15.4121</v>
      </c>
      <c r="HO297">
        <v>332.115</v>
      </c>
      <c r="HP297">
        <v>13.9822</v>
      </c>
      <c r="HQ297">
        <v>101.628</v>
      </c>
      <c r="HR297">
        <v>102.246</v>
      </c>
    </row>
    <row r="298" spans="1:226">
      <c r="A298">
        <v>282</v>
      </c>
      <c r="B298">
        <v>1657212378.6</v>
      </c>
      <c r="C298">
        <v>5773.59999990463</v>
      </c>
      <c r="D298" t="s">
        <v>926</v>
      </c>
      <c r="E298" t="s">
        <v>927</v>
      </c>
      <c r="F298">
        <v>5</v>
      </c>
      <c r="G298" t="s">
        <v>915</v>
      </c>
      <c r="H298" t="s">
        <v>354</v>
      </c>
      <c r="I298">
        <v>1657212370.81429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353.453439323273</v>
      </c>
      <c r="AK298">
        <v>344.058175757576</v>
      </c>
      <c r="AL298">
        <v>-3.07848877830175</v>
      </c>
      <c r="AM298">
        <v>66.6402937059761</v>
      </c>
      <c r="AN298">
        <f>(AP298 - AO298 + BO298*1E3/(8.314*(BQ298+273.15)) * AR298/BN298 * AQ298) * BN298/(100*BB298) * 1000/(1000 - AP298)</f>
        <v>0</v>
      </c>
      <c r="AO298">
        <v>13.8684498226749</v>
      </c>
      <c r="AP298">
        <v>22.7814539393939</v>
      </c>
      <c r="AQ298">
        <v>-5.97777265155417e-05</v>
      </c>
      <c r="AR298">
        <v>77.4766188135859</v>
      </c>
      <c r="AS298">
        <v>0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6</v>
      </c>
      <c r="BC298">
        <v>0.5</v>
      </c>
      <c r="BD298" t="s">
        <v>355</v>
      </c>
      <c r="BE298">
        <v>2</v>
      </c>
      <c r="BF298" t="b">
        <v>1</v>
      </c>
      <c r="BG298">
        <v>1657212370.81429</v>
      </c>
      <c r="BH298">
        <v>356.955785714286</v>
      </c>
      <c r="BI298">
        <v>364.133571428571</v>
      </c>
      <c r="BJ298">
        <v>22.7937785714286</v>
      </c>
      <c r="BK298">
        <v>13.8506142857143</v>
      </c>
      <c r="BL298">
        <v>348.379035714286</v>
      </c>
      <c r="BM298">
        <v>22.5804714285714</v>
      </c>
      <c r="BN298">
        <v>499.996892857143</v>
      </c>
      <c r="BO298">
        <v>74.6049642857143</v>
      </c>
      <c r="BP298">
        <v>0.0431169142857143</v>
      </c>
      <c r="BQ298">
        <v>26.2998035714286</v>
      </c>
      <c r="BR298">
        <v>26.1598214285714</v>
      </c>
      <c r="BS298">
        <v>999.9</v>
      </c>
      <c r="BT298">
        <v>0</v>
      </c>
      <c r="BU298">
        <v>0</v>
      </c>
      <c r="BV298">
        <v>10005.3571428571</v>
      </c>
      <c r="BW298">
        <v>0</v>
      </c>
      <c r="BX298">
        <v>233.96175</v>
      </c>
      <c r="BY298">
        <v>-7.17782892857143</v>
      </c>
      <c r="BZ298">
        <v>365.281964285714</v>
      </c>
      <c r="CA298">
        <v>369.247678571428</v>
      </c>
      <c r="CB298">
        <v>8.943175</v>
      </c>
      <c r="CC298">
        <v>364.133571428571</v>
      </c>
      <c r="CD298">
        <v>13.8506142857143</v>
      </c>
      <c r="CE298">
        <v>1.70052857142857</v>
      </c>
      <c r="CF298">
        <v>1.03332535714286</v>
      </c>
      <c r="CG298">
        <v>14.9012642857143</v>
      </c>
      <c r="CH298">
        <v>7.39490214285714</v>
      </c>
      <c r="CI298">
        <v>1999.99642857143</v>
      </c>
      <c r="CJ298">
        <v>0.979995392857143</v>
      </c>
      <c r="CK298">
        <v>0.0200048107142857</v>
      </c>
      <c r="CL298">
        <v>0</v>
      </c>
      <c r="CM298">
        <v>2.38376428571429</v>
      </c>
      <c r="CN298">
        <v>0</v>
      </c>
      <c r="CO298">
        <v>19720.9428571429</v>
      </c>
      <c r="CP298">
        <v>17300.1107142857</v>
      </c>
      <c r="CQ298">
        <v>43.22075</v>
      </c>
      <c r="CR298">
        <v>44.0044285714286</v>
      </c>
      <c r="CS298">
        <v>42.937</v>
      </c>
      <c r="CT298">
        <v>43.4415</v>
      </c>
      <c r="CU298">
        <v>42.5</v>
      </c>
      <c r="CV298">
        <v>1959.98321428571</v>
      </c>
      <c r="CW298">
        <v>40.0132142857143</v>
      </c>
      <c r="CX298">
        <v>0</v>
      </c>
      <c r="CY298">
        <v>1657212357.6</v>
      </c>
      <c r="CZ298">
        <v>0</v>
      </c>
      <c r="DA298">
        <v>0</v>
      </c>
      <c r="DB298" t="s">
        <v>356</v>
      </c>
      <c r="DC298">
        <v>1656081770.5</v>
      </c>
      <c r="DD298">
        <v>1655399214.6</v>
      </c>
      <c r="DE298">
        <v>0</v>
      </c>
      <c r="DF298">
        <v>0.134</v>
      </c>
      <c r="DG298">
        <v>-0.06</v>
      </c>
      <c r="DH298">
        <v>9.331</v>
      </c>
      <c r="DI298">
        <v>0.511</v>
      </c>
      <c r="DJ298">
        <v>421</v>
      </c>
      <c r="DK298">
        <v>25</v>
      </c>
      <c r="DL298">
        <v>1.93</v>
      </c>
      <c r="DM298">
        <v>0.15</v>
      </c>
      <c r="DN298">
        <v>-9.0701955</v>
      </c>
      <c r="DO298">
        <v>33.0818607129457</v>
      </c>
      <c r="DP298">
        <v>3.23815847343359</v>
      </c>
      <c r="DQ298">
        <v>0</v>
      </c>
      <c r="DR298">
        <v>8.95220125</v>
      </c>
      <c r="DS298">
        <v>-0.155193433395871</v>
      </c>
      <c r="DT298">
        <v>0.0215204189303438</v>
      </c>
      <c r="DU298">
        <v>0</v>
      </c>
      <c r="DV298">
        <v>0</v>
      </c>
      <c r="DW298">
        <v>2</v>
      </c>
      <c r="DX298" t="s">
        <v>365</v>
      </c>
      <c r="DY298">
        <v>2.96624</v>
      </c>
      <c r="DZ298">
        <v>2.6969</v>
      </c>
      <c r="EA298">
        <v>0.0611494</v>
      </c>
      <c r="EB298">
        <v>0.0631438</v>
      </c>
      <c r="EC298">
        <v>0.0819827</v>
      </c>
      <c r="ED298">
        <v>0.0577702</v>
      </c>
      <c r="EE298">
        <v>36223.6</v>
      </c>
      <c r="EF298">
        <v>39501</v>
      </c>
      <c r="EG298">
        <v>35008.7</v>
      </c>
      <c r="EH298">
        <v>38288.4</v>
      </c>
      <c r="EI298">
        <v>45662.3</v>
      </c>
      <c r="EJ298">
        <v>52117.5</v>
      </c>
      <c r="EK298">
        <v>54820.4</v>
      </c>
      <c r="EL298">
        <v>61431.7</v>
      </c>
      <c r="EM298">
        <v>1.8862</v>
      </c>
      <c r="EN298">
        <v>2.0422</v>
      </c>
      <c r="EO298">
        <v>-0.147372</v>
      </c>
      <c r="EP298">
        <v>0</v>
      </c>
      <c r="EQ298">
        <v>28.6133</v>
      </c>
      <c r="ER298">
        <v>999.9</v>
      </c>
      <c r="ES298">
        <v>36.894</v>
      </c>
      <c r="ET298">
        <v>37.363</v>
      </c>
      <c r="EU298">
        <v>31.8024</v>
      </c>
      <c r="EV298">
        <v>54.4283</v>
      </c>
      <c r="EW298">
        <v>35.4848</v>
      </c>
      <c r="EX298">
        <v>2</v>
      </c>
      <c r="EY298">
        <v>0.607602</v>
      </c>
      <c r="EZ298">
        <v>9.28105</v>
      </c>
      <c r="FA298">
        <v>19.9134</v>
      </c>
      <c r="FB298">
        <v>5.19453</v>
      </c>
      <c r="FC298">
        <v>12.0123</v>
      </c>
      <c r="FD298">
        <v>4.9752</v>
      </c>
      <c r="FE298">
        <v>3.294</v>
      </c>
      <c r="FF298">
        <v>9999</v>
      </c>
      <c r="FG298">
        <v>9999</v>
      </c>
      <c r="FH298">
        <v>9999</v>
      </c>
      <c r="FI298">
        <v>557.6</v>
      </c>
      <c r="FJ298">
        <v>1.8631</v>
      </c>
      <c r="FK298">
        <v>1.86783</v>
      </c>
      <c r="FL298">
        <v>1.86752</v>
      </c>
      <c r="FM298">
        <v>1.86874</v>
      </c>
      <c r="FN298">
        <v>1.86951</v>
      </c>
      <c r="FO298">
        <v>1.86554</v>
      </c>
      <c r="FP298">
        <v>1.86661</v>
      </c>
      <c r="FQ298">
        <v>1.86798</v>
      </c>
      <c r="FR298">
        <v>5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8.38</v>
      </c>
      <c r="GF298">
        <v>0.2133</v>
      </c>
      <c r="GG298">
        <v>5.35645936475052</v>
      </c>
      <c r="GH298">
        <v>0.00956702611335773</v>
      </c>
      <c r="GI298">
        <v>-9.19467254998099e-07</v>
      </c>
      <c r="GJ298">
        <v>-2.13729184259075e-11</v>
      </c>
      <c r="GK298">
        <v>0.213310654532375</v>
      </c>
      <c r="GL298">
        <v>0</v>
      </c>
      <c r="GM298">
        <v>0</v>
      </c>
      <c r="GN298">
        <v>0</v>
      </c>
      <c r="GO298">
        <v>-4</v>
      </c>
      <c r="GP298">
        <v>1866</v>
      </c>
      <c r="GQ298">
        <v>1</v>
      </c>
      <c r="GR298">
        <v>18</v>
      </c>
      <c r="GS298">
        <v>18843.5</v>
      </c>
      <c r="GT298">
        <v>30219.4</v>
      </c>
      <c r="GU298">
        <v>1.10962</v>
      </c>
      <c r="GV298">
        <v>2.65625</v>
      </c>
      <c r="GW298">
        <v>2.24854</v>
      </c>
      <c r="GX298">
        <v>2.72339</v>
      </c>
      <c r="GY298">
        <v>1.99585</v>
      </c>
      <c r="GZ298">
        <v>2.36938</v>
      </c>
      <c r="HA298">
        <v>41.4562</v>
      </c>
      <c r="HB298">
        <v>14.6049</v>
      </c>
      <c r="HC298">
        <v>18</v>
      </c>
      <c r="HD298">
        <v>493.965</v>
      </c>
      <c r="HE298">
        <v>601.447</v>
      </c>
      <c r="HF298">
        <v>16.9569</v>
      </c>
      <c r="HG298">
        <v>34.3466</v>
      </c>
      <c r="HH298">
        <v>30.0017</v>
      </c>
      <c r="HI298">
        <v>33.6901</v>
      </c>
      <c r="HJ298">
        <v>33.5181</v>
      </c>
      <c r="HK298">
        <v>22.2366</v>
      </c>
      <c r="HL298">
        <v>51.1756</v>
      </c>
      <c r="HM298">
        <v>0</v>
      </c>
      <c r="HN298">
        <v>15.4121</v>
      </c>
      <c r="HO298">
        <v>318.661</v>
      </c>
      <c r="HP298">
        <v>14.0347</v>
      </c>
      <c r="HQ298">
        <v>101.624</v>
      </c>
      <c r="HR298">
        <v>102.242</v>
      </c>
    </row>
    <row r="299" spans="1:226">
      <c r="A299">
        <v>283</v>
      </c>
      <c r="B299">
        <v>1657212383.6</v>
      </c>
      <c r="C299">
        <v>5778.59999990463</v>
      </c>
      <c r="D299" t="s">
        <v>928</v>
      </c>
      <c r="E299" t="s">
        <v>929</v>
      </c>
      <c r="F299">
        <v>5</v>
      </c>
      <c r="G299" t="s">
        <v>915</v>
      </c>
      <c r="H299" t="s">
        <v>354</v>
      </c>
      <c r="I299">
        <v>1657212376.1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337.262981232217</v>
      </c>
      <c r="AK299">
        <v>328.688321212121</v>
      </c>
      <c r="AL299">
        <v>-3.07816135973</v>
      </c>
      <c r="AM299">
        <v>66.6402937059761</v>
      </c>
      <c r="AN299">
        <f>(AP299 - AO299 + BO299*1E3/(8.314*(BQ299+273.15)) * AR299/BN299 * AQ299) * BN299/(100*BB299) * 1000/(1000 - AP299)</f>
        <v>0</v>
      </c>
      <c r="AO299">
        <v>13.9425244449712</v>
      </c>
      <c r="AP299">
        <v>22.7971248484849</v>
      </c>
      <c r="AQ299">
        <v>0.00068874981829502</v>
      </c>
      <c r="AR299">
        <v>77.4766188135859</v>
      </c>
      <c r="AS299">
        <v>0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6</v>
      </c>
      <c r="BC299">
        <v>0.5</v>
      </c>
      <c r="BD299" t="s">
        <v>355</v>
      </c>
      <c r="BE299">
        <v>2</v>
      </c>
      <c r="BF299" t="b">
        <v>1</v>
      </c>
      <c r="BG299">
        <v>1657212376.1</v>
      </c>
      <c r="BH299">
        <v>342.011</v>
      </c>
      <c r="BI299">
        <v>347.072333333333</v>
      </c>
      <c r="BJ299">
        <v>22.7897185185185</v>
      </c>
      <c r="BK299">
        <v>13.8922925925926</v>
      </c>
      <c r="BL299">
        <v>333.566555555556</v>
      </c>
      <c r="BM299">
        <v>22.5764111111111</v>
      </c>
      <c r="BN299">
        <v>500.007851851852</v>
      </c>
      <c r="BO299">
        <v>74.6049333333333</v>
      </c>
      <c r="BP299">
        <v>0.0430503481481482</v>
      </c>
      <c r="BQ299">
        <v>26.3146777777778</v>
      </c>
      <c r="BR299">
        <v>26.1851074074074</v>
      </c>
      <c r="BS299">
        <v>999.9</v>
      </c>
      <c r="BT299">
        <v>0</v>
      </c>
      <c r="BU299">
        <v>0</v>
      </c>
      <c r="BV299">
        <v>10008.3333333333</v>
      </c>
      <c r="BW299">
        <v>0</v>
      </c>
      <c r="BX299">
        <v>233.357481481481</v>
      </c>
      <c r="BY299">
        <v>-5.06144925925926</v>
      </c>
      <c r="BZ299">
        <v>349.987037037037</v>
      </c>
      <c r="CA299">
        <v>351.961259259259</v>
      </c>
      <c r="CB299">
        <v>8.89744185185185</v>
      </c>
      <c r="CC299">
        <v>347.072333333333</v>
      </c>
      <c r="CD299">
        <v>13.8922925925926</v>
      </c>
      <c r="CE299">
        <v>1.70022444444444</v>
      </c>
      <c r="CF299">
        <v>1.0364337037037</v>
      </c>
      <c r="CG299">
        <v>14.8984925925926</v>
      </c>
      <c r="CH299">
        <v>7.43876185185185</v>
      </c>
      <c r="CI299">
        <v>1999.98962962963</v>
      </c>
      <c r="CJ299">
        <v>0.979997259259259</v>
      </c>
      <c r="CK299">
        <v>0.0200029481481482</v>
      </c>
      <c r="CL299">
        <v>0</v>
      </c>
      <c r="CM299">
        <v>2.3393962962963</v>
      </c>
      <c r="CN299">
        <v>0</v>
      </c>
      <c r="CO299">
        <v>19681.3740740741</v>
      </c>
      <c r="CP299">
        <v>17300.0555555556</v>
      </c>
      <c r="CQ299">
        <v>43.243</v>
      </c>
      <c r="CR299">
        <v>44.0183703703704</v>
      </c>
      <c r="CS299">
        <v>42.937</v>
      </c>
      <c r="CT299">
        <v>43.4626666666667</v>
      </c>
      <c r="CU299">
        <v>42.5183703703704</v>
      </c>
      <c r="CV299">
        <v>1959.98259259259</v>
      </c>
      <c r="CW299">
        <v>40.0088888888889</v>
      </c>
      <c r="CX299">
        <v>0</v>
      </c>
      <c r="CY299">
        <v>1657212362.4</v>
      </c>
      <c r="CZ299">
        <v>0</v>
      </c>
      <c r="DA299">
        <v>0</v>
      </c>
      <c r="DB299" t="s">
        <v>356</v>
      </c>
      <c r="DC299">
        <v>1656081770.5</v>
      </c>
      <c r="DD299">
        <v>1655399214.6</v>
      </c>
      <c r="DE299">
        <v>0</v>
      </c>
      <c r="DF299">
        <v>0.134</v>
      </c>
      <c r="DG299">
        <v>-0.06</v>
      </c>
      <c r="DH299">
        <v>9.331</v>
      </c>
      <c r="DI299">
        <v>0.511</v>
      </c>
      <c r="DJ299">
        <v>421</v>
      </c>
      <c r="DK299">
        <v>25</v>
      </c>
      <c r="DL299">
        <v>1.93</v>
      </c>
      <c r="DM299">
        <v>0.15</v>
      </c>
      <c r="DN299">
        <v>-6.656495</v>
      </c>
      <c r="DO299">
        <v>24.8630096060038</v>
      </c>
      <c r="DP299">
        <v>2.44872461801445</v>
      </c>
      <c r="DQ299">
        <v>0</v>
      </c>
      <c r="DR299">
        <v>8.92422725</v>
      </c>
      <c r="DS299">
        <v>-0.464115309568468</v>
      </c>
      <c r="DT299">
        <v>0.0504774101449104</v>
      </c>
      <c r="DU299">
        <v>0</v>
      </c>
      <c r="DV299">
        <v>0</v>
      </c>
      <c r="DW299">
        <v>2</v>
      </c>
      <c r="DX299" t="s">
        <v>365</v>
      </c>
      <c r="DY299">
        <v>2.96526</v>
      </c>
      <c r="DZ299">
        <v>2.6973</v>
      </c>
      <c r="EA299">
        <v>0.0588763</v>
      </c>
      <c r="EB299">
        <v>0.0606277</v>
      </c>
      <c r="EC299">
        <v>0.0820128</v>
      </c>
      <c r="ED299">
        <v>0.0580367</v>
      </c>
      <c r="EE299">
        <v>36309.6</v>
      </c>
      <c r="EF299">
        <v>39604.8</v>
      </c>
      <c r="EG299">
        <v>35007.1</v>
      </c>
      <c r="EH299">
        <v>38286.3</v>
      </c>
      <c r="EI299">
        <v>45658.7</v>
      </c>
      <c r="EJ299">
        <v>52099.9</v>
      </c>
      <c r="EK299">
        <v>54817.9</v>
      </c>
      <c r="EL299">
        <v>61428.5</v>
      </c>
      <c r="EM299">
        <v>1.885</v>
      </c>
      <c r="EN299">
        <v>2.042</v>
      </c>
      <c r="EO299">
        <v>-0.148565</v>
      </c>
      <c r="EP299">
        <v>0</v>
      </c>
      <c r="EQ299">
        <v>28.627</v>
      </c>
      <c r="ER299">
        <v>999.9</v>
      </c>
      <c r="ES299">
        <v>36.87</v>
      </c>
      <c r="ET299">
        <v>37.343</v>
      </c>
      <c r="EU299">
        <v>31.746</v>
      </c>
      <c r="EV299">
        <v>54.3183</v>
      </c>
      <c r="EW299">
        <v>35.4968</v>
      </c>
      <c r="EX299">
        <v>2</v>
      </c>
      <c r="EY299">
        <v>0.60937</v>
      </c>
      <c r="EZ299">
        <v>9.28105</v>
      </c>
      <c r="FA299">
        <v>19.9129</v>
      </c>
      <c r="FB299">
        <v>5.19573</v>
      </c>
      <c r="FC299">
        <v>12.0099</v>
      </c>
      <c r="FD299">
        <v>4.9752</v>
      </c>
      <c r="FE299">
        <v>3.294</v>
      </c>
      <c r="FF299">
        <v>9999</v>
      </c>
      <c r="FG299">
        <v>9999</v>
      </c>
      <c r="FH299">
        <v>9999</v>
      </c>
      <c r="FI299">
        <v>557.6</v>
      </c>
      <c r="FJ299">
        <v>1.8631</v>
      </c>
      <c r="FK299">
        <v>1.86783</v>
      </c>
      <c r="FL299">
        <v>1.86752</v>
      </c>
      <c r="FM299">
        <v>1.86874</v>
      </c>
      <c r="FN299">
        <v>1.86951</v>
      </c>
      <c r="FO299">
        <v>1.86554</v>
      </c>
      <c r="FP299">
        <v>1.86661</v>
      </c>
      <c r="FQ299">
        <v>1.86798</v>
      </c>
      <c r="FR299">
        <v>5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8.247</v>
      </c>
      <c r="GF299">
        <v>0.2133</v>
      </c>
      <c r="GG299">
        <v>5.35645936475052</v>
      </c>
      <c r="GH299">
        <v>0.00956702611335773</v>
      </c>
      <c r="GI299">
        <v>-9.19467254998099e-07</v>
      </c>
      <c r="GJ299">
        <v>-2.13729184259075e-11</v>
      </c>
      <c r="GK299">
        <v>0.213310654532375</v>
      </c>
      <c r="GL299">
        <v>0</v>
      </c>
      <c r="GM299">
        <v>0</v>
      </c>
      <c r="GN299">
        <v>0</v>
      </c>
      <c r="GO299">
        <v>-4</v>
      </c>
      <c r="GP299">
        <v>1866</v>
      </c>
      <c r="GQ299">
        <v>1</v>
      </c>
      <c r="GR299">
        <v>18</v>
      </c>
      <c r="GS299">
        <v>18843.6</v>
      </c>
      <c r="GT299">
        <v>30219.5</v>
      </c>
      <c r="GU299">
        <v>1.06445</v>
      </c>
      <c r="GV299">
        <v>2.66113</v>
      </c>
      <c r="GW299">
        <v>2.24854</v>
      </c>
      <c r="GX299">
        <v>2.72339</v>
      </c>
      <c r="GY299">
        <v>1.99585</v>
      </c>
      <c r="GZ299">
        <v>2.38159</v>
      </c>
      <c r="HA299">
        <v>41.4562</v>
      </c>
      <c r="HB299">
        <v>14.6049</v>
      </c>
      <c r="HC299">
        <v>18</v>
      </c>
      <c r="HD299">
        <v>493.293</v>
      </c>
      <c r="HE299">
        <v>601.464</v>
      </c>
      <c r="HF299">
        <v>16.9722</v>
      </c>
      <c r="HG299">
        <v>34.3653</v>
      </c>
      <c r="HH299">
        <v>30.0017</v>
      </c>
      <c r="HI299">
        <v>33.7088</v>
      </c>
      <c r="HJ299">
        <v>33.5361</v>
      </c>
      <c r="HK299">
        <v>21.3313</v>
      </c>
      <c r="HL299">
        <v>51.1756</v>
      </c>
      <c r="HM299">
        <v>0</v>
      </c>
      <c r="HN299">
        <v>15.4092</v>
      </c>
      <c r="HO299">
        <v>298.557</v>
      </c>
      <c r="HP299">
        <v>14.0798</v>
      </c>
      <c r="HQ299">
        <v>101.619</v>
      </c>
      <c r="HR299">
        <v>102.237</v>
      </c>
    </row>
    <row r="300" spans="1:226">
      <c r="A300">
        <v>284</v>
      </c>
      <c r="B300">
        <v>1657212388.6</v>
      </c>
      <c r="C300">
        <v>5783.59999990463</v>
      </c>
      <c r="D300" t="s">
        <v>930</v>
      </c>
      <c r="E300" t="s">
        <v>931</v>
      </c>
      <c r="F300">
        <v>5</v>
      </c>
      <c r="G300" t="s">
        <v>915</v>
      </c>
      <c r="H300" t="s">
        <v>354</v>
      </c>
      <c r="I300">
        <v>1657212380.81429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320.071655973353</v>
      </c>
      <c r="AK300">
        <v>313.056484848485</v>
      </c>
      <c r="AL300">
        <v>-3.14935232385703</v>
      </c>
      <c r="AM300">
        <v>66.6402937059761</v>
      </c>
      <c r="AN300">
        <f>(AP300 - AO300 + BO300*1E3/(8.314*(BQ300+273.15)) * AR300/BN300 * AQ300) * BN300/(100*BB300) * 1000/(1000 - AP300)</f>
        <v>0</v>
      </c>
      <c r="AO300">
        <v>13.9800365624651</v>
      </c>
      <c r="AP300">
        <v>22.8065363636364</v>
      </c>
      <c r="AQ300">
        <v>0.00148827311905615</v>
      </c>
      <c r="AR300">
        <v>77.4766188135859</v>
      </c>
      <c r="AS300">
        <v>0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6</v>
      </c>
      <c r="BC300">
        <v>0.5</v>
      </c>
      <c r="BD300" t="s">
        <v>355</v>
      </c>
      <c r="BE300">
        <v>2</v>
      </c>
      <c r="BF300" t="b">
        <v>1</v>
      </c>
      <c r="BG300">
        <v>1657212380.81429</v>
      </c>
      <c r="BH300">
        <v>328.02775</v>
      </c>
      <c r="BI300">
        <v>331.503785714286</v>
      </c>
      <c r="BJ300">
        <v>22.7931678571429</v>
      </c>
      <c r="BK300">
        <v>13.9395892857143</v>
      </c>
      <c r="BL300">
        <v>319.707535714286</v>
      </c>
      <c r="BM300">
        <v>22.5798571428571</v>
      </c>
      <c r="BN300">
        <v>499.999178571429</v>
      </c>
      <c r="BO300">
        <v>74.6044357142857</v>
      </c>
      <c r="BP300">
        <v>0.0431564892857143</v>
      </c>
      <c r="BQ300">
        <v>26.3287357142857</v>
      </c>
      <c r="BR300">
        <v>26.2075214285714</v>
      </c>
      <c r="BS300">
        <v>999.9</v>
      </c>
      <c r="BT300">
        <v>0</v>
      </c>
      <c r="BU300">
        <v>0</v>
      </c>
      <c r="BV300">
        <v>10000.1785714286</v>
      </c>
      <c r="BW300">
        <v>0</v>
      </c>
      <c r="BX300">
        <v>232.853392857143</v>
      </c>
      <c r="BY300">
        <v>-3.47599642857143</v>
      </c>
      <c r="BZ300">
        <v>335.678821428571</v>
      </c>
      <c r="CA300">
        <v>336.189392857143</v>
      </c>
      <c r="CB300">
        <v>8.85358785714286</v>
      </c>
      <c r="CC300">
        <v>331.503785714286</v>
      </c>
      <c r="CD300">
        <v>13.9395892857143</v>
      </c>
      <c r="CE300">
        <v>1.70047</v>
      </c>
      <c r="CF300">
        <v>1.03995535714286</v>
      </c>
      <c r="CG300">
        <v>14.9007357142857</v>
      </c>
      <c r="CH300">
        <v>7.48841107142857</v>
      </c>
      <c r="CI300">
        <v>1999.96535714286</v>
      </c>
      <c r="CJ300">
        <v>0.979997571428571</v>
      </c>
      <c r="CK300">
        <v>0.0200026071428571</v>
      </c>
      <c r="CL300">
        <v>0</v>
      </c>
      <c r="CM300">
        <v>2.31026071428571</v>
      </c>
      <c r="CN300">
        <v>0</v>
      </c>
      <c r="CO300">
        <v>19646.8178571429</v>
      </c>
      <c r="CP300">
        <v>17299.8571428571</v>
      </c>
      <c r="CQ300">
        <v>43.25</v>
      </c>
      <c r="CR300">
        <v>44.0376428571428</v>
      </c>
      <c r="CS300">
        <v>42.9415</v>
      </c>
      <c r="CT300">
        <v>43.482</v>
      </c>
      <c r="CU300">
        <v>42.5376428571428</v>
      </c>
      <c r="CV300">
        <v>1959.96142857143</v>
      </c>
      <c r="CW300">
        <v>40.0057142857143</v>
      </c>
      <c r="CX300">
        <v>0</v>
      </c>
      <c r="CY300">
        <v>1657212367.8</v>
      </c>
      <c r="CZ300">
        <v>0</v>
      </c>
      <c r="DA300">
        <v>0</v>
      </c>
      <c r="DB300" t="s">
        <v>356</v>
      </c>
      <c r="DC300">
        <v>1656081770.5</v>
      </c>
      <c r="DD300">
        <v>1655399214.6</v>
      </c>
      <c r="DE300">
        <v>0</v>
      </c>
      <c r="DF300">
        <v>0.134</v>
      </c>
      <c r="DG300">
        <v>-0.06</v>
      </c>
      <c r="DH300">
        <v>9.331</v>
      </c>
      <c r="DI300">
        <v>0.511</v>
      </c>
      <c r="DJ300">
        <v>421</v>
      </c>
      <c r="DK300">
        <v>25</v>
      </c>
      <c r="DL300">
        <v>1.93</v>
      </c>
      <c r="DM300">
        <v>0.15</v>
      </c>
      <c r="DN300">
        <v>-4.6973085</v>
      </c>
      <c r="DO300">
        <v>20.1131166979362</v>
      </c>
      <c r="DP300">
        <v>1.98068088156264</v>
      </c>
      <c r="DQ300">
        <v>0</v>
      </c>
      <c r="DR300">
        <v>8.8882405</v>
      </c>
      <c r="DS300">
        <v>-0.587444127579749</v>
      </c>
      <c r="DT300">
        <v>0.0595197048862811</v>
      </c>
      <c r="DU300">
        <v>0</v>
      </c>
      <c r="DV300">
        <v>0</v>
      </c>
      <c r="DW300">
        <v>2</v>
      </c>
      <c r="DX300" t="s">
        <v>365</v>
      </c>
      <c r="DY300">
        <v>2.96576</v>
      </c>
      <c r="DZ300">
        <v>2.69752</v>
      </c>
      <c r="EA300">
        <v>0.0564783</v>
      </c>
      <c r="EB300">
        <v>0.0581118</v>
      </c>
      <c r="EC300">
        <v>0.0820298</v>
      </c>
      <c r="ED300">
        <v>0.0582311</v>
      </c>
      <c r="EE300">
        <v>36401.1</v>
      </c>
      <c r="EF300">
        <v>39708.5</v>
      </c>
      <c r="EG300">
        <v>35006.3</v>
      </c>
      <c r="EH300">
        <v>38284.1</v>
      </c>
      <c r="EI300">
        <v>45656.9</v>
      </c>
      <c r="EJ300">
        <v>52086.8</v>
      </c>
      <c r="EK300">
        <v>54816.8</v>
      </c>
      <c r="EL300">
        <v>61425.8</v>
      </c>
      <c r="EM300">
        <v>1.8844</v>
      </c>
      <c r="EN300">
        <v>2.0416</v>
      </c>
      <c r="EO300">
        <v>-0.145733</v>
      </c>
      <c r="EP300">
        <v>0</v>
      </c>
      <c r="EQ300">
        <v>28.6402</v>
      </c>
      <c r="ER300">
        <v>999.9</v>
      </c>
      <c r="ES300">
        <v>36.87</v>
      </c>
      <c r="ET300">
        <v>37.363</v>
      </c>
      <c r="EU300">
        <v>31.7791</v>
      </c>
      <c r="EV300">
        <v>54.2683</v>
      </c>
      <c r="EW300">
        <v>35.4968</v>
      </c>
      <c r="EX300">
        <v>2</v>
      </c>
      <c r="EY300">
        <v>0.611301</v>
      </c>
      <c r="EZ300">
        <v>9.28105</v>
      </c>
      <c r="FA300">
        <v>19.913</v>
      </c>
      <c r="FB300">
        <v>5.19812</v>
      </c>
      <c r="FC300">
        <v>12.0123</v>
      </c>
      <c r="FD300">
        <v>4.976</v>
      </c>
      <c r="FE300">
        <v>3.294</v>
      </c>
      <c r="FF300">
        <v>9999</v>
      </c>
      <c r="FG300">
        <v>9999</v>
      </c>
      <c r="FH300">
        <v>9999</v>
      </c>
      <c r="FI300">
        <v>557.6</v>
      </c>
      <c r="FJ300">
        <v>1.8631</v>
      </c>
      <c r="FK300">
        <v>1.86783</v>
      </c>
      <c r="FL300">
        <v>1.86752</v>
      </c>
      <c r="FM300">
        <v>1.86874</v>
      </c>
      <c r="FN300">
        <v>1.86951</v>
      </c>
      <c r="FO300">
        <v>1.86554</v>
      </c>
      <c r="FP300">
        <v>1.86658</v>
      </c>
      <c r="FQ300">
        <v>1.86798</v>
      </c>
      <c r="FR300">
        <v>5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8.109</v>
      </c>
      <c r="GF300">
        <v>0.2133</v>
      </c>
      <c r="GG300">
        <v>5.35645936475052</v>
      </c>
      <c r="GH300">
        <v>0.00956702611335773</v>
      </c>
      <c r="GI300">
        <v>-9.19467254998099e-07</v>
      </c>
      <c r="GJ300">
        <v>-2.13729184259075e-11</v>
      </c>
      <c r="GK300">
        <v>0.213310654532375</v>
      </c>
      <c r="GL300">
        <v>0</v>
      </c>
      <c r="GM300">
        <v>0</v>
      </c>
      <c r="GN300">
        <v>0</v>
      </c>
      <c r="GO300">
        <v>-4</v>
      </c>
      <c r="GP300">
        <v>1866</v>
      </c>
      <c r="GQ300">
        <v>1</v>
      </c>
      <c r="GR300">
        <v>18</v>
      </c>
      <c r="GS300">
        <v>18843.6</v>
      </c>
      <c r="GT300">
        <v>30219.6</v>
      </c>
      <c r="GU300">
        <v>1.02051</v>
      </c>
      <c r="GV300">
        <v>2.65625</v>
      </c>
      <c r="GW300">
        <v>2.24854</v>
      </c>
      <c r="GX300">
        <v>2.72339</v>
      </c>
      <c r="GY300">
        <v>1.99585</v>
      </c>
      <c r="GZ300">
        <v>2.37549</v>
      </c>
      <c r="HA300">
        <v>41.4562</v>
      </c>
      <c r="HB300">
        <v>14.6049</v>
      </c>
      <c r="HC300">
        <v>18</v>
      </c>
      <c r="HD300">
        <v>493.053</v>
      </c>
      <c r="HE300">
        <v>601.353</v>
      </c>
      <c r="HF300">
        <v>16.9875</v>
      </c>
      <c r="HG300">
        <v>34.384</v>
      </c>
      <c r="HH300">
        <v>30.0018</v>
      </c>
      <c r="HI300">
        <v>33.7293</v>
      </c>
      <c r="HJ300">
        <v>33.557</v>
      </c>
      <c r="HK300">
        <v>20.4508</v>
      </c>
      <c r="HL300">
        <v>50.8915</v>
      </c>
      <c r="HM300">
        <v>0</v>
      </c>
      <c r="HN300">
        <v>15.4122</v>
      </c>
      <c r="HO300">
        <v>285.168</v>
      </c>
      <c r="HP300">
        <v>14.1189</v>
      </c>
      <c r="HQ300">
        <v>101.617</v>
      </c>
      <c r="HR300">
        <v>102.232</v>
      </c>
    </row>
    <row r="301" spans="1:226">
      <c r="A301">
        <v>285</v>
      </c>
      <c r="B301">
        <v>1657212393.6</v>
      </c>
      <c r="C301">
        <v>5788.59999990463</v>
      </c>
      <c r="D301" t="s">
        <v>932</v>
      </c>
      <c r="E301" t="s">
        <v>933</v>
      </c>
      <c r="F301">
        <v>5</v>
      </c>
      <c r="G301" t="s">
        <v>915</v>
      </c>
      <c r="H301" t="s">
        <v>354</v>
      </c>
      <c r="I301">
        <v>1657212386.1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303.987925913617</v>
      </c>
      <c r="AK301">
        <v>297.477781818182</v>
      </c>
      <c r="AL301">
        <v>-3.08176771737212</v>
      </c>
      <c r="AM301">
        <v>66.6402937059761</v>
      </c>
      <c r="AN301">
        <f>(AP301 - AO301 + BO301*1E3/(8.314*(BQ301+273.15)) * AR301/BN301 * AQ301) * BN301/(100*BB301) * 1000/(1000 - AP301)</f>
        <v>0</v>
      </c>
      <c r="AO301">
        <v>14.0670204205139</v>
      </c>
      <c r="AP301">
        <v>22.8222478787879</v>
      </c>
      <c r="AQ301">
        <v>0.010310921466918</v>
      </c>
      <c r="AR301">
        <v>77.4766188135859</v>
      </c>
      <c r="AS301">
        <v>0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6</v>
      </c>
      <c r="BC301">
        <v>0.5</v>
      </c>
      <c r="BD301" t="s">
        <v>355</v>
      </c>
      <c r="BE301">
        <v>2</v>
      </c>
      <c r="BF301" t="b">
        <v>1</v>
      </c>
      <c r="BG301">
        <v>1657212386.1</v>
      </c>
      <c r="BH301">
        <v>311.986555555556</v>
      </c>
      <c r="BI301">
        <v>314.177777777778</v>
      </c>
      <c r="BJ301">
        <v>22.8043555555556</v>
      </c>
      <c r="BK301">
        <v>14.0070740740741</v>
      </c>
      <c r="BL301">
        <v>303.809148148148</v>
      </c>
      <c r="BM301">
        <v>22.591037037037</v>
      </c>
      <c r="BN301">
        <v>500.013111111111</v>
      </c>
      <c r="BO301">
        <v>74.6040037037037</v>
      </c>
      <c r="BP301">
        <v>0.0431746296296296</v>
      </c>
      <c r="BQ301">
        <v>26.346062962963</v>
      </c>
      <c r="BR301">
        <v>26.2334111111111</v>
      </c>
      <c r="BS301">
        <v>999.9</v>
      </c>
      <c r="BT301">
        <v>0</v>
      </c>
      <c r="BU301">
        <v>0</v>
      </c>
      <c r="BV301">
        <v>9998.14814814815</v>
      </c>
      <c r="BW301">
        <v>0</v>
      </c>
      <c r="BX301">
        <v>232.28237037037</v>
      </c>
      <c r="BY301">
        <v>-2.19128466666667</v>
      </c>
      <c r="BZ301">
        <v>319.267</v>
      </c>
      <c r="CA301">
        <v>318.64037037037</v>
      </c>
      <c r="CB301">
        <v>8.79727962962963</v>
      </c>
      <c r="CC301">
        <v>314.177777777778</v>
      </c>
      <c r="CD301">
        <v>14.0070740740741</v>
      </c>
      <c r="CE301">
        <v>1.70129444444444</v>
      </c>
      <c r="CF301">
        <v>1.04498407407407</v>
      </c>
      <c r="CG301">
        <v>14.908262962963</v>
      </c>
      <c r="CH301">
        <v>7.55905814814815</v>
      </c>
      <c r="CI301">
        <v>1999.96333333333</v>
      </c>
      <c r="CJ301">
        <v>0.979997962962963</v>
      </c>
      <c r="CK301">
        <v>0.0200021925925926</v>
      </c>
      <c r="CL301">
        <v>0</v>
      </c>
      <c r="CM301">
        <v>2.29501481481481</v>
      </c>
      <c r="CN301">
        <v>0</v>
      </c>
      <c r="CO301">
        <v>19618.1444444444</v>
      </c>
      <c r="CP301">
        <v>17299.837037037</v>
      </c>
      <c r="CQ301">
        <v>43.2683703703704</v>
      </c>
      <c r="CR301">
        <v>44.0551111111111</v>
      </c>
      <c r="CS301">
        <v>42.9626666666667</v>
      </c>
      <c r="CT301">
        <v>43.5091851851852</v>
      </c>
      <c r="CU301">
        <v>42.5597037037037</v>
      </c>
      <c r="CV301">
        <v>1959.96259259259</v>
      </c>
      <c r="CW301">
        <v>40.0025925925926</v>
      </c>
      <c r="CX301">
        <v>0</v>
      </c>
      <c r="CY301">
        <v>1657212372.6</v>
      </c>
      <c r="CZ301">
        <v>0</v>
      </c>
      <c r="DA301">
        <v>0</v>
      </c>
      <c r="DB301" t="s">
        <v>356</v>
      </c>
      <c r="DC301">
        <v>1656081770.5</v>
      </c>
      <c r="DD301">
        <v>1655399214.6</v>
      </c>
      <c r="DE301">
        <v>0</v>
      </c>
      <c r="DF301">
        <v>0.134</v>
      </c>
      <c r="DG301">
        <v>-0.06</v>
      </c>
      <c r="DH301">
        <v>9.331</v>
      </c>
      <c r="DI301">
        <v>0.511</v>
      </c>
      <c r="DJ301">
        <v>421</v>
      </c>
      <c r="DK301">
        <v>25</v>
      </c>
      <c r="DL301">
        <v>1.93</v>
      </c>
      <c r="DM301">
        <v>0.15</v>
      </c>
      <c r="DN301">
        <v>-2.8777289</v>
      </c>
      <c r="DO301">
        <v>14.9652462439025</v>
      </c>
      <c r="DP301">
        <v>1.48814387171684</v>
      </c>
      <c r="DQ301">
        <v>0</v>
      </c>
      <c r="DR301">
        <v>8.827618</v>
      </c>
      <c r="DS301">
        <v>-0.598812833020658</v>
      </c>
      <c r="DT301">
        <v>0.0605234590138403</v>
      </c>
      <c r="DU301">
        <v>0</v>
      </c>
      <c r="DV301">
        <v>0</v>
      </c>
      <c r="DW301">
        <v>2</v>
      </c>
      <c r="DX301" t="s">
        <v>365</v>
      </c>
      <c r="DY301">
        <v>2.96563</v>
      </c>
      <c r="DZ301">
        <v>2.69685</v>
      </c>
      <c r="EA301">
        <v>0.0540887</v>
      </c>
      <c r="EB301">
        <v>0.0554689</v>
      </c>
      <c r="EC301">
        <v>0.0820829</v>
      </c>
      <c r="ED301">
        <v>0.0583201</v>
      </c>
      <c r="EE301">
        <v>36491.5</v>
      </c>
      <c r="EF301">
        <v>39818.2</v>
      </c>
      <c r="EG301">
        <v>35004.8</v>
      </c>
      <c r="EH301">
        <v>38282.6</v>
      </c>
      <c r="EI301">
        <v>45653.2</v>
      </c>
      <c r="EJ301">
        <v>52079.4</v>
      </c>
      <c r="EK301">
        <v>54815.7</v>
      </c>
      <c r="EL301">
        <v>61423</v>
      </c>
      <c r="EM301">
        <v>1.8848</v>
      </c>
      <c r="EN301">
        <v>2.0414</v>
      </c>
      <c r="EO301">
        <v>-0.147074</v>
      </c>
      <c r="EP301">
        <v>0</v>
      </c>
      <c r="EQ301">
        <v>28.6525</v>
      </c>
      <c r="ER301">
        <v>999.9</v>
      </c>
      <c r="ES301">
        <v>36.87</v>
      </c>
      <c r="ET301">
        <v>37.363</v>
      </c>
      <c r="EU301">
        <v>31.7793</v>
      </c>
      <c r="EV301">
        <v>54.3083</v>
      </c>
      <c r="EW301">
        <v>35.4968</v>
      </c>
      <c r="EX301">
        <v>2</v>
      </c>
      <c r="EY301">
        <v>0.613008</v>
      </c>
      <c r="EZ301">
        <v>9.28105</v>
      </c>
      <c r="FA301">
        <v>19.9128</v>
      </c>
      <c r="FB301">
        <v>5.19932</v>
      </c>
      <c r="FC301">
        <v>12.0123</v>
      </c>
      <c r="FD301">
        <v>4.9752</v>
      </c>
      <c r="FE301">
        <v>3.294</v>
      </c>
      <c r="FF301">
        <v>9999</v>
      </c>
      <c r="FG301">
        <v>9999</v>
      </c>
      <c r="FH301">
        <v>9999</v>
      </c>
      <c r="FI301">
        <v>557.6</v>
      </c>
      <c r="FJ301">
        <v>1.8631</v>
      </c>
      <c r="FK301">
        <v>1.86783</v>
      </c>
      <c r="FL301">
        <v>1.86752</v>
      </c>
      <c r="FM301">
        <v>1.86874</v>
      </c>
      <c r="FN301">
        <v>1.86951</v>
      </c>
      <c r="FO301">
        <v>1.86554</v>
      </c>
      <c r="FP301">
        <v>1.86661</v>
      </c>
      <c r="FQ301">
        <v>1.86795</v>
      </c>
      <c r="FR301">
        <v>5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7.974</v>
      </c>
      <c r="GF301">
        <v>0.2133</v>
      </c>
      <c r="GG301">
        <v>5.35645936475052</v>
      </c>
      <c r="GH301">
        <v>0.00956702611335773</v>
      </c>
      <c r="GI301">
        <v>-9.19467254998099e-07</v>
      </c>
      <c r="GJ301">
        <v>-2.13729184259075e-11</v>
      </c>
      <c r="GK301">
        <v>0.213310654532375</v>
      </c>
      <c r="GL301">
        <v>0</v>
      </c>
      <c r="GM301">
        <v>0</v>
      </c>
      <c r="GN301">
        <v>0</v>
      </c>
      <c r="GO301">
        <v>-4</v>
      </c>
      <c r="GP301">
        <v>1866</v>
      </c>
      <c r="GQ301">
        <v>1</v>
      </c>
      <c r="GR301">
        <v>18</v>
      </c>
      <c r="GS301">
        <v>18843.7</v>
      </c>
      <c r="GT301">
        <v>30219.7</v>
      </c>
      <c r="GU301">
        <v>0.974121</v>
      </c>
      <c r="GV301">
        <v>2.66724</v>
      </c>
      <c r="GW301">
        <v>2.24854</v>
      </c>
      <c r="GX301">
        <v>2.72461</v>
      </c>
      <c r="GY301">
        <v>1.99585</v>
      </c>
      <c r="GZ301">
        <v>2.37305</v>
      </c>
      <c r="HA301">
        <v>41.4822</v>
      </c>
      <c r="HB301">
        <v>14.6049</v>
      </c>
      <c r="HC301">
        <v>18</v>
      </c>
      <c r="HD301">
        <v>493.466</v>
      </c>
      <c r="HE301">
        <v>601.371</v>
      </c>
      <c r="HF301">
        <v>17.0013</v>
      </c>
      <c r="HG301">
        <v>34.4059</v>
      </c>
      <c r="HH301">
        <v>30.0018</v>
      </c>
      <c r="HI301">
        <v>33.7481</v>
      </c>
      <c r="HJ301">
        <v>33.5749</v>
      </c>
      <c r="HK301">
        <v>19.5213</v>
      </c>
      <c r="HL301">
        <v>50.8915</v>
      </c>
      <c r="HM301">
        <v>0</v>
      </c>
      <c r="HN301">
        <v>15.416</v>
      </c>
      <c r="HO301">
        <v>264.952</v>
      </c>
      <c r="HP301">
        <v>14.1511</v>
      </c>
      <c r="HQ301">
        <v>101.614</v>
      </c>
      <c r="HR301">
        <v>102.227</v>
      </c>
    </row>
    <row r="302" spans="1:226">
      <c r="A302">
        <v>286</v>
      </c>
      <c r="B302">
        <v>1657212398.6</v>
      </c>
      <c r="C302">
        <v>5793.59999990463</v>
      </c>
      <c r="D302" t="s">
        <v>934</v>
      </c>
      <c r="E302" t="s">
        <v>935</v>
      </c>
      <c r="F302">
        <v>5</v>
      </c>
      <c r="G302" t="s">
        <v>915</v>
      </c>
      <c r="H302" t="s">
        <v>354</v>
      </c>
      <c r="I302">
        <v>1657212390.81429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286.628719526801</v>
      </c>
      <c r="AK302">
        <v>281.7176</v>
      </c>
      <c r="AL302">
        <v>-3.15356021736175</v>
      </c>
      <c r="AM302">
        <v>66.6402937059761</v>
      </c>
      <c r="AN302">
        <f>(AP302 - AO302 + BO302*1E3/(8.314*(BQ302+273.15)) * AR302/BN302 * AQ302) * BN302/(100*BB302) * 1000/(1000 - AP302)</f>
        <v>0</v>
      </c>
      <c r="AO302">
        <v>14.0677390986809</v>
      </c>
      <c r="AP302">
        <v>22.8229375757576</v>
      </c>
      <c r="AQ302">
        <v>0.000401634683184175</v>
      </c>
      <c r="AR302">
        <v>77.4766188135859</v>
      </c>
      <c r="AS302">
        <v>0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6</v>
      </c>
      <c r="BC302">
        <v>0.5</v>
      </c>
      <c r="BD302" t="s">
        <v>355</v>
      </c>
      <c r="BE302">
        <v>2</v>
      </c>
      <c r="BF302" t="b">
        <v>1</v>
      </c>
      <c r="BG302">
        <v>1657212390.81429</v>
      </c>
      <c r="BH302">
        <v>297.60875</v>
      </c>
      <c r="BI302">
        <v>298.520464285714</v>
      </c>
      <c r="BJ302">
        <v>22.8163071428571</v>
      </c>
      <c r="BK302">
        <v>14.0518642857143</v>
      </c>
      <c r="BL302">
        <v>289.559857142857</v>
      </c>
      <c r="BM302">
        <v>22.6029892857143</v>
      </c>
      <c r="BN302">
        <v>500.017571428571</v>
      </c>
      <c r="BO302">
        <v>74.6036178571429</v>
      </c>
      <c r="BP302">
        <v>0.0433491785714286</v>
      </c>
      <c r="BQ302">
        <v>26.3674607142857</v>
      </c>
      <c r="BR302">
        <v>26.2501142857143</v>
      </c>
      <c r="BS302">
        <v>999.9</v>
      </c>
      <c r="BT302">
        <v>0</v>
      </c>
      <c r="BU302">
        <v>0</v>
      </c>
      <c r="BV302">
        <v>9993.03571428571</v>
      </c>
      <c r="BW302">
        <v>0</v>
      </c>
      <c r="BX302">
        <v>231.763892857143</v>
      </c>
      <c r="BY302">
        <v>-0.911749638571429</v>
      </c>
      <c r="BZ302">
        <v>304.5575</v>
      </c>
      <c r="CA302">
        <v>302.77425</v>
      </c>
      <c r="CB302">
        <v>8.7644275</v>
      </c>
      <c r="CC302">
        <v>298.520464285714</v>
      </c>
      <c r="CD302">
        <v>14.0518642857143</v>
      </c>
      <c r="CE302">
        <v>1.7021775</v>
      </c>
      <c r="CF302">
        <v>1.04832035714286</v>
      </c>
      <c r="CG302">
        <v>14.9163107142857</v>
      </c>
      <c r="CH302">
        <v>7.60573571428572</v>
      </c>
      <c r="CI302">
        <v>1999.955</v>
      </c>
      <c r="CJ302">
        <v>0.979998428571428</v>
      </c>
      <c r="CK302">
        <v>0.0200017178571429</v>
      </c>
      <c r="CL302">
        <v>0</v>
      </c>
      <c r="CM302">
        <v>2.32988928571429</v>
      </c>
      <c r="CN302">
        <v>0</v>
      </c>
      <c r="CO302">
        <v>19587.9928571429</v>
      </c>
      <c r="CP302">
        <v>17299.7678571429</v>
      </c>
      <c r="CQ302">
        <v>43.2876428571428</v>
      </c>
      <c r="CR302">
        <v>44.0665</v>
      </c>
      <c r="CS302">
        <v>42.982</v>
      </c>
      <c r="CT302">
        <v>43.5287857142857</v>
      </c>
      <c r="CU302">
        <v>42.562</v>
      </c>
      <c r="CV302">
        <v>1959.95571428571</v>
      </c>
      <c r="CW302">
        <v>39.9992857142857</v>
      </c>
      <c r="CX302">
        <v>0</v>
      </c>
      <c r="CY302">
        <v>1657212377.4</v>
      </c>
      <c r="CZ302">
        <v>0</v>
      </c>
      <c r="DA302">
        <v>0</v>
      </c>
      <c r="DB302" t="s">
        <v>356</v>
      </c>
      <c r="DC302">
        <v>1656081770.5</v>
      </c>
      <c r="DD302">
        <v>1655399214.6</v>
      </c>
      <c r="DE302">
        <v>0</v>
      </c>
      <c r="DF302">
        <v>0.134</v>
      </c>
      <c r="DG302">
        <v>-0.06</v>
      </c>
      <c r="DH302">
        <v>9.331</v>
      </c>
      <c r="DI302">
        <v>0.511</v>
      </c>
      <c r="DJ302">
        <v>421</v>
      </c>
      <c r="DK302">
        <v>25</v>
      </c>
      <c r="DL302">
        <v>1.93</v>
      </c>
      <c r="DM302">
        <v>0.15</v>
      </c>
      <c r="DN302">
        <v>-1.826620772</v>
      </c>
      <c r="DO302">
        <v>15.0622420980113</v>
      </c>
      <c r="DP302">
        <v>1.49843063226474</v>
      </c>
      <c r="DQ302">
        <v>0</v>
      </c>
      <c r="DR302">
        <v>8.79410475</v>
      </c>
      <c r="DS302">
        <v>-0.45184559099441</v>
      </c>
      <c r="DT302">
        <v>0.047807900967701</v>
      </c>
      <c r="DU302">
        <v>0</v>
      </c>
      <c r="DV302">
        <v>0</v>
      </c>
      <c r="DW302">
        <v>2</v>
      </c>
      <c r="DX302" t="s">
        <v>365</v>
      </c>
      <c r="DY302">
        <v>2.96651</v>
      </c>
      <c r="DZ302">
        <v>2.69683</v>
      </c>
      <c r="EA302">
        <v>0.0515935</v>
      </c>
      <c r="EB302">
        <v>0.0528296</v>
      </c>
      <c r="EC302">
        <v>0.0820729</v>
      </c>
      <c r="ED302">
        <v>0.0586883</v>
      </c>
      <c r="EE302">
        <v>36586.2</v>
      </c>
      <c r="EF302">
        <v>39928.2</v>
      </c>
      <c r="EG302">
        <v>35003.5</v>
      </c>
      <c r="EH302">
        <v>38281.5</v>
      </c>
      <c r="EI302">
        <v>45651.5</v>
      </c>
      <c r="EJ302">
        <v>52057.4</v>
      </c>
      <c r="EK302">
        <v>54813.1</v>
      </c>
      <c r="EL302">
        <v>61421.2</v>
      </c>
      <c r="EM302">
        <v>1.8844</v>
      </c>
      <c r="EN302">
        <v>2.0406</v>
      </c>
      <c r="EO302">
        <v>-0.146031</v>
      </c>
      <c r="EP302">
        <v>0</v>
      </c>
      <c r="EQ302">
        <v>28.6672</v>
      </c>
      <c r="ER302">
        <v>999.9</v>
      </c>
      <c r="ES302">
        <v>36.87</v>
      </c>
      <c r="ET302">
        <v>37.363</v>
      </c>
      <c r="EU302">
        <v>31.7802</v>
      </c>
      <c r="EV302">
        <v>54.4083</v>
      </c>
      <c r="EW302">
        <v>35.4447</v>
      </c>
      <c r="EX302">
        <v>2</v>
      </c>
      <c r="EY302">
        <v>0.614939</v>
      </c>
      <c r="EZ302">
        <v>9.28105</v>
      </c>
      <c r="FA302">
        <v>19.913</v>
      </c>
      <c r="FB302">
        <v>5.19692</v>
      </c>
      <c r="FC302">
        <v>12.0123</v>
      </c>
      <c r="FD302">
        <v>4.9748</v>
      </c>
      <c r="FE302">
        <v>3.294</v>
      </c>
      <c r="FF302">
        <v>9999</v>
      </c>
      <c r="FG302">
        <v>9999</v>
      </c>
      <c r="FH302">
        <v>9999</v>
      </c>
      <c r="FI302">
        <v>557.6</v>
      </c>
      <c r="FJ302">
        <v>1.8631</v>
      </c>
      <c r="FK302">
        <v>1.86783</v>
      </c>
      <c r="FL302">
        <v>1.86752</v>
      </c>
      <c r="FM302">
        <v>1.86874</v>
      </c>
      <c r="FN302">
        <v>1.86951</v>
      </c>
      <c r="FO302">
        <v>1.86554</v>
      </c>
      <c r="FP302">
        <v>1.86658</v>
      </c>
      <c r="FQ302">
        <v>1.86798</v>
      </c>
      <c r="FR302">
        <v>5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7.835</v>
      </c>
      <c r="GF302">
        <v>0.2133</v>
      </c>
      <c r="GG302">
        <v>5.35645936475052</v>
      </c>
      <c r="GH302">
        <v>0.00956702611335773</v>
      </c>
      <c r="GI302">
        <v>-9.19467254998099e-07</v>
      </c>
      <c r="GJ302">
        <v>-2.13729184259075e-11</v>
      </c>
      <c r="GK302">
        <v>0.213310654532375</v>
      </c>
      <c r="GL302">
        <v>0</v>
      </c>
      <c r="GM302">
        <v>0</v>
      </c>
      <c r="GN302">
        <v>0</v>
      </c>
      <c r="GO302">
        <v>-4</v>
      </c>
      <c r="GP302">
        <v>1866</v>
      </c>
      <c r="GQ302">
        <v>1</v>
      </c>
      <c r="GR302">
        <v>18</v>
      </c>
      <c r="GS302">
        <v>18843.8</v>
      </c>
      <c r="GT302">
        <v>30219.7</v>
      </c>
      <c r="GU302">
        <v>0.928955</v>
      </c>
      <c r="GV302">
        <v>2.66724</v>
      </c>
      <c r="GW302">
        <v>2.24854</v>
      </c>
      <c r="GX302">
        <v>2.72461</v>
      </c>
      <c r="GY302">
        <v>1.99585</v>
      </c>
      <c r="GZ302">
        <v>2.38159</v>
      </c>
      <c r="HA302">
        <v>41.4822</v>
      </c>
      <c r="HB302">
        <v>14.5961</v>
      </c>
      <c r="HC302">
        <v>18</v>
      </c>
      <c r="HD302">
        <v>493.361</v>
      </c>
      <c r="HE302">
        <v>600.945</v>
      </c>
      <c r="HF302">
        <v>17.0166</v>
      </c>
      <c r="HG302">
        <v>34.4246</v>
      </c>
      <c r="HH302">
        <v>30.0018</v>
      </c>
      <c r="HI302">
        <v>33.7686</v>
      </c>
      <c r="HJ302">
        <v>33.5958</v>
      </c>
      <c r="HK302">
        <v>18.617</v>
      </c>
      <c r="HL302">
        <v>50.5831</v>
      </c>
      <c r="HM302">
        <v>0</v>
      </c>
      <c r="HN302">
        <v>15.426</v>
      </c>
      <c r="HO302">
        <v>251.546</v>
      </c>
      <c r="HP302">
        <v>14.3286</v>
      </c>
      <c r="HQ302">
        <v>101.61</v>
      </c>
      <c r="HR302">
        <v>102.224</v>
      </c>
    </row>
    <row r="303" spans="1:226">
      <c r="A303">
        <v>287</v>
      </c>
      <c r="B303">
        <v>1657212403.6</v>
      </c>
      <c r="C303">
        <v>5798.59999990463</v>
      </c>
      <c r="D303" t="s">
        <v>936</v>
      </c>
      <c r="E303" t="s">
        <v>937</v>
      </c>
      <c r="F303">
        <v>5</v>
      </c>
      <c r="G303" t="s">
        <v>915</v>
      </c>
      <c r="H303" t="s">
        <v>354</v>
      </c>
      <c r="I303">
        <v>1657212396.1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270.211483465668</v>
      </c>
      <c r="AK303">
        <v>266.042448484848</v>
      </c>
      <c r="AL303">
        <v>-3.11176307274483</v>
      </c>
      <c r="AM303">
        <v>66.6402937059761</v>
      </c>
      <c r="AN303">
        <f>(AP303 - AO303 + BO303*1E3/(8.314*(BQ303+273.15)) * AR303/BN303 * AQ303) * BN303/(100*BB303) * 1000/(1000 - AP303)</f>
        <v>0</v>
      </c>
      <c r="AO303">
        <v>14.2051262608404</v>
      </c>
      <c r="AP303">
        <v>22.8461272727273</v>
      </c>
      <c r="AQ303">
        <v>0.000765035170888303</v>
      </c>
      <c r="AR303">
        <v>77.4766188135859</v>
      </c>
      <c r="AS303">
        <v>0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6</v>
      </c>
      <c r="BC303">
        <v>0.5</v>
      </c>
      <c r="BD303" t="s">
        <v>355</v>
      </c>
      <c r="BE303">
        <v>2</v>
      </c>
      <c r="BF303" t="b">
        <v>1</v>
      </c>
      <c r="BG303">
        <v>1657212396.1</v>
      </c>
      <c r="BH303">
        <v>281.388185185185</v>
      </c>
      <c r="BI303">
        <v>281.12362962963</v>
      </c>
      <c r="BJ303">
        <v>22.8276444444444</v>
      </c>
      <c r="BK303">
        <v>14.1336555555556</v>
      </c>
      <c r="BL303">
        <v>273.48462962963</v>
      </c>
      <c r="BM303">
        <v>22.6143222222222</v>
      </c>
      <c r="BN303">
        <v>500.006592592593</v>
      </c>
      <c r="BO303">
        <v>74.6035148148148</v>
      </c>
      <c r="BP303">
        <v>0.0433430666666667</v>
      </c>
      <c r="BQ303">
        <v>26.3963777777778</v>
      </c>
      <c r="BR303">
        <v>26.2627518518518</v>
      </c>
      <c r="BS303">
        <v>999.9</v>
      </c>
      <c r="BT303">
        <v>0</v>
      </c>
      <c r="BU303">
        <v>0</v>
      </c>
      <c r="BV303">
        <v>10000.5555555556</v>
      </c>
      <c r="BW303">
        <v>0</v>
      </c>
      <c r="BX303">
        <v>231.265259259259</v>
      </c>
      <c r="BY303">
        <v>0.264550078518519</v>
      </c>
      <c r="BZ303">
        <v>287.961555555556</v>
      </c>
      <c r="CA303">
        <v>285.152851851852</v>
      </c>
      <c r="CB303">
        <v>8.69396888888889</v>
      </c>
      <c r="CC303">
        <v>281.12362962963</v>
      </c>
      <c r="CD303">
        <v>14.1336555555556</v>
      </c>
      <c r="CE303">
        <v>1.70302074074074</v>
      </c>
      <c r="CF303">
        <v>1.05442074074074</v>
      </c>
      <c r="CG303">
        <v>14.9239962962963</v>
      </c>
      <c r="CH303">
        <v>7.69069666666667</v>
      </c>
      <c r="CI303">
        <v>1999.98259259259</v>
      </c>
      <c r="CJ303">
        <v>0.979997185185185</v>
      </c>
      <c r="CK303">
        <v>0.0200029925925926</v>
      </c>
      <c r="CL303">
        <v>0</v>
      </c>
      <c r="CM303">
        <v>2.40292222222222</v>
      </c>
      <c r="CN303">
        <v>0</v>
      </c>
      <c r="CO303">
        <v>19557.9222222222</v>
      </c>
      <c r="CP303">
        <v>17299.9925925926</v>
      </c>
      <c r="CQ303">
        <v>43.3143703703704</v>
      </c>
      <c r="CR303">
        <v>44.083</v>
      </c>
      <c r="CS303">
        <v>43</v>
      </c>
      <c r="CT303">
        <v>43.5505185185185</v>
      </c>
      <c r="CU303">
        <v>42.583</v>
      </c>
      <c r="CV303">
        <v>1959.98037037037</v>
      </c>
      <c r="CW303">
        <v>40.0022222222222</v>
      </c>
      <c r="CX303">
        <v>0</v>
      </c>
      <c r="CY303">
        <v>1657212382.8</v>
      </c>
      <c r="CZ303">
        <v>0</v>
      </c>
      <c r="DA303">
        <v>0</v>
      </c>
      <c r="DB303" t="s">
        <v>356</v>
      </c>
      <c r="DC303">
        <v>1656081770.5</v>
      </c>
      <c r="DD303">
        <v>1655399214.6</v>
      </c>
      <c r="DE303">
        <v>0</v>
      </c>
      <c r="DF303">
        <v>0.134</v>
      </c>
      <c r="DG303">
        <v>-0.06</v>
      </c>
      <c r="DH303">
        <v>9.331</v>
      </c>
      <c r="DI303">
        <v>0.511</v>
      </c>
      <c r="DJ303">
        <v>421</v>
      </c>
      <c r="DK303">
        <v>25</v>
      </c>
      <c r="DL303">
        <v>1.93</v>
      </c>
      <c r="DM303">
        <v>0.15</v>
      </c>
      <c r="DN303">
        <v>-0.312335747</v>
      </c>
      <c r="DO303">
        <v>13.7075204483302</v>
      </c>
      <c r="DP303">
        <v>1.36876529666084</v>
      </c>
      <c r="DQ303">
        <v>0</v>
      </c>
      <c r="DR303">
        <v>8.72619825</v>
      </c>
      <c r="DS303">
        <v>-0.751058273921192</v>
      </c>
      <c r="DT303">
        <v>0.0773312605899937</v>
      </c>
      <c r="DU303">
        <v>0</v>
      </c>
      <c r="DV303">
        <v>0</v>
      </c>
      <c r="DW303">
        <v>2</v>
      </c>
      <c r="DX303" t="s">
        <v>365</v>
      </c>
      <c r="DY303">
        <v>2.96558</v>
      </c>
      <c r="DZ303">
        <v>2.69728</v>
      </c>
      <c r="EA303">
        <v>0.0490766</v>
      </c>
      <c r="EB303">
        <v>0.0500933</v>
      </c>
      <c r="EC303">
        <v>0.0821368</v>
      </c>
      <c r="ED303">
        <v>0.0589258</v>
      </c>
      <c r="EE303">
        <v>36681.5</v>
      </c>
      <c r="EF303">
        <v>40041.4</v>
      </c>
      <c r="EG303">
        <v>35002</v>
      </c>
      <c r="EH303">
        <v>38279.6</v>
      </c>
      <c r="EI303">
        <v>45647.2</v>
      </c>
      <c r="EJ303">
        <v>52041.1</v>
      </c>
      <c r="EK303">
        <v>54811.8</v>
      </c>
      <c r="EL303">
        <v>61417.6</v>
      </c>
      <c r="EM303">
        <v>1.8848</v>
      </c>
      <c r="EN303">
        <v>2.041</v>
      </c>
      <c r="EO303">
        <v>-0.148416</v>
      </c>
      <c r="EP303">
        <v>0</v>
      </c>
      <c r="EQ303">
        <v>28.6859</v>
      </c>
      <c r="ER303">
        <v>999.9</v>
      </c>
      <c r="ES303">
        <v>36.839</v>
      </c>
      <c r="ET303">
        <v>37.373</v>
      </c>
      <c r="EU303">
        <v>31.77</v>
      </c>
      <c r="EV303">
        <v>54.3883</v>
      </c>
      <c r="EW303">
        <v>35.5048</v>
      </c>
      <c r="EX303">
        <v>2</v>
      </c>
      <c r="EY303">
        <v>0.61628</v>
      </c>
      <c r="EZ303">
        <v>9.28105</v>
      </c>
      <c r="FA303">
        <v>19.9127</v>
      </c>
      <c r="FB303">
        <v>5.19692</v>
      </c>
      <c r="FC303">
        <v>12.0099</v>
      </c>
      <c r="FD303">
        <v>4.9756</v>
      </c>
      <c r="FE303">
        <v>3.294</v>
      </c>
      <c r="FF303">
        <v>9999</v>
      </c>
      <c r="FG303">
        <v>9999</v>
      </c>
      <c r="FH303">
        <v>9999</v>
      </c>
      <c r="FI303">
        <v>557.6</v>
      </c>
      <c r="FJ303">
        <v>1.8631</v>
      </c>
      <c r="FK303">
        <v>1.86783</v>
      </c>
      <c r="FL303">
        <v>1.86752</v>
      </c>
      <c r="FM303">
        <v>1.86874</v>
      </c>
      <c r="FN303">
        <v>1.86951</v>
      </c>
      <c r="FO303">
        <v>1.86554</v>
      </c>
      <c r="FP303">
        <v>1.86661</v>
      </c>
      <c r="FQ303">
        <v>1.86798</v>
      </c>
      <c r="FR303">
        <v>5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7.698</v>
      </c>
      <c r="GF303">
        <v>0.2133</v>
      </c>
      <c r="GG303">
        <v>5.35645936475052</v>
      </c>
      <c r="GH303">
        <v>0.00956702611335773</v>
      </c>
      <c r="GI303">
        <v>-9.19467254998099e-07</v>
      </c>
      <c r="GJ303">
        <v>-2.13729184259075e-11</v>
      </c>
      <c r="GK303">
        <v>0.213310654532375</v>
      </c>
      <c r="GL303">
        <v>0</v>
      </c>
      <c r="GM303">
        <v>0</v>
      </c>
      <c r="GN303">
        <v>0</v>
      </c>
      <c r="GO303">
        <v>-4</v>
      </c>
      <c r="GP303">
        <v>1866</v>
      </c>
      <c r="GQ303">
        <v>1</v>
      </c>
      <c r="GR303">
        <v>18</v>
      </c>
      <c r="GS303">
        <v>18843.9</v>
      </c>
      <c r="GT303">
        <v>30219.8</v>
      </c>
      <c r="GU303">
        <v>0.881348</v>
      </c>
      <c r="GV303">
        <v>2.66968</v>
      </c>
      <c r="GW303">
        <v>2.24854</v>
      </c>
      <c r="GX303">
        <v>2.72339</v>
      </c>
      <c r="GY303">
        <v>1.99585</v>
      </c>
      <c r="GZ303">
        <v>2.35107</v>
      </c>
      <c r="HA303">
        <v>41.4822</v>
      </c>
      <c r="HB303">
        <v>14.5873</v>
      </c>
      <c r="HC303">
        <v>18</v>
      </c>
      <c r="HD303">
        <v>493.775</v>
      </c>
      <c r="HE303">
        <v>601.434</v>
      </c>
      <c r="HF303">
        <v>17.0335</v>
      </c>
      <c r="HG303">
        <v>34.4433</v>
      </c>
      <c r="HH303">
        <v>30.0017</v>
      </c>
      <c r="HI303">
        <v>33.7874</v>
      </c>
      <c r="HJ303">
        <v>33.6138</v>
      </c>
      <c r="HK303">
        <v>17.6732</v>
      </c>
      <c r="HL303">
        <v>50.2895</v>
      </c>
      <c r="HM303">
        <v>0</v>
      </c>
      <c r="HN303">
        <v>15.4278</v>
      </c>
      <c r="HO303">
        <v>231.438</v>
      </c>
      <c r="HP303">
        <v>14.3943</v>
      </c>
      <c r="HQ303">
        <v>101.607</v>
      </c>
      <c r="HR303">
        <v>102.219</v>
      </c>
    </row>
    <row r="304" spans="1:226">
      <c r="A304">
        <v>288</v>
      </c>
      <c r="B304">
        <v>1657212408.6</v>
      </c>
      <c r="C304">
        <v>5803.59999990463</v>
      </c>
      <c r="D304" t="s">
        <v>938</v>
      </c>
      <c r="E304" t="s">
        <v>939</v>
      </c>
      <c r="F304">
        <v>5</v>
      </c>
      <c r="G304" t="s">
        <v>915</v>
      </c>
      <c r="H304" t="s">
        <v>354</v>
      </c>
      <c r="I304">
        <v>1657212400.81429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253.001911553716</v>
      </c>
      <c r="AK304">
        <v>250.176381818182</v>
      </c>
      <c r="AL304">
        <v>-3.17940324887739</v>
      </c>
      <c r="AM304">
        <v>66.6402937059761</v>
      </c>
      <c r="AN304">
        <f>(AP304 - AO304 + BO304*1E3/(8.314*(BQ304+273.15)) * AR304/BN304 * AQ304) * BN304/(100*BB304) * 1000/(1000 - AP304)</f>
        <v>0</v>
      </c>
      <c r="AO304">
        <v>14.276347595216</v>
      </c>
      <c r="AP304">
        <v>22.8717666666667</v>
      </c>
      <c r="AQ304">
        <v>0.00105580985860597</v>
      </c>
      <c r="AR304">
        <v>77.4766188135859</v>
      </c>
      <c r="AS304">
        <v>0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6</v>
      </c>
      <c r="BC304">
        <v>0.5</v>
      </c>
      <c r="BD304" t="s">
        <v>355</v>
      </c>
      <c r="BE304">
        <v>2</v>
      </c>
      <c r="BF304" t="b">
        <v>1</v>
      </c>
      <c r="BG304">
        <v>1657212400.81429</v>
      </c>
      <c r="BH304">
        <v>266.923892857143</v>
      </c>
      <c r="BI304">
        <v>265.384285714286</v>
      </c>
      <c r="BJ304">
        <v>22.841975</v>
      </c>
      <c r="BK304">
        <v>14.2059071428571</v>
      </c>
      <c r="BL304">
        <v>259.150535714286</v>
      </c>
      <c r="BM304">
        <v>22.6286571428571</v>
      </c>
      <c r="BN304">
        <v>500.014821428571</v>
      </c>
      <c r="BO304">
        <v>74.603175</v>
      </c>
      <c r="BP304">
        <v>0.0432070928571429</v>
      </c>
      <c r="BQ304">
        <v>26.4240178571429</v>
      </c>
      <c r="BR304">
        <v>26.26865</v>
      </c>
      <c r="BS304">
        <v>999.9</v>
      </c>
      <c r="BT304">
        <v>0</v>
      </c>
      <c r="BU304">
        <v>0</v>
      </c>
      <c r="BV304">
        <v>10002.5</v>
      </c>
      <c r="BW304">
        <v>0</v>
      </c>
      <c r="BX304">
        <v>230.775142857143</v>
      </c>
      <c r="BY304">
        <v>1.53976650428571</v>
      </c>
      <c r="BZ304">
        <v>273.163428571429</v>
      </c>
      <c r="CA304">
        <v>269.20725</v>
      </c>
      <c r="CB304">
        <v>8.63605</v>
      </c>
      <c r="CC304">
        <v>265.384285714286</v>
      </c>
      <c r="CD304">
        <v>14.2059071428571</v>
      </c>
      <c r="CE304">
        <v>1.70408285714286</v>
      </c>
      <c r="CF304">
        <v>1.05980678571429</v>
      </c>
      <c r="CG304">
        <v>14.933675</v>
      </c>
      <c r="CH304">
        <v>7.76532571428571</v>
      </c>
      <c r="CI304">
        <v>1999.9925</v>
      </c>
      <c r="CJ304">
        <v>0.979997107142857</v>
      </c>
      <c r="CK304">
        <v>0.0200030357142857</v>
      </c>
      <c r="CL304">
        <v>0</v>
      </c>
      <c r="CM304">
        <v>2.38901071428571</v>
      </c>
      <c r="CN304">
        <v>0</v>
      </c>
      <c r="CO304">
        <v>19532.9535714286</v>
      </c>
      <c r="CP304">
        <v>17300.075</v>
      </c>
      <c r="CQ304">
        <v>43.3165</v>
      </c>
      <c r="CR304">
        <v>44.10025</v>
      </c>
      <c r="CS304">
        <v>43.0132857142857</v>
      </c>
      <c r="CT304">
        <v>43.57325</v>
      </c>
      <c r="CU304">
        <v>42.6025</v>
      </c>
      <c r="CV304">
        <v>1959.99</v>
      </c>
      <c r="CW304">
        <v>40.0025</v>
      </c>
      <c r="CX304">
        <v>0</v>
      </c>
      <c r="CY304">
        <v>1657212387.6</v>
      </c>
      <c r="CZ304">
        <v>0</v>
      </c>
      <c r="DA304">
        <v>0</v>
      </c>
      <c r="DB304" t="s">
        <v>356</v>
      </c>
      <c r="DC304">
        <v>1656081770.5</v>
      </c>
      <c r="DD304">
        <v>1655399214.6</v>
      </c>
      <c r="DE304">
        <v>0</v>
      </c>
      <c r="DF304">
        <v>0.134</v>
      </c>
      <c r="DG304">
        <v>-0.06</v>
      </c>
      <c r="DH304">
        <v>9.331</v>
      </c>
      <c r="DI304">
        <v>0.511</v>
      </c>
      <c r="DJ304">
        <v>421</v>
      </c>
      <c r="DK304">
        <v>25</v>
      </c>
      <c r="DL304">
        <v>1.93</v>
      </c>
      <c r="DM304">
        <v>0.15</v>
      </c>
      <c r="DN304">
        <v>0.651138753</v>
      </c>
      <c r="DO304">
        <v>14.7908910083302</v>
      </c>
      <c r="DP304">
        <v>1.4705962083739</v>
      </c>
      <c r="DQ304">
        <v>0</v>
      </c>
      <c r="DR304">
        <v>8.6768095</v>
      </c>
      <c r="DS304">
        <v>-0.776932457786126</v>
      </c>
      <c r="DT304">
        <v>0.0795333236433007</v>
      </c>
      <c r="DU304">
        <v>0</v>
      </c>
      <c r="DV304">
        <v>0</v>
      </c>
      <c r="DW304">
        <v>2</v>
      </c>
      <c r="DX304" t="s">
        <v>365</v>
      </c>
      <c r="DY304">
        <v>2.96576</v>
      </c>
      <c r="DZ304">
        <v>2.69727</v>
      </c>
      <c r="EA304">
        <v>0.0464678</v>
      </c>
      <c r="EB304">
        <v>0.0473273</v>
      </c>
      <c r="EC304">
        <v>0.0821855</v>
      </c>
      <c r="ED304">
        <v>0.0592648</v>
      </c>
      <c r="EE304">
        <v>36781.2</v>
      </c>
      <c r="EF304">
        <v>40156</v>
      </c>
      <c r="EG304">
        <v>35001.3</v>
      </c>
      <c r="EH304">
        <v>38277.8</v>
      </c>
      <c r="EI304">
        <v>45643.3</v>
      </c>
      <c r="EJ304">
        <v>52020.7</v>
      </c>
      <c r="EK304">
        <v>54810.1</v>
      </c>
      <c r="EL304">
        <v>61415.8</v>
      </c>
      <c r="EM304">
        <v>1.884</v>
      </c>
      <c r="EN304">
        <v>2.0406</v>
      </c>
      <c r="EO304">
        <v>-0.147223</v>
      </c>
      <c r="EP304">
        <v>0</v>
      </c>
      <c r="EQ304">
        <v>28.704</v>
      </c>
      <c r="ER304">
        <v>999.9</v>
      </c>
      <c r="ES304">
        <v>36.839</v>
      </c>
      <c r="ET304">
        <v>37.373</v>
      </c>
      <c r="EU304">
        <v>31.7744</v>
      </c>
      <c r="EV304">
        <v>54.2783</v>
      </c>
      <c r="EW304">
        <v>35.4247</v>
      </c>
      <c r="EX304">
        <v>2</v>
      </c>
      <c r="EY304">
        <v>0.617825</v>
      </c>
      <c r="EZ304">
        <v>9.28105</v>
      </c>
      <c r="FA304">
        <v>19.913</v>
      </c>
      <c r="FB304">
        <v>5.19932</v>
      </c>
      <c r="FC304">
        <v>12.0111</v>
      </c>
      <c r="FD304">
        <v>4.9756</v>
      </c>
      <c r="FE304">
        <v>3.294</v>
      </c>
      <c r="FF304">
        <v>9999</v>
      </c>
      <c r="FG304">
        <v>9999</v>
      </c>
      <c r="FH304">
        <v>9999</v>
      </c>
      <c r="FI304">
        <v>557.6</v>
      </c>
      <c r="FJ304">
        <v>1.8631</v>
      </c>
      <c r="FK304">
        <v>1.86783</v>
      </c>
      <c r="FL304">
        <v>1.86752</v>
      </c>
      <c r="FM304">
        <v>1.86874</v>
      </c>
      <c r="FN304">
        <v>1.86951</v>
      </c>
      <c r="FO304">
        <v>1.86554</v>
      </c>
      <c r="FP304">
        <v>1.86661</v>
      </c>
      <c r="FQ304">
        <v>1.86798</v>
      </c>
      <c r="FR304">
        <v>5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7.557</v>
      </c>
      <c r="GF304">
        <v>0.2133</v>
      </c>
      <c r="GG304">
        <v>5.35645936475052</v>
      </c>
      <c r="GH304">
        <v>0.00956702611335773</v>
      </c>
      <c r="GI304">
        <v>-9.19467254998099e-07</v>
      </c>
      <c r="GJ304">
        <v>-2.13729184259075e-11</v>
      </c>
      <c r="GK304">
        <v>0.213310654532375</v>
      </c>
      <c r="GL304">
        <v>0</v>
      </c>
      <c r="GM304">
        <v>0</v>
      </c>
      <c r="GN304">
        <v>0</v>
      </c>
      <c r="GO304">
        <v>-4</v>
      </c>
      <c r="GP304">
        <v>1866</v>
      </c>
      <c r="GQ304">
        <v>1</v>
      </c>
      <c r="GR304">
        <v>18</v>
      </c>
      <c r="GS304">
        <v>18844</v>
      </c>
      <c r="GT304">
        <v>30219.9</v>
      </c>
      <c r="GU304">
        <v>0.836182</v>
      </c>
      <c r="GV304">
        <v>2.677</v>
      </c>
      <c r="GW304">
        <v>2.24854</v>
      </c>
      <c r="GX304">
        <v>2.72339</v>
      </c>
      <c r="GY304">
        <v>1.99585</v>
      </c>
      <c r="GZ304">
        <v>2.35596</v>
      </c>
      <c r="HA304">
        <v>41.4822</v>
      </c>
      <c r="HB304">
        <v>14.5873</v>
      </c>
      <c r="HC304">
        <v>18</v>
      </c>
      <c r="HD304">
        <v>493.399</v>
      </c>
      <c r="HE304">
        <v>601.324</v>
      </c>
      <c r="HF304">
        <v>17.0494</v>
      </c>
      <c r="HG304">
        <v>34.4621</v>
      </c>
      <c r="HH304">
        <v>30.0015</v>
      </c>
      <c r="HI304">
        <v>33.8081</v>
      </c>
      <c r="HJ304">
        <v>33.6348</v>
      </c>
      <c r="HK304">
        <v>16.7555</v>
      </c>
      <c r="HL304">
        <v>49.9969</v>
      </c>
      <c r="HM304">
        <v>0</v>
      </c>
      <c r="HN304">
        <v>15.4465</v>
      </c>
      <c r="HO304">
        <v>218.02</v>
      </c>
      <c r="HP304">
        <v>14.4552</v>
      </c>
      <c r="HQ304">
        <v>101.604</v>
      </c>
      <c r="HR304">
        <v>102.215</v>
      </c>
    </row>
    <row r="305" spans="1:226">
      <c r="A305">
        <v>289</v>
      </c>
      <c r="B305">
        <v>1657212413.6</v>
      </c>
      <c r="C305">
        <v>5808.59999990463</v>
      </c>
      <c r="D305" t="s">
        <v>940</v>
      </c>
      <c r="E305" t="s">
        <v>941</v>
      </c>
      <c r="F305">
        <v>5</v>
      </c>
      <c r="G305" t="s">
        <v>915</v>
      </c>
      <c r="H305" t="s">
        <v>354</v>
      </c>
      <c r="I305">
        <v>1657212406.1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236.666489553535</v>
      </c>
      <c r="AK305">
        <v>234.59683030303</v>
      </c>
      <c r="AL305">
        <v>-3.07542603423187</v>
      </c>
      <c r="AM305">
        <v>66.6402937059761</v>
      </c>
      <c r="AN305">
        <f>(AP305 - AO305 + BO305*1E3/(8.314*(BQ305+273.15)) * AR305/BN305 * AQ305) * BN305/(100*BB305) * 1000/(1000 - AP305)</f>
        <v>0</v>
      </c>
      <c r="AO305">
        <v>14.403246423707</v>
      </c>
      <c r="AP305">
        <v>22.9054672727273</v>
      </c>
      <c r="AQ305">
        <v>0.0102071327956278</v>
      </c>
      <c r="AR305">
        <v>77.4766188135859</v>
      </c>
      <c r="AS305">
        <v>0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6</v>
      </c>
      <c r="BC305">
        <v>0.5</v>
      </c>
      <c r="BD305" t="s">
        <v>355</v>
      </c>
      <c r="BE305">
        <v>2</v>
      </c>
      <c r="BF305" t="b">
        <v>1</v>
      </c>
      <c r="BG305">
        <v>1657212406.1</v>
      </c>
      <c r="BH305">
        <v>250.635</v>
      </c>
      <c r="BI305">
        <v>247.966592592593</v>
      </c>
      <c r="BJ305">
        <v>22.8651851851852</v>
      </c>
      <c r="BK305">
        <v>14.3121555555556</v>
      </c>
      <c r="BL305">
        <v>243.008592592593</v>
      </c>
      <c r="BM305">
        <v>22.651862962963</v>
      </c>
      <c r="BN305">
        <v>500.000481481481</v>
      </c>
      <c r="BO305">
        <v>74.6022777777778</v>
      </c>
      <c r="BP305">
        <v>0.0431857148148148</v>
      </c>
      <c r="BQ305">
        <v>26.4501222222222</v>
      </c>
      <c r="BR305">
        <v>26.2813888888889</v>
      </c>
      <c r="BS305">
        <v>999.9</v>
      </c>
      <c r="BT305">
        <v>0</v>
      </c>
      <c r="BU305">
        <v>0</v>
      </c>
      <c r="BV305">
        <v>10001.8518518519</v>
      </c>
      <c r="BW305">
        <v>0</v>
      </c>
      <c r="BX305">
        <v>230.37762962963</v>
      </c>
      <c r="BY305">
        <v>2.66856896296296</v>
      </c>
      <c r="BZ305">
        <v>256.499777777778</v>
      </c>
      <c r="CA305">
        <v>251.565962962963</v>
      </c>
      <c r="CB305">
        <v>8.55302222222222</v>
      </c>
      <c r="CC305">
        <v>247.966592592593</v>
      </c>
      <c r="CD305">
        <v>14.3121555555556</v>
      </c>
      <c r="CE305">
        <v>1.70579481481481</v>
      </c>
      <c r="CF305">
        <v>1.06771962962963</v>
      </c>
      <c r="CG305">
        <v>14.9492666666667</v>
      </c>
      <c r="CH305">
        <v>7.87457555555556</v>
      </c>
      <c r="CI305">
        <v>2000.00703703704</v>
      </c>
      <c r="CJ305">
        <v>0.979997888888889</v>
      </c>
      <c r="CK305">
        <v>0.0200022037037037</v>
      </c>
      <c r="CL305">
        <v>0</v>
      </c>
      <c r="CM305">
        <v>2.31368888888889</v>
      </c>
      <c r="CN305">
        <v>0</v>
      </c>
      <c r="CO305">
        <v>19511.1444444444</v>
      </c>
      <c r="CP305">
        <v>17300.2074074074</v>
      </c>
      <c r="CQ305">
        <v>43.3306666666667</v>
      </c>
      <c r="CR305">
        <v>44.118</v>
      </c>
      <c r="CS305">
        <v>43.0344444444444</v>
      </c>
      <c r="CT305">
        <v>43.5853333333333</v>
      </c>
      <c r="CU305">
        <v>42.625</v>
      </c>
      <c r="CV305">
        <v>1960.00555555556</v>
      </c>
      <c r="CW305">
        <v>40.0014814814815</v>
      </c>
      <c r="CX305">
        <v>0</v>
      </c>
      <c r="CY305">
        <v>1657212392.4</v>
      </c>
      <c r="CZ305">
        <v>0</v>
      </c>
      <c r="DA305">
        <v>0</v>
      </c>
      <c r="DB305" t="s">
        <v>356</v>
      </c>
      <c r="DC305">
        <v>1656081770.5</v>
      </c>
      <c r="DD305">
        <v>1655399214.6</v>
      </c>
      <c r="DE305">
        <v>0</v>
      </c>
      <c r="DF305">
        <v>0.134</v>
      </c>
      <c r="DG305">
        <v>-0.06</v>
      </c>
      <c r="DH305">
        <v>9.331</v>
      </c>
      <c r="DI305">
        <v>0.511</v>
      </c>
      <c r="DJ305">
        <v>421</v>
      </c>
      <c r="DK305">
        <v>25</v>
      </c>
      <c r="DL305">
        <v>1.93</v>
      </c>
      <c r="DM305">
        <v>0.15</v>
      </c>
      <c r="DN305">
        <v>2.081039153</v>
      </c>
      <c r="DO305">
        <v>12.9250048070544</v>
      </c>
      <c r="DP305">
        <v>1.28206836394731</v>
      </c>
      <c r="DQ305">
        <v>0</v>
      </c>
      <c r="DR305">
        <v>8.59721525</v>
      </c>
      <c r="DS305">
        <v>-0.908910056285195</v>
      </c>
      <c r="DT305">
        <v>0.0912021184509301</v>
      </c>
      <c r="DU305">
        <v>0</v>
      </c>
      <c r="DV305">
        <v>0</v>
      </c>
      <c r="DW305">
        <v>2</v>
      </c>
      <c r="DX305" t="s">
        <v>365</v>
      </c>
      <c r="DY305">
        <v>2.96612</v>
      </c>
      <c r="DZ305">
        <v>2.69704</v>
      </c>
      <c r="EA305">
        <v>0.0438701</v>
      </c>
      <c r="EB305">
        <v>0.0444636</v>
      </c>
      <c r="EC305">
        <v>0.0822657</v>
      </c>
      <c r="ED305">
        <v>0.0593267</v>
      </c>
      <c r="EE305">
        <v>36880.5</v>
      </c>
      <c r="EF305">
        <v>40275.4</v>
      </c>
      <c r="EG305">
        <v>35000.6</v>
      </c>
      <c r="EH305">
        <v>38276.7</v>
      </c>
      <c r="EI305">
        <v>45639.3</v>
      </c>
      <c r="EJ305">
        <v>52015.8</v>
      </c>
      <c r="EK305">
        <v>54810.2</v>
      </c>
      <c r="EL305">
        <v>61414.1</v>
      </c>
      <c r="EM305">
        <v>1.8836</v>
      </c>
      <c r="EN305">
        <v>2.0404</v>
      </c>
      <c r="EO305">
        <v>-0.146627</v>
      </c>
      <c r="EP305">
        <v>0</v>
      </c>
      <c r="EQ305">
        <v>28.7238</v>
      </c>
      <c r="ER305">
        <v>999.9</v>
      </c>
      <c r="ES305">
        <v>36.839</v>
      </c>
      <c r="ET305">
        <v>37.373</v>
      </c>
      <c r="EU305">
        <v>31.7745</v>
      </c>
      <c r="EV305">
        <v>54.3183</v>
      </c>
      <c r="EW305">
        <v>35.4527</v>
      </c>
      <c r="EX305">
        <v>2</v>
      </c>
      <c r="EY305">
        <v>0.619959</v>
      </c>
      <c r="EZ305">
        <v>9.28105</v>
      </c>
      <c r="FA305">
        <v>19.9124</v>
      </c>
      <c r="FB305">
        <v>5.19573</v>
      </c>
      <c r="FC305">
        <v>12.0099</v>
      </c>
      <c r="FD305">
        <v>4.9744</v>
      </c>
      <c r="FE305">
        <v>3.2936</v>
      </c>
      <c r="FF305">
        <v>9999</v>
      </c>
      <c r="FG305">
        <v>9999</v>
      </c>
      <c r="FH305">
        <v>9999</v>
      </c>
      <c r="FI305">
        <v>557.6</v>
      </c>
      <c r="FJ305">
        <v>1.8631</v>
      </c>
      <c r="FK305">
        <v>1.86783</v>
      </c>
      <c r="FL305">
        <v>1.86752</v>
      </c>
      <c r="FM305">
        <v>1.86874</v>
      </c>
      <c r="FN305">
        <v>1.86951</v>
      </c>
      <c r="FO305">
        <v>1.86554</v>
      </c>
      <c r="FP305">
        <v>1.86661</v>
      </c>
      <c r="FQ305">
        <v>1.86798</v>
      </c>
      <c r="FR305">
        <v>5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7.42</v>
      </c>
      <c r="GF305">
        <v>0.2133</v>
      </c>
      <c r="GG305">
        <v>5.35645936475052</v>
      </c>
      <c r="GH305">
        <v>0.00956702611335773</v>
      </c>
      <c r="GI305">
        <v>-9.19467254998099e-07</v>
      </c>
      <c r="GJ305">
        <v>-2.13729184259075e-11</v>
      </c>
      <c r="GK305">
        <v>0.213310654532375</v>
      </c>
      <c r="GL305">
        <v>0</v>
      </c>
      <c r="GM305">
        <v>0</v>
      </c>
      <c r="GN305">
        <v>0</v>
      </c>
      <c r="GO305">
        <v>-4</v>
      </c>
      <c r="GP305">
        <v>1866</v>
      </c>
      <c r="GQ305">
        <v>1</v>
      </c>
      <c r="GR305">
        <v>18</v>
      </c>
      <c r="GS305">
        <v>18844.1</v>
      </c>
      <c r="GT305">
        <v>30220</v>
      </c>
      <c r="GU305">
        <v>0.794678</v>
      </c>
      <c r="GV305">
        <v>2.66968</v>
      </c>
      <c r="GW305">
        <v>2.24854</v>
      </c>
      <c r="GX305">
        <v>2.72339</v>
      </c>
      <c r="GY305">
        <v>1.99585</v>
      </c>
      <c r="GZ305">
        <v>2.33521</v>
      </c>
      <c r="HA305">
        <v>41.4822</v>
      </c>
      <c r="HB305">
        <v>14.5873</v>
      </c>
      <c r="HC305">
        <v>18</v>
      </c>
      <c r="HD305">
        <v>493.27</v>
      </c>
      <c r="HE305">
        <v>601.342</v>
      </c>
      <c r="HF305">
        <v>17.0669</v>
      </c>
      <c r="HG305">
        <v>34.484</v>
      </c>
      <c r="HH305">
        <v>30.0019</v>
      </c>
      <c r="HI305">
        <v>33.8263</v>
      </c>
      <c r="HJ305">
        <v>33.6528</v>
      </c>
      <c r="HK305">
        <v>15.7878</v>
      </c>
      <c r="HL305">
        <v>49.9969</v>
      </c>
      <c r="HM305">
        <v>0</v>
      </c>
      <c r="HN305">
        <v>15.4633</v>
      </c>
      <c r="HO305">
        <v>197.816</v>
      </c>
      <c r="HP305">
        <v>14.5899</v>
      </c>
      <c r="HQ305">
        <v>101.603</v>
      </c>
      <c r="HR305">
        <v>102.212</v>
      </c>
    </row>
    <row r="306" spans="1:226">
      <c r="A306">
        <v>290</v>
      </c>
      <c r="B306">
        <v>1657212418.6</v>
      </c>
      <c r="C306">
        <v>5813.59999990463</v>
      </c>
      <c r="D306" t="s">
        <v>942</v>
      </c>
      <c r="E306" t="s">
        <v>943</v>
      </c>
      <c r="F306">
        <v>5</v>
      </c>
      <c r="G306" t="s">
        <v>915</v>
      </c>
      <c r="H306" t="s">
        <v>354</v>
      </c>
      <c r="I306">
        <v>1657212410.81429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219.606281451482</v>
      </c>
      <c r="AK306">
        <v>218.820866666667</v>
      </c>
      <c r="AL306">
        <v>-3.1635509023388</v>
      </c>
      <c r="AM306">
        <v>66.6402937059761</v>
      </c>
      <c r="AN306">
        <f>(AP306 - AO306 + BO306*1E3/(8.314*(BQ306+273.15)) * AR306/BN306 * AQ306) * BN306/(100*BB306) * 1000/(1000 - AP306)</f>
        <v>0</v>
      </c>
      <c r="AO306">
        <v>14.4352650850657</v>
      </c>
      <c r="AP306">
        <v>22.9232836363636</v>
      </c>
      <c r="AQ306">
        <v>0.000217555699859618</v>
      </c>
      <c r="AR306">
        <v>77.4766188135859</v>
      </c>
      <c r="AS306">
        <v>0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6</v>
      </c>
      <c r="BC306">
        <v>0.5</v>
      </c>
      <c r="BD306" t="s">
        <v>355</v>
      </c>
      <c r="BE306">
        <v>2</v>
      </c>
      <c r="BF306" t="b">
        <v>1</v>
      </c>
      <c r="BG306">
        <v>1657212410.81429</v>
      </c>
      <c r="BH306">
        <v>236.170642857143</v>
      </c>
      <c r="BI306">
        <v>232.28875</v>
      </c>
      <c r="BJ306">
        <v>22.888375</v>
      </c>
      <c r="BK306">
        <v>14.3884035714286</v>
      </c>
      <c r="BL306">
        <v>228.675035714286</v>
      </c>
      <c r="BM306">
        <v>22.6750535714286</v>
      </c>
      <c r="BN306">
        <v>500.000107142857</v>
      </c>
      <c r="BO306">
        <v>74.6019178571429</v>
      </c>
      <c r="BP306">
        <v>0.0431572428571429</v>
      </c>
      <c r="BQ306">
        <v>26.4687464285714</v>
      </c>
      <c r="BR306">
        <v>26.3020964285714</v>
      </c>
      <c r="BS306">
        <v>999.9</v>
      </c>
      <c r="BT306">
        <v>0</v>
      </c>
      <c r="BU306">
        <v>0</v>
      </c>
      <c r="BV306">
        <v>10001.9642857143</v>
      </c>
      <c r="BW306">
        <v>0</v>
      </c>
      <c r="BX306">
        <v>230.220321428571</v>
      </c>
      <c r="BY306">
        <v>3.88188571428571</v>
      </c>
      <c r="BZ306">
        <v>241.702607142857</v>
      </c>
      <c r="CA306">
        <v>235.678678571429</v>
      </c>
      <c r="CB306">
        <v>8.49996285714286</v>
      </c>
      <c r="CC306">
        <v>232.28875</v>
      </c>
      <c r="CD306">
        <v>14.3884035714286</v>
      </c>
      <c r="CE306">
        <v>1.70751678571429</v>
      </c>
      <c r="CF306">
        <v>1.0734025</v>
      </c>
      <c r="CG306">
        <v>14.9649321428571</v>
      </c>
      <c r="CH306">
        <v>7.952545</v>
      </c>
      <c r="CI306">
        <v>2000.01464285714</v>
      </c>
      <c r="CJ306">
        <v>0.979998821428571</v>
      </c>
      <c r="CK306">
        <v>0.02000125</v>
      </c>
      <c r="CL306">
        <v>0</v>
      </c>
      <c r="CM306">
        <v>2.320725</v>
      </c>
      <c r="CN306">
        <v>0</v>
      </c>
      <c r="CO306">
        <v>19498.6678571429</v>
      </c>
      <c r="CP306">
        <v>17300.275</v>
      </c>
      <c r="CQ306">
        <v>43.348</v>
      </c>
      <c r="CR306">
        <v>44.12275</v>
      </c>
      <c r="CS306">
        <v>43.0531428571428</v>
      </c>
      <c r="CT306">
        <v>43.60475</v>
      </c>
      <c r="CU306">
        <v>42.6405</v>
      </c>
      <c r="CV306">
        <v>1960.01464285714</v>
      </c>
      <c r="CW306">
        <v>40</v>
      </c>
      <c r="CX306">
        <v>0</v>
      </c>
      <c r="CY306">
        <v>1657212397.8</v>
      </c>
      <c r="CZ306">
        <v>0</v>
      </c>
      <c r="DA306">
        <v>0</v>
      </c>
      <c r="DB306" t="s">
        <v>356</v>
      </c>
      <c r="DC306">
        <v>1656081770.5</v>
      </c>
      <c r="DD306">
        <v>1655399214.6</v>
      </c>
      <c r="DE306">
        <v>0</v>
      </c>
      <c r="DF306">
        <v>0.134</v>
      </c>
      <c r="DG306">
        <v>-0.06</v>
      </c>
      <c r="DH306">
        <v>9.331</v>
      </c>
      <c r="DI306">
        <v>0.511</v>
      </c>
      <c r="DJ306">
        <v>421</v>
      </c>
      <c r="DK306">
        <v>25</v>
      </c>
      <c r="DL306">
        <v>1.93</v>
      </c>
      <c r="DM306">
        <v>0.15</v>
      </c>
      <c r="DN306">
        <v>3.032532275</v>
      </c>
      <c r="DO306">
        <v>13.9010541050657</v>
      </c>
      <c r="DP306">
        <v>1.37721773144146</v>
      </c>
      <c r="DQ306">
        <v>0</v>
      </c>
      <c r="DR306">
        <v>8.539437</v>
      </c>
      <c r="DS306">
        <v>-0.673148667917465</v>
      </c>
      <c r="DT306">
        <v>0.0677355712015481</v>
      </c>
      <c r="DU306">
        <v>0</v>
      </c>
      <c r="DV306">
        <v>0</v>
      </c>
      <c r="DW306">
        <v>2</v>
      </c>
      <c r="DX306" t="s">
        <v>365</v>
      </c>
      <c r="DY306">
        <v>2.96555</v>
      </c>
      <c r="DZ306">
        <v>2.69728</v>
      </c>
      <c r="EA306">
        <v>0.0411701</v>
      </c>
      <c r="EB306">
        <v>0.0415821</v>
      </c>
      <c r="EC306">
        <v>0.0823121</v>
      </c>
      <c r="ED306">
        <v>0.0596286</v>
      </c>
      <c r="EE306">
        <v>36982.8</v>
      </c>
      <c r="EF306">
        <v>40394.7</v>
      </c>
      <c r="EG306">
        <v>34999.1</v>
      </c>
      <c r="EH306">
        <v>38274.9</v>
      </c>
      <c r="EI306">
        <v>45635</v>
      </c>
      <c r="EJ306">
        <v>51996.1</v>
      </c>
      <c r="EK306">
        <v>54807.8</v>
      </c>
      <c r="EL306">
        <v>61410.7</v>
      </c>
      <c r="EM306">
        <v>1.8836</v>
      </c>
      <c r="EN306">
        <v>2.0402</v>
      </c>
      <c r="EO306">
        <v>-0.14618</v>
      </c>
      <c r="EP306">
        <v>0</v>
      </c>
      <c r="EQ306">
        <v>28.7425</v>
      </c>
      <c r="ER306">
        <v>999.9</v>
      </c>
      <c r="ES306">
        <v>36.839</v>
      </c>
      <c r="ET306">
        <v>37.373</v>
      </c>
      <c r="EU306">
        <v>31.7773</v>
      </c>
      <c r="EV306">
        <v>54.3583</v>
      </c>
      <c r="EW306">
        <v>35.5248</v>
      </c>
      <c r="EX306">
        <v>2</v>
      </c>
      <c r="EY306">
        <v>0.621301</v>
      </c>
      <c r="EZ306">
        <v>9.28105</v>
      </c>
      <c r="FA306">
        <v>19.9132</v>
      </c>
      <c r="FB306">
        <v>5.19812</v>
      </c>
      <c r="FC306">
        <v>12.0123</v>
      </c>
      <c r="FD306">
        <v>4.9752</v>
      </c>
      <c r="FE306">
        <v>3.294</v>
      </c>
      <c r="FF306">
        <v>9999</v>
      </c>
      <c r="FG306">
        <v>9999</v>
      </c>
      <c r="FH306">
        <v>9999</v>
      </c>
      <c r="FI306">
        <v>557.6</v>
      </c>
      <c r="FJ306">
        <v>1.8631</v>
      </c>
      <c r="FK306">
        <v>1.86783</v>
      </c>
      <c r="FL306">
        <v>1.86752</v>
      </c>
      <c r="FM306">
        <v>1.86874</v>
      </c>
      <c r="FN306">
        <v>1.86951</v>
      </c>
      <c r="FO306">
        <v>1.86554</v>
      </c>
      <c r="FP306">
        <v>1.86661</v>
      </c>
      <c r="FQ306">
        <v>1.86798</v>
      </c>
      <c r="FR306">
        <v>5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7.278</v>
      </c>
      <c r="GF306">
        <v>0.2133</v>
      </c>
      <c r="GG306">
        <v>5.35645936475052</v>
      </c>
      <c r="GH306">
        <v>0.00956702611335773</v>
      </c>
      <c r="GI306">
        <v>-9.19467254998099e-07</v>
      </c>
      <c r="GJ306">
        <v>-2.13729184259075e-11</v>
      </c>
      <c r="GK306">
        <v>0.213310654532375</v>
      </c>
      <c r="GL306">
        <v>0</v>
      </c>
      <c r="GM306">
        <v>0</v>
      </c>
      <c r="GN306">
        <v>0</v>
      </c>
      <c r="GO306">
        <v>-4</v>
      </c>
      <c r="GP306">
        <v>1866</v>
      </c>
      <c r="GQ306">
        <v>1</v>
      </c>
      <c r="GR306">
        <v>18</v>
      </c>
      <c r="GS306">
        <v>18844.1</v>
      </c>
      <c r="GT306">
        <v>30220.1</v>
      </c>
      <c r="GU306">
        <v>0.740967</v>
      </c>
      <c r="GV306">
        <v>2.67334</v>
      </c>
      <c r="GW306">
        <v>2.24854</v>
      </c>
      <c r="GX306">
        <v>2.72339</v>
      </c>
      <c r="GY306">
        <v>1.99585</v>
      </c>
      <c r="GZ306">
        <v>2.34863</v>
      </c>
      <c r="HA306">
        <v>41.5083</v>
      </c>
      <c r="HB306">
        <v>14.5873</v>
      </c>
      <c r="HC306">
        <v>18</v>
      </c>
      <c r="HD306">
        <v>493.413</v>
      </c>
      <c r="HE306">
        <v>601.389</v>
      </c>
      <c r="HF306">
        <v>17.0825</v>
      </c>
      <c r="HG306">
        <v>34.5028</v>
      </c>
      <c r="HH306">
        <v>30.0015</v>
      </c>
      <c r="HI306">
        <v>33.8451</v>
      </c>
      <c r="HJ306">
        <v>33.6738</v>
      </c>
      <c r="HK306">
        <v>14.8521</v>
      </c>
      <c r="HL306">
        <v>49.3913</v>
      </c>
      <c r="HM306">
        <v>0</v>
      </c>
      <c r="HN306">
        <v>15.4788</v>
      </c>
      <c r="HO306">
        <v>184.434</v>
      </c>
      <c r="HP306">
        <v>14.6801</v>
      </c>
      <c r="HQ306">
        <v>101.599</v>
      </c>
      <c r="HR306">
        <v>102.207</v>
      </c>
    </row>
    <row r="307" spans="1:226">
      <c r="A307">
        <v>291</v>
      </c>
      <c r="B307">
        <v>1657212423.6</v>
      </c>
      <c r="C307">
        <v>5818.59999990463</v>
      </c>
      <c r="D307" t="s">
        <v>944</v>
      </c>
      <c r="E307" t="s">
        <v>945</v>
      </c>
      <c r="F307">
        <v>5</v>
      </c>
      <c r="G307" t="s">
        <v>915</v>
      </c>
      <c r="H307" t="s">
        <v>354</v>
      </c>
      <c r="I307">
        <v>1657212416.1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202.911774142598</v>
      </c>
      <c r="AK307">
        <v>203.046678787879</v>
      </c>
      <c r="AL307">
        <v>-3.13555794604696</v>
      </c>
      <c r="AM307">
        <v>66.6402937059761</v>
      </c>
      <c r="AN307">
        <f>(AP307 - AO307 + BO307*1E3/(8.314*(BQ307+273.15)) * AR307/BN307 * AQ307) * BN307/(100*BB307) * 1000/(1000 - AP307)</f>
        <v>0</v>
      </c>
      <c r="AO307">
        <v>14.594568332559</v>
      </c>
      <c r="AP307">
        <v>22.9716321212121</v>
      </c>
      <c r="AQ307">
        <v>0.00592234636649684</v>
      </c>
      <c r="AR307">
        <v>77.4766188135859</v>
      </c>
      <c r="AS307">
        <v>0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6</v>
      </c>
      <c r="BC307">
        <v>0.5</v>
      </c>
      <c r="BD307" t="s">
        <v>355</v>
      </c>
      <c r="BE307">
        <v>2</v>
      </c>
      <c r="BF307" t="b">
        <v>1</v>
      </c>
      <c r="BG307">
        <v>1657212416.1</v>
      </c>
      <c r="BH307">
        <v>219.90162962963</v>
      </c>
      <c r="BI307">
        <v>214.858444444444</v>
      </c>
      <c r="BJ307">
        <v>22.9185555555556</v>
      </c>
      <c r="BK307">
        <v>14.5004703703704</v>
      </c>
      <c r="BL307">
        <v>212.553592592593</v>
      </c>
      <c r="BM307">
        <v>22.7052407407407</v>
      </c>
      <c r="BN307">
        <v>499.993259259259</v>
      </c>
      <c r="BO307">
        <v>74.6015</v>
      </c>
      <c r="BP307">
        <v>0.043247262962963</v>
      </c>
      <c r="BQ307">
        <v>26.4875259259259</v>
      </c>
      <c r="BR307">
        <v>26.3313111111111</v>
      </c>
      <c r="BS307">
        <v>999.9</v>
      </c>
      <c r="BT307">
        <v>0</v>
      </c>
      <c r="BU307">
        <v>0</v>
      </c>
      <c r="BV307">
        <v>10005.3703703704</v>
      </c>
      <c r="BW307">
        <v>0</v>
      </c>
      <c r="BX307">
        <v>229.953925925926</v>
      </c>
      <c r="BY307">
        <v>5.04317666666667</v>
      </c>
      <c r="BZ307">
        <v>225.059333333333</v>
      </c>
      <c r="CA307">
        <v>218.018481481481</v>
      </c>
      <c r="CB307">
        <v>8.41808074074074</v>
      </c>
      <c r="CC307">
        <v>214.858444444444</v>
      </c>
      <c r="CD307">
        <v>14.5004703703704</v>
      </c>
      <c r="CE307">
        <v>1.70975851851852</v>
      </c>
      <c r="CF307">
        <v>1.0817562962963</v>
      </c>
      <c r="CG307">
        <v>14.9853185185185</v>
      </c>
      <c r="CH307">
        <v>8.06639259259259</v>
      </c>
      <c r="CI307">
        <v>2000.01666666667</v>
      </c>
      <c r="CJ307">
        <v>0.979997444444444</v>
      </c>
      <c r="CK307">
        <v>0.0200026148148148</v>
      </c>
      <c r="CL307">
        <v>0</v>
      </c>
      <c r="CM307">
        <v>2.35454814814815</v>
      </c>
      <c r="CN307">
        <v>0</v>
      </c>
      <c r="CO307">
        <v>19485.7851851852</v>
      </c>
      <c r="CP307">
        <v>17300.2814814815</v>
      </c>
      <c r="CQ307">
        <v>43.368</v>
      </c>
      <c r="CR307">
        <v>44.125</v>
      </c>
      <c r="CS307">
        <v>43.0643333333333</v>
      </c>
      <c r="CT307">
        <v>43.6156666666667</v>
      </c>
      <c r="CU307">
        <v>42.6617407407407</v>
      </c>
      <c r="CV307">
        <v>1960.0137037037</v>
      </c>
      <c r="CW307">
        <v>40.002962962963</v>
      </c>
      <c r="CX307">
        <v>0</v>
      </c>
      <c r="CY307">
        <v>1657212402.6</v>
      </c>
      <c r="CZ307">
        <v>0</v>
      </c>
      <c r="DA307">
        <v>0</v>
      </c>
      <c r="DB307" t="s">
        <v>356</v>
      </c>
      <c r="DC307">
        <v>1656081770.5</v>
      </c>
      <c r="DD307">
        <v>1655399214.6</v>
      </c>
      <c r="DE307">
        <v>0</v>
      </c>
      <c r="DF307">
        <v>0.134</v>
      </c>
      <c r="DG307">
        <v>-0.06</v>
      </c>
      <c r="DH307">
        <v>9.331</v>
      </c>
      <c r="DI307">
        <v>0.511</v>
      </c>
      <c r="DJ307">
        <v>421</v>
      </c>
      <c r="DK307">
        <v>25</v>
      </c>
      <c r="DL307">
        <v>1.93</v>
      </c>
      <c r="DM307">
        <v>0.15</v>
      </c>
      <c r="DN307">
        <v>4.4587555</v>
      </c>
      <c r="DO307">
        <v>13.4906037523452</v>
      </c>
      <c r="DP307">
        <v>1.33672892651231</v>
      </c>
      <c r="DQ307">
        <v>0</v>
      </c>
      <c r="DR307">
        <v>8.45759975</v>
      </c>
      <c r="DS307">
        <v>-0.871717936210144</v>
      </c>
      <c r="DT307">
        <v>0.0883531501840058</v>
      </c>
      <c r="DU307">
        <v>0</v>
      </c>
      <c r="DV307">
        <v>0</v>
      </c>
      <c r="DW307">
        <v>2</v>
      </c>
      <c r="DX307" t="s">
        <v>365</v>
      </c>
      <c r="DY307">
        <v>2.96587</v>
      </c>
      <c r="DZ307">
        <v>2.69686</v>
      </c>
      <c r="EA307">
        <v>0.0384436</v>
      </c>
      <c r="EB307">
        <v>0.0385787</v>
      </c>
      <c r="EC307">
        <v>0.08243</v>
      </c>
      <c r="ED307">
        <v>0.060056</v>
      </c>
      <c r="EE307">
        <v>37086.6</v>
      </c>
      <c r="EF307">
        <v>40519.7</v>
      </c>
      <c r="EG307">
        <v>34998</v>
      </c>
      <c r="EH307">
        <v>38273.5</v>
      </c>
      <c r="EI307">
        <v>45627.7</v>
      </c>
      <c r="EJ307">
        <v>51971.1</v>
      </c>
      <c r="EK307">
        <v>54806.2</v>
      </c>
      <c r="EL307">
        <v>61409.2</v>
      </c>
      <c r="EM307">
        <v>1.884</v>
      </c>
      <c r="EN307">
        <v>2.0394</v>
      </c>
      <c r="EO307">
        <v>-0.146478</v>
      </c>
      <c r="EP307">
        <v>0</v>
      </c>
      <c r="EQ307">
        <v>28.7597</v>
      </c>
      <c r="ER307">
        <v>999.9</v>
      </c>
      <c r="ES307">
        <v>36.839</v>
      </c>
      <c r="ET307">
        <v>37.373</v>
      </c>
      <c r="EU307">
        <v>31.7737</v>
      </c>
      <c r="EV307">
        <v>54.2483</v>
      </c>
      <c r="EW307">
        <v>35.4768</v>
      </c>
      <c r="EX307">
        <v>2</v>
      </c>
      <c r="EY307">
        <v>0.622927</v>
      </c>
      <c r="EZ307">
        <v>9.28105</v>
      </c>
      <c r="FA307">
        <v>19.9122</v>
      </c>
      <c r="FB307">
        <v>5.19573</v>
      </c>
      <c r="FC307">
        <v>12.0123</v>
      </c>
      <c r="FD307">
        <v>4.9748</v>
      </c>
      <c r="FE307">
        <v>3.294</v>
      </c>
      <c r="FF307">
        <v>9999</v>
      </c>
      <c r="FG307">
        <v>9999</v>
      </c>
      <c r="FH307">
        <v>9999</v>
      </c>
      <c r="FI307">
        <v>557.6</v>
      </c>
      <c r="FJ307">
        <v>1.8631</v>
      </c>
      <c r="FK307">
        <v>1.86783</v>
      </c>
      <c r="FL307">
        <v>1.86752</v>
      </c>
      <c r="FM307">
        <v>1.86874</v>
      </c>
      <c r="FN307">
        <v>1.86951</v>
      </c>
      <c r="FO307">
        <v>1.86554</v>
      </c>
      <c r="FP307">
        <v>1.86661</v>
      </c>
      <c r="FQ307">
        <v>1.86798</v>
      </c>
      <c r="FR307">
        <v>5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7.139</v>
      </c>
      <c r="GF307">
        <v>0.2133</v>
      </c>
      <c r="GG307">
        <v>5.35645936475052</v>
      </c>
      <c r="GH307">
        <v>0.00956702611335773</v>
      </c>
      <c r="GI307">
        <v>-9.19467254998099e-07</v>
      </c>
      <c r="GJ307">
        <v>-2.13729184259075e-11</v>
      </c>
      <c r="GK307">
        <v>0.213310654532375</v>
      </c>
      <c r="GL307">
        <v>0</v>
      </c>
      <c r="GM307">
        <v>0</v>
      </c>
      <c r="GN307">
        <v>0</v>
      </c>
      <c r="GO307">
        <v>-4</v>
      </c>
      <c r="GP307">
        <v>1866</v>
      </c>
      <c r="GQ307">
        <v>1</v>
      </c>
      <c r="GR307">
        <v>18</v>
      </c>
      <c r="GS307">
        <v>18844.2</v>
      </c>
      <c r="GT307">
        <v>30220.2</v>
      </c>
      <c r="GU307">
        <v>0.698242</v>
      </c>
      <c r="GV307">
        <v>2.67578</v>
      </c>
      <c r="GW307">
        <v>2.24854</v>
      </c>
      <c r="GX307">
        <v>2.72339</v>
      </c>
      <c r="GY307">
        <v>1.99585</v>
      </c>
      <c r="GZ307">
        <v>2.36084</v>
      </c>
      <c r="HA307">
        <v>41.5083</v>
      </c>
      <c r="HB307">
        <v>14.5873</v>
      </c>
      <c r="HC307">
        <v>18</v>
      </c>
      <c r="HD307">
        <v>493.851</v>
      </c>
      <c r="HE307">
        <v>600.935</v>
      </c>
      <c r="HF307">
        <v>17.0948</v>
      </c>
      <c r="HG307">
        <v>34.5216</v>
      </c>
      <c r="HH307">
        <v>30.0016</v>
      </c>
      <c r="HI307">
        <v>33.8658</v>
      </c>
      <c r="HJ307">
        <v>33.6919</v>
      </c>
      <c r="HK307">
        <v>13.8703</v>
      </c>
      <c r="HL307">
        <v>49.3913</v>
      </c>
      <c r="HM307">
        <v>0</v>
      </c>
      <c r="HN307">
        <v>15.5017</v>
      </c>
      <c r="HO307">
        <v>164.331</v>
      </c>
      <c r="HP307">
        <v>14.7335</v>
      </c>
      <c r="HQ307">
        <v>101.596</v>
      </c>
      <c r="HR307">
        <v>102.204</v>
      </c>
    </row>
    <row r="308" spans="1:226">
      <c r="A308">
        <v>292</v>
      </c>
      <c r="B308">
        <v>1657212428.6</v>
      </c>
      <c r="C308">
        <v>5823.59999990463</v>
      </c>
      <c r="D308" t="s">
        <v>946</v>
      </c>
      <c r="E308" t="s">
        <v>947</v>
      </c>
      <c r="F308">
        <v>5</v>
      </c>
      <c r="G308" t="s">
        <v>915</v>
      </c>
      <c r="H308" t="s">
        <v>354</v>
      </c>
      <c r="I308">
        <v>1657212420.81429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186.068367307415</v>
      </c>
      <c r="AK308">
        <v>187.421624242424</v>
      </c>
      <c r="AL308">
        <v>-3.13764416153733</v>
      </c>
      <c r="AM308">
        <v>66.6402937059761</v>
      </c>
      <c r="AN308">
        <f>(AP308 - AO308 + BO308*1E3/(8.314*(BQ308+273.15)) * AR308/BN308 * AQ308) * BN308/(100*BB308) * 1000/(1000 - AP308)</f>
        <v>0</v>
      </c>
      <c r="AO308">
        <v>14.6612585490149</v>
      </c>
      <c r="AP308">
        <v>22.9967466666667</v>
      </c>
      <c r="AQ308">
        <v>0.0107416225602418</v>
      </c>
      <c r="AR308">
        <v>77.4766188135859</v>
      </c>
      <c r="AS308">
        <v>0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6</v>
      </c>
      <c r="BC308">
        <v>0.5</v>
      </c>
      <c r="BD308" t="s">
        <v>355</v>
      </c>
      <c r="BE308">
        <v>2</v>
      </c>
      <c r="BF308" t="b">
        <v>1</v>
      </c>
      <c r="BG308">
        <v>1657212420.81429</v>
      </c>
      <c r="BH308">
        <v>205.453857142857</v>
      </c>
      <c r="BI308">
        <v>199.228142857143</v>
      </c>
      <c r="BJ308">
        <v>22.9493464285714</v>
      </c>
      <c r="BK308">
        <v>14.5795</v>
      </c>
      <c r="BL308">
        <v>198.237321428571</v>
      </c>
      <c r="BM308">
        <v>22.736025</v>
      </c>
      <c r="BN308">
        <v>499.999107142857</v>
      </c>
      <c r="BO308">
        <v>74.6013857142857</v>
      </c>
      <c r="BP308">
        <v>0.0432941392857143</v>
      </c>
      <c r="BQ308">
        <v>26.5035607142857</v>
      </c>
      <c r="BR308">
        <v>26.3595857142857</v>
      </c>
      <c r="BS308">
        <v>999.9</v>
      </c>
      <c r="BT308">
        <v>0</v>
      </c>
      <c r="BU308">
        <v>0</v>
      </c>
      <c r="BV308">
        <v>10005.5357142857</v>
      </c>
      <c r="BW308">
        <v>0</v>
      </c>
      <c r="BX308">
        <v>230.002928571429</v>
      </c>
      <c r="BY308">
        <v>6.225695</v>
      </c>
      <c r="BZ308">
        <v>210.279178571429</v>
      </c>
      <c r="CA308">
        <v>202.174428571429</v>
      </c>
      <c r="CB308">
        <v>8.36983321428571</v>
      </c>
      <c r="CC308">
        <v>199.228142857143</v>
      </c>
      <c r="CD308">
        <v>14.5795</v>
      </c>
      <c r="CE308">
        <v>1.71205178571429</v>
      </c>
      <c r="CF308">
        <v>1.08765071428571</v>
      </c>
      <c r="CG308">
        <v>15.0061321428571</v>
      </c>
      <c r="CH308">
        <v>8.14634214285714</v>
      </c>
      <c r="CI308">
        <v>2000.00821428571</v>
      </c>
      <c r="CJ308">
        <v>0.979995178571428</v>
      </c>
      <c r="CK308">
        <v>0.020004925</v>
      </c>
      <c r="CL308">
        <v>0</v>
      </c>
      <c r="CM308">
        <v>2.4095</v>
      </c>
      <c r="CN308">
        <v>0</v>
      </c>
      <c r="CO308">
        <v>19480.5285714286</v>
      </c>
      <c r="CP308">
        <v>17300.1928571429</v>
      </c>
      <c r="CQ308">
        <v>43.375</v>
      </c>
      <c r="CR308">
        <v>44.1382857142857</v>
      </c>
      <c r="CS308">
        <v>43.0755</v>
      </c>
      <c r="CT308">
        <v>43.625</v>
      </c>
      <c r="CU308">
        <v>42.6803571428571</v>
      </c>
      <c r="CV308">
        <v>1960.00071428571</v>
      </c>
      <c r="CW308">
        <v>40.0075</v>
      </c>
      <c r="CX308">
        <v>0</v>
      </c>
      <c r="CY308">
        <v>1657212407.4</v>
      </c>
      <c r="CZ308">
        <v>0</v>
      </c>
      <c r="DA308">
        <v>0</v>
      </c>
      <c r="DB308" t="s">
        <v>356</v>
      </c>
      <c r="DC308">
        <v>1656081770.5</v>
      </c>
      <c r="DD308">
        <v>1655399214.6</v>
      </c>
      <c r="DE308">
        <v>0</v>
      </c>
      <c r="DF308">
        <v>0.134</v>
      </c>
      <c r="DG308">
        <v>-0.06</v>
      </c>
      <c r="DH308">
        <v>9.331</v>
      </c>
      <c r="DI308">
        <v>0.511</v>
      </c>
      <c r="DJ308">
        <v>421</v>
      </c>
      <c r="DK308">
        <v>25</v>
      </c>
      <c r="DL308">
        <v>1.93</v>
      </c>
      <c r="DM308">
        <v>0.15</v>
      </c>
      <c r="DN308">
        <v>5.37861275</v>
      </c>
      <c r="DO308">
        <v>14.269954108818</v>
      </c>
      <c r="DP308">
        <v>1.41054581642531</v>
      </c>
      <c r="DQ308">
        <v>0</v>
      </c>
      <c r="DR308">
        <v>8.40817125</v>
      </c>
      <c r="DS308">
        <v>-0.738044915572235</v>
      </c>
      <c r="DT308">
        <v>0.0776313172369084</v>
      </c>
      <c r="DU308">
        <v>0</v>
      </c>
      <c r="DV308">
        <v>0</v>
      </c>
      <c r="DW308">
        <v>2</v>
      </c>
      <c r="DX308" t="s">
        <v>365</v>
      </c>
      <c r="DY308">
        <v>2.96611</v>
      </c>
      <c r="DZ308">
        <v>2.69781</v>
      </c>
      <c r="EA308">
        <v>0.0356456</v>
      </c>
      <c r="EB308">
        <v>0.0356643</v>
      </c>
      <c r="EC308">
        <v>0.0824833</v>
      </c>
      <c r="ED308">
        <v>0.0600742</v>
      </c>
      <c r="EE308">
        <v>37193.4</v>
      </c>
      <c r="EF308">
        <v>40640.3</v>
      </c>
      <c r="EG308">
        <v>34997.2</v>
      </c>
      <c r="EH308">
        <v>38271.6</v>
      </c>
      <c r="EI308">
        <v>45624</v>
      </c>
      <c r="EJ308">
        <v>51967.1</v>
      </c>
      <c r="EK308">
        <v>54805</v>
      </c>
      <c r="EL308">
        <v>61405.8</v>
      </c>
      <c r="EM308">
        <v>1.8834</v>
      </c>
      <c r="EN308">
        <v>2.0394</v>
      </c>
      <c r="EO308">
        <v>-0.145286</v>
      </c>
      <c r="EP308">
        <v>0</v>
      </c>
      <c r="EQ308">
        <v>28.777</v>
      </c>
      <c r="ER308">
        <v>999.9</v>
      </c>
      <c r="ES308">
        <v>36.839</v>
      </c>
      <c r="ET308">
        <v>37.383</v>
      </c>
      <c r="EU308">
        <v>31.7906</v>
      </c>
      <c r="EV308">
        <v>54.3783</v>
      </c>
      <c r="EW308">
        <v>35.4968</v>
      </c>
      <c r="EX308">
        <v>2</v>
      </c>
      <c r="EY308">
        <v>0.624553</v>
      </c>
      <c r="EZ308">
        <v>9.28105</v>
      </c>
      <c r="FA308">
        <v>19.9133</v>
      </c>
      <c r="FB308">
        <v>5.19932</v>
      </c>
      <c r="FC308">
        <v>12.0135</v>
      </c>
      <c r="FD308">
        <v>4.976</v>
      </c>
      <c r="FE308">
        <v>3.294</v>
      </c>
      <c r="FF308">
        <v>9999</v>
      </c>
      <c r="FG308">
        <v>9999</v>
      </c>
      <c r="FH308">
        <v>9999</v>
      </c>
      <c r="FI308">
        <v>557.6</v>
      </c>
      <c r="FJ308">
        <v>1.8631</v>
      </c>
      <c r="FK308">
        <v>1.86783</v>
      </c>
      <c r="FL308">
        <v>1.86755</v>
      </c>
      <c r="FM308">
        <v>1.86874</v>
      </c>
      <c r="FN308">
        <v>1.86951</v>
      </c>
      <c r="FO308">
        <v>1.86557</v>
      </c>
      <c r="FP308">
        <v>1.86661</v>
      </c>
      <c r="FQ308">
        <v>1.86798</v>
      </c>
      <c r="FR308">
        <v>5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6.998</v>
      </c>
      <c r="GF308">
        <v>0.2133</v>
      </c>
      <c r="GG308">
        <v>5.35645936475052</v>
      </c>
      <c r="GH308">
        <v>0.00956702611335773</v>
      </c>
      <c r="GI308">
        <v>-9.19467254998099e-07</v>
      </c>
      <c r="GJ308">
        <v>-2.13729184259075e-11</v>
      </c>
      <c r="GK308">
        <v>0.213310654532375</v>
      </c>
      <c r="GL308">
        <v>0</v>
      </c>
      <c r="GM308">
        <v>0</v>
      </c>
      <c r="GN308">
        <v>0</v>
      </c>
      <c r="GO308">
        <v>-4</v>
      </c>
      <c r="GP308">
        <v>1866</v>
      </c>
      <c r="GQ308">
        <v>1</v>
      </c>
      <c r="GR308">
        <v>18</v>
      </c>
      <c r="GS308">
        <v>18844.3</v>
      </c>
      <c r="GT308">
        <v>30220.2</v>
      </c>
      <c r="GU308">
        <v>0.645752</v>
      </c>
      <c r="GV308">
        <v>2.68066</v>
      </c>
      <c r="GW308">
        <v>2.24854</v>
      </c>
      <c r="GX308">
        <v>2.72339</v>
      </c>
      <c r="GY308">
        <v>1.99585</v>
      </c>
      <c r="GZ308">
        <v>2.36694</v>
      </c>
      <c r="HA308">
        <v>41.5344</v>
      </c>
      <c r="HB308">
        <v>14.5873</v>
      </c>
      <c r="HC308">
        <v>18</v>
      </c>
      <c r="HD308">
        <v>493.587</v>
      </c>
      <c r="HE308">
        <v>601.11</v>
      </c>
      <c r="HF308">
        <v>17.1074</v>
      </c>
      <c r="HG308">
        <v>34.5404</v>
      </c>
      <c r="HH308">
        <v>30.0015</v>
      </c>
      <c r="HI308">
        <v>33.884</v>
      </c>
      <c r="HJ308">
        <v>33.7099</v>
      </c>
      <c r="HK308">
        <v>12.9594</v>
      </c>
      <c r="HL308">
        <v>49.0954</v>
      </c>
      <c r="HM308">
        <v>0</v>
      </c>
      <c r="HN308">
        <v>15.533</v>
      </c>
      <c r="HO308">
        <v>150.801</v>
      </c>
      <c r="HP308">
        <v>14.7913</v>
      </c>
      <c r="HQ308">
        <v>101.594</v>
      </c>
      <c r="HR308">
        <v>102.198</v>
      </c>
    </row>
    <row r="309" spans="1:226">
      <c r="A309">
        <v>293</v>
      </c>
      <c r="B309">
        <v>1657212433.6</v>
      </c>
      <c r="C309">
        <v>5828.59999990463</v>
      </c>
      <c r="D309" t="s">
        <v>948</v>
      </c>
      <c r="E309" t="s">
        <v>949</v>
      </c>
      <c r="F309">
        <v>5</v>
      </c>
      <c r="G309" t="s">
        <v>915</v>
      </c>
      <c r="H309" t="s">
        <v>354</v>
      </c>
      <c r="I309">
        <v>1657212426.1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170.011548040671</v>
      </c>
      <c r="AK309">
        <v>171.988848484848</v>
      </c>
      <c r="AL309">
        <v>-3.05357870004678</v>
      </c>
      <c r="AM309">
        <v>66.6402937059761</v>
      </c>
      <c r="AN309">
        <f>(AP309 - AO309 + BO309*1E3/(8.314*(BQ309+273.15)) * AR309/BN309 * AQ309) * BN309/(100*BB309) * 1000/(1000 - AP309)</f>
        <v>0</v>
      </c>
      <c r="AO309">
        <v>14.6914752508815</v>
      </c>
      <c r="AP309">
        <v>23.0131436363636</v>
      </c>
      <c r="AQ309">
        <v>0.00132374694811923</v>
      </c>
      <c r="AR309">
        <v>77.4766188135859</v>
      </c>
      <c r="AS309">
        <v>0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6</v>
      </c>
      <c r="BC309">
        <v>0.5</v>
      </c>
      <c r="BD309" t="s">
        <v>355</v>
      </c>
      <c r="BE309">
        <v>2</v>
      </c>
      <c r="BF309" t="b">
        <v>1</v>
      </c>
      <c r="BG309">
        <v>1657212426.1</v>
      </c>
      <c r="BH309">
        <v>189.239740740741</v>
      </c>
      <c r="BI309">
        <v>181.990777777778</v>
      </c>
      <c r="BJ309">
        <v>22.9818962962963</v>
      </c>
      <c r="BK309">
        <v>14.6660814814815</v>
      </c>
      <c r="BL309">
        <v>182.171333333333</v>
      </c>
      <c r="BM309">
        <v>22.7685851851852</v>
      </c>
      <c r="BN309">
        <v>500.004925925926</v>
      </c>
      <c r="BO309">
        <v>74.6005851851852</v>
      </c>
      <c r="BP309">
        <v>0.0434930296296296</v>
      </c>
      <c r="BQ309">
        <v>26.5205962962963</v>
      </c>
      <c r="BR309">
        <v>26.3849444444444</v>
      </c>
      <c r="BS309">
        <v>999.9</v>
      </c>
      <c r="BT309">
        <v>0</v>
      </c>
      <c r="BU309">
        <v>0</v>
      </c>
      <c r="BV309">
        <v>9995.74074074074</v>
      </c>
      <c r="BW309">
        <v>0</v>
      </c>
      <c r="BX309">
        <v>229.759111111111</v>
      </c>
      <c r="BY309">
        <v>7.24912148148148</v>
      </c>
      <c r="BZ309">
        <v>193.690962962963</v>
      </c>
      <c r="CA309">
        <v>184.699037037037</v>
      </c>
      <c r="CB309">
        <v>8.31581296296296</v>
      </c>
      <c r="CC309">
        <v>181.990777777778</v>
      </c>
      <c r="CD309">
        <v>14.6660814814815</v>
      </c>
      <c r="CE309">
        <v>1.71446259259259</v>
      </c>
      <c r="CF309">
        <v>1.09409740740741</v>
      </c>
      <c r="CG309">
        <v>15.028</v>
      </c>
      <c r="CH309">
        <v>8.23355037037037</v>
      </c>
      <c r="CI309">
        <v>1999.9837037037</v>
      </c>
      <c r="CJ309">
        <v>0.979993666666667</v>
      </c>
      <c r="CK309">
        <v>0.0200064444444444</v>
      </c>
      <c r="CL309">
        <v>0</v>
      </c>
      <c r="CM309">
        <v>2.37085185185185</v>
      </c>
      <c r="CN309">
        <v>0</v>
      </c>
      <c r="CO309">
        <v>19472.6703703704</v>
      </c>
      <c r="CP309">
        <v>17299.9703703704</v>
      </c>
      <c r="CQ309">
        <v>43.3818888888889</v>
      </c>
      <c r="CR309">
        <v>44.1594444444444</v>
      </c>
      <c r="CS309">
        <v>43.097</v>
      </c>
      <c r="CT309">
        <v>43.6433703703704</v>
      </c>
      <c r="CU309">
        <v>42.687</v>
      </c>
      <c r="CV309">
        <v>1959.9737037037</v>
      </c>
      <c r="CW309">
        <v>40.01</v>
      </c>
      <c r="CX309">
        <v>0</v>
      </c>
      <c r="CY309">
        <v>1657212412.8</v>
      </c>
      <c r="CZ309">
        <v>0</v>
      </c>
      <c r="DA309">
        <v>0</v>
      </c>
      <c r="DB309" t="s">
        <v>356</v>
      </c>
      <c r="DC309">
        <v>1656081770.5</v>
      </c>
      <c r="DD309">
        <v>1655399214.6</v>
      </c>
      <c r="DE309">
        <v>0</v>
      </c>
      <c r="DF309">
        <v>0.134</v>
      </c>
      <c r="DG309">
        <v>-0.06</v>
      </c>
      <c r="DH309">
        <v>9.331</v>
      </c>
      <c r="DI309">
        <v>0.511</v>
      </c>
      <c r="DJ309">
        <v>421</v>
      </c>
      <c r="DK309">
        <v>25</v>
      </c>
      <c r="DL309">
        <v>1.93</v>
      </c>
      <c r="DM309">
        <v>0.15</v>
      </c>
      <c r="DN309">
        <v>6.4785685</v>
      </c>
      <c r="DO309">
        <v>12.2496074296435</v>
      </c>
      <c r="DP309">
        <v>1.21599708605644</v>
      </c>
      <c r="DQ309">
        <v>0</v>
      </c>
      <c r="DR309">
        <v>8.36237275</v>
      </c>
      <c r="DS309">
        <v>-0.619256172607854</v>
      </c>
      <c r="DT309">
        <v>0.0693219668643173</v>
      </c>
      <c r="DU309">
        <v>0</v>
      </c>
      <c r="DV309">
        <v>0</v>
      </c>
      <c r="DW309">
        <v>2</v>
      </c>
      <c r="DX309" t="s">
        <v>365</v>
      </c>
      <c r="DY309">
        <v>2.966</v>
      </c>
      <c r="DZ309">
        <v>2.697</v>
      </c>
      <c r="EA309">
        <v>0.0328607</v>
      </c>
      <c r="EB309">
        <v>0.0325665</v>
      </c>
      <c r="EC309">
        <v>0.0825444</v>
      </c>
      <c r="ED309">
        <v>0.0602761</v>
      </c>
      <c r="EE309">
        <v>37299.8</v>
      </c>
      <c r="EF309">
        <v>40769.2</v>
      </c>
      <c r="EG309">
        <v>34996.5</v>
      </c>
      <c r="EH309">
        <v>38270.2</v>
      </c>
      <c r="EI309">
        <v>45620.6</v>
      </c>
      <c r="EJ309">
        <v>51954.4</v>
      </c>
      <c r="EK309">
        <v>54804.6</v>
      </c>
      <c r="EL309">
        <v>61404</v>
      </c>
      <c r="EM309">
        <v>1.8842</v>
      </c>
      <c r="EN309">
        <v>2.039</v>
      </c>
      <c r="EO309">
        <v>-0.144839</v>
      </c>
      <c r="EP309">
        <v>0</v>
      </c>
      <c r="EQ309">
        <v>28.7927</v>
      </c>
      <c r="ER309">
        <v>999.9</v>
      </c>
      <c r="ES309">
        <v>36.815</v>
      </c>
      <c r="ET309">
        <v>37.373</v>
      </c>
      <c r="EU309">
        <v>31.7535</v>
      </c>
      <c r="EV309">
        <v>54.2983</v>
      </c>
      <c r="EW309">
        <v>35.4647</v>
      </c>
      <c r="EX309">
        <v>2</v>
      </c>
      <c r="EY309">
        <v>0.62626</v>
      </c>
      <c r="EZ309">
        <v>9.28105</v>
      </c>
      <c r="FA309">
        <v>19.9122</v>
      </c>
      <c r="FB309">
        <v>5.19453</v>
      </c>
      <c r="FC309">
        <v>12.0147</v>
      </c>
      <c r="FD309">
        <v>4.9736</v>
      </c>
      <c r="FE309">
        <v>3.2938</v>
      </c>
      <c r="FF309">
        <v>9999</v>
      </c>
      <c r="FG309">
        <v>9999</v>
      </c>
      <c r="FH309">
        <v>9999</v>
      </c>
      <c r="FI309">
        <v>557.6</v>
      </c>
      <c r="FJ309">
        <v>1.8631</v>
      </c>
      <c r="FK309">
        <v>1.86783</v>
      </c>
      <c r="FL309">
        <v>1.86752</v>
      </c>
      <c r="FM309">
        <v>1.86874</v>
      </c>
      <c r="FN309">
        <v>1.86951</v>
      </c>
      <c r="FO309">
        <v>1.86554</v>
      </c>
      <c r="FP309">
        <v>1.86661</v>
      </c>
      <c r="FQ309">
        <v>1.86798</v>
      </c>
      <c r="FR309">
        <v>5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6.861</v>
      </c>
      <c r="GF309">
        <v>0.2133</v>
      </c>
      <c r="GG309">
        <v>5.35645936475052</v>
      </c>
      <c r="GH309">
        <v>0.00956702611335773</v>
      </c>
      <c r="GI309">
        <v>-9.19467254998099e-07</v>
      </c>
      <c r="GJ309">
        <v>-2.13729184259075e-11</v>
      </c>
      <c r="GK309">
        <v>0.213310654532375</v>
      </c>
      <c r="GL309">
        <v>0</v>
      </c>
      <c r="GM309">
        <v>0</v>
      </c>
      <c r="GN309">
        <v>0</v>
      </c>
      <c r="GO309">
        <v>-4</v>
      </c>
      <c r="GP309">
        <v>1866</v>
      </c>
      <c r="GQ309">
        <v>1</v>
      </c>
      <c r="GR309">
        <v>18</v>
      </c>
      <c r="GS309">
        <v>18844.4</v>
      </c>
      <c r="GT309">
        <v>30220.3</v>
      </c>
      <c r="GU309">
        <v>0.599365</v>
      </c>
      <c r="GV309">
        <v>2.68066</v>
      </c>
      <c r="GW309">
        <v>2.24854</v>
      </c>
      <c r="GX309">
        <v>2.72339</v>
      </c>
      <c r="GY309">
        <v>1.99585</v>
      </c>
      <c r="GZ309">
        <v>2.37061</v>
      </c>
      <c r="HA309">
        <v>41.5344</v>
      </c>
      <c r="HB309">
        <v>14.5786</v>
      </c>
      <c r="HC309">
        <v>18</v>
      </c>
      <c r="HD309">
        <v>494.272</v>
      </c>
      <c r="HE309">
        <v>600.97</v>
      </c>
      <c r="HF309">
        <v>17.1199</v>
      </c>
      <c r="HG309">
        <v>34.5592</v>
      </c>
      <c r="HH309">
        <v>30.0017</v>
      </c>
      <c r="HI309">
        <v>33.9023</v>
      </c>
      <c r="HJ309">
        <v>33.7279</v>
      </c>
      <c r="HK309">
        <v>12.034</v>
      </c>
      <c r="HL309">
        <v>49.0954</v>
      </c>
      <c r="HM309">
        <v>0</v>
      </c>
      <c r="HN309">
        <v>15.5418</v>
      </c>
      <c r="HO309">
        <v>130.488</v>
      </c>
      <c r="HP309">
        <v>14.8482</v>
      </c>
      <c r="HQ309">
        <v>101.592</v>
      </c>
      <c r="HR309">
        <v>102.195</v>
      </c>
    </row>
    <row r="310" spans="1:226">
      <c r="A310">
        <v>294</v>
      </c>
      <c r="B310">
        <v>1657212438.6</v>
      </c>
      <c r="C310">
        <v>5833.59999990463</v>
      </c>
      <c r="D310" t="s">
        <v>950</v>
      </c>
      <c r="E310" t="s">
        <v>951</v>
      </c>
      <c r="F310">
        <v>5</v>
      </c>
      <c r="G310" t="s">
        <v>915</v>
      </c>
      <c r="H310" t="s">
        <v>354</v>
      </c>
      <c r="I310">
        <v>1657212430.81429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153.25791621502</v>
      </c>
      <c r="AK310">
        <v>156.488945454545</v>
      </c>
      <c r="AL310">
        <v>-3.11080566647799</v>
      </c>
      <c r="AM310">
        <v>66.6402937059761</v>
      </c>
      <c r="AN310">
        <f>(AP310 - AO310 + BO310*1E3/(8.314*(BQ310+273.15)) * AR310/BN310 * AQ310) * BN310/(100*BB310) * 1000/(1000 - AP310)</f>
        <v>0</v>
      </c>
      <c r="AO310">
        <v>14.7364220121411</v>
      </c>
      <c r="AP310">
        <v>23.0298006060606</v>
      </c>
      <c r="AQ310">
        <v>-0.00111596111447085</v>
      </c>
      <c r="AR310">
        <v>77.4766188135859</v>
      </c>
      <c r="AS310">
        <v>0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6</v>
      </c>
      <c r="BC310">
        <v>0.5</v>
      </c>
      <c r="BD310" t="s">
        <v>355</v>
      </c>
      <c r="BE310">
        <v>2</v>
      </c>
      <c r="BF310" t="b">
        <v>1</v>
      </c>
      <c r="BG310">
        <v>1657212430.81429</v>
      </c>
      <c r="BH310">
        <v>174.926714285714</v>
      </c>
      <c r="BI310">
        <v>166.59525</v>
      </c>
      <c r="BJ310">
        <v>23.00575</v>
      </c>
      <c r="BK310">
        <v>14.716875</v>
      </c>
      <c r="BL310">
        <v>167.989392857143</v>
      </c>
      <c r="BM310">
        <v>22.7924392857143</v>
      </c>
      <c r="BN310">
        <v>500.002285714286</v>
      </c>
      <c r="BO310">
        <v>74.599825</v>
      </c>
      <c r="BP310">
        <v>0.0436261285714286</v>
      </c>
      <c r="BQ310">
        <v>26.5360428571429</v>
      </c>
      <c r="BR310">
        <v>26.4104535714286</v>
      </c>
      <c r="BS310">
        <v>999.9</v>
      </c>
      <c r="BT310">
        <v>0</v>
      </c>
      <c r="BU310">
        <v>0</v>
      </c>
      <c r="BV310">
        <v>9998.75</v>
      </c>
      <c r="BW310">
        <v>0</v>
      </c>
      <c r="BX310">
        <v>229.802392857143</v>
      </c>
      <c r="BY310">
        <v>8.33156857142857</v>
      </c>
      <c r="BZ310">
        <v>179.045714285714</v>
      </c>
      <c r="CA310">
        <v>169.082785714286</v>
      </c>
      <c r="CB310">
        <v>8.28886964285714</v>
      </c>
      <c r="CC310">
        <v>166.59525</v>
      </c>
      <c r="CD310">
        <v>14.716875</v>
      </c>
      <c r="CE310">
        <v>1.71622428571429</v>
      </c>
      <c r="CF310">
        <v>1.09787571428571</v>
      </c>
      <c r="CG310">
        <v>15.0439607142857</v>
      </c>
      <c r="CH310">
        <v>8.28427214285714</v>
      </c>
      <c r="CI310">
        <v>1999.98178571429</v>
      </c>
      <c r="CJ310">
        <v>0.979993178571428</v>
      </c>
      <c r="CK310">
        <v>0.0200069428571429</v>
      </c>
      <c r="CL310">
        <v>0</v>
      </c>
      <c r="CM310">
        <v>2.36897142857143</v>
      </c>
      <c r="CN310">
        <v>0</v>
      </c>
      <c r="CO310">
        <v>19472.25</v>
      </c>
      <c r="CP310">
        <v>17299.95</v>
      </c>
      <c r="CQ310">
        <v>43.3971428571428</v>
      </c>
      <c r="CR310">
        <v>44.1781428571428</v>
      </c>
      <c r="CS310">
        <v>43.116</v>
      </c>
      <c r="CT310">
        <v>43.6626428571428</v>
      </c>
      <c r="CU310">
        <v>42.687</v>
      </c>
      <c r="CV310">
        <v>1959.97071428571</v>
      </c>
      <c r="CW310">
        <v>40.0110714285714</v>
      </c>
      <c r="CX310">
        <v>0</v>
      </c>
      <c r="CY310">
        <v>1657212417.6</v>
      </c>
      <c r="CZ310">
        <v>0</v>
      </c>
      <c r="DA310">
        <v>0</v>
      </c>
      <c r="DB310" t="s">
        <v>356</v>
      </c>
      <c r="DC310">
        <v>1656081770.5</v>
      </c>
      <c r="DD310">
        <v>1655399214.6</v>
      </c>
      <c r="DE310">
        <v>0</v>
      </c>
      <c r="DF310">
        <v>0.134</v>
      </c>
      <c r="DG310">
        <v>-0.06</v>
      </c>
      <c r="DH310">
        <v>9.331</v>
      </c>
      <c r="DI310">
        <v>0.511</v>
      </c>
      <c r="DJ310">
        <v>421</v>
      </c>
      <c r="DK310">
        <v>25</v>
      </c>
      <c r="DL310">
        <v>1.93</v>
      </c>
      <c r="DM310">
        <v>0.15</v>
      </c>
      <c r="DN310">
        <v>7.58291275</v>
      </c>
      <c r="DO310">
        <v>12.3983309943715</v>
      </c>
      <c r="DP310">
        <v>1.22476587311002</v>
      </c>
      <c r="DQ310">
        <v>0</v>
      </c>
      <c r="DR310">
        <v>8.3129895</v>
      </c>
      <c r="DS310">
        <v>-0.358562026266429</v>
      </c>
      <c r="DT310">
        <v>0.0445829854288606</v>
      </c>
      <c r="DU310">
        <v>0</v>
      </c>
      <c r="DV310">
        <v>0</v>
      </c>
      <c r="DW310">
        <v>2</v>
      </c>
      <c r="DX310" t="s">
        <v>365</v>
      </c>
      <c r="DY310">
        <v>2.96597</v>
      </c>
      <c r="DZ310">
        <v>2.69783</v>
      </c>
      <c r="EA310">
        <v>0.0299898</v>
      </c>
      <c r="EB310">
        <v>0.029449</v>
      </c>
      <c r="EC310">
        <v>0.0825752</v>
      </c>
      <c r="ED310">
        <v>0.0606728</v>
      </c>
      <c r="EE310">
        <v>37409.4</v>
      </c>
      <c r="EF310">
        <v>40899.1</v>
      </c>
      <c r="EG310">
        <v>34995.6</v>
      </c>
      <c r="EH310">
        <v>38269</v>
      </c>
      <c r="EI310">
        <v>45617.7</v>
      </c>
      <c r="EJ310">
        <v>51931.1</v>
      </c>
      <c r="EK310">
        <v>54803.1</v>
      </c>
      <c r="EL310">
        <v>61402.6</v>
      </c>
      <c r="EM310">
        <v>1.883</v>
      </c>
      <c r="EN310">
        <v>2.0392</v>
      </c>
      <c r="EO310">
        <v>-0.143349</v>
      </c>
      <c r="EP310">
        <v>0</v>
      </c>
      <c r="EQ310">
        <v>28.809</v>
      </c>
      <c r="ER310">
        <v>999.9</v>
      </c>
      <c r="ES310">
        <v>36.815</v>
      </c>
      <c r="ET310">
        <v>37.383</v>
      </c>
      <c r="EU310">
        <v>31.7726</v>
      </c>
      <c r="EV310">
        <v>54.0983</v>
      </c>
      <c r="EW310">
        <v>35.4407</v>
      </c>
      <c r="EX310">
        <v>2</v>
      </c>
      <c r="EY310">
        <v>0.627561</v>
      </c>
      <c r="EZ310">
        <v>9.28105</v>
      </c>
      <c r="FA310">
        <v>19.913</v>
      </c>
      <c r="FB310">
        <v>5.19812</v>
      </c>
      <c r="FC310">
        <v>12.0123</v>
      </c>
      <c r="FD310">
        <v>4.9752</v>
      </c>
      <c r="FE310">
        <v>3.294</v>
      </c>
      <c r="FF310">
        <v>9999</v>
      </c>
      <c r="FG310">
        <v>9999</v>
      </c>
      <c r="FH310">
        <v>9999</v>
      </c>
      <c r="FI310">
        <v>557.6</v>
      </c>
      <c r="FJ310">
        <v>1.8631</v>
      </c>
      <c r="FK310">
        <v>1.86783</v>
      </c>
      <c r="FL310">
        <v>1.86752</v>
      </c>
      <c r="FM310">
        <v>1.86874</v>
      </c>
      <c r="FN310">
        <v>1.86951</v>
      </c>
      <c r="FO310">
        <v>1.86554</v>
      </c>
      <c r="FP310">
        <v>1.86661</v>
      </c>
      <c r="FQ310">
        <v>1.86798</v>
      </c>
      <c r="FR310">
        <v>5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6.721</v>
      </c>
      <c r="GF310">
        <v>0.2133</v>
      </c>
      <c r="GG310">
        <v>5.35645936475052</v>
      </c>
      <c r="GH310">
        <v>0.00956702611335773</v>
      </c>
      <c r="GI310">
        <v>-9.19467254998099e-07</v>
      </c>
      <c r="GJ310">
        <v>-2.13729184259075e-11</v>
      </c>
      <c r="GK310">
        <v>0.213310654532375</v>
      </c>
      <c r="GL310">
        <v>0</v>
      </c>
      <c r="GM310">
        <v>0</v>
      </c>
      <c r="GN310">
        <v>0</v>
      </c>
      <c r="GO310">
        <v>-4</v>
      </c>
      <c r="GP310">
        <v>1866</v>
      </c>
      <c r="GQ310">
        <v>1</v>
      </c>
      <c r="GR310">
        <v>18</v>
      </c>
      <c r="GS310">
        <v>18844.5</v>
      </c>
      <c r="GT310">
        <v>30220.4</v>
      </c>
      <c r="GU310">
        <v>0.549316</v>
      </c>
      <c r="GV310">
        <v>2.68311</v>
      </c>
      <c r="GW310">
        <v>2.24854</v>
      </c>
      <c r="GX310">
        <v>2.72461</v>
      </c>
      <c r="GY310">
        <v>1.99585</v>
      </c>
      <c r="GZ310">
        <v>2.36572</v>
      </c>
      <c r="HA310">
        <v>41.5344</v>
      </c>
      <c r="HB310">
        <v>14.5873</v>
      </c>
      <c r="HC310">
        <v>18</v>
      </c>
      <c r="HD310">
        <v>493.601</v>
      </c>
      <c r="HE310">
        <v>601.303</v>
      </c>
      <c r="HF310">
        <v>17.1311</v>
      </c>
      <c r="HG310">
        <v>34.5781</v>
      </c>
      <c r="HH310">
        <v>30.0015</v>
      </c>
      <c r="HI310">
        <v>33.9206</v>
      </c>
      <c r="HJ310">
        <v>33.746</v>
      </c>
      <c r="HK310">
        <v>11.0166</v>
      </c>
      <c r="HL310">
        <v>48.8091</v>
      </c>
      <c r="HM310">
        <v>0</v>
      </c>
      <c r="HN310">
        <v>15.5577</v>
      </c>
      <c r="HO310">
        <v>117.029</v>
      </c>
      <c r="HP310">
        <v>14.903</v>
      </c>
      <c r="HQ310">
        <v>101.59</v>
      </c>
      <c r="HR310">
        <v>102.192</v>
      </c>
    </row>
    <row r="311" spans="1:226">
      <c r="A311">
        <v>295</v>
      </c>
      <c r="B311">
        <v>1657212443.6</v>
      </c>
      <c r="C311">
        <v>5838.59999990463</v>
      </c>
      <c r="D311" t="s">
        <v>952</v>
      </c>
      <c r="E311" t="s">
        <v>953</v>
      </c>
      <c r="F311">
        <v>5</v>
      </c>
      <c r="G311" t="s">
        <v>915</v>
      </c>
      <c r="H311" t="s">
        <v>354</v>
      </c>
      <c r="I311">
        <v>1657212436.1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136.718048835426</v>
      </c>
      <c r="AK311">
        <v>140.852127272727</v>
      </c>
      <c r="AL311">
        <v>-3.12798065409676</v>
      </c>
      <c r="AM311">
        <v>66.6402937059761</v>
      </c>
      <c r="AN311">
        <f>(AP311 - AO311 + BO311*1E3/(8.314*(BQ311+273.15)) * AR311/BN311 * AQ311) * BN311/(100*BB311) * 1000/(1000 - AP311)</f>
        <v>0</v>
      </c>
      <c r="AO311">
        <v>14.8742328834046</v>
      </c>
      <c r="AP311">
        <v>23.0685127272727</v>
      </c>
      <c r="AQ311">
        <v>0.00936453330557539</v>
      </c>
      <c r="AR311">
        <v>77.4766188135859</v>
      </c>
      <c r="AS311">
        <v>0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6</v>
      </c>
      <c r="BC311">
        <v>0.5</v>
      </c>
      <c r="BD311" t="s">
        <v>355</v>
      </c>
      <c r="BE311">
        <v>2</v>
      </c>
      <c r="BF311" t="b">
        <v>1</v>
      </c>
      <c r="BG311">
        <v>1657212436.1</v>
      </c>
      <c r="BH311">
        <v>158.888111111111</v>
      </c>
      <c r="BI311">
        <v>149.403851851852</v>
      </c>
      <c r="BJ311">
        <v>23.0290074074074</v>
      </c>
      <c r="BK311">
        <v>14.7900148148148</v>
      </c>
      <c r="BL311">
        <v>152.098074074074</v>
      </c>
      <c r="BM311">
        <v>22.8157</v>
      </c>
      <c r="BN311">
        <v>499.990296296296</v>
      </c>
      <c r="BO311">
        <v>74.5992074074074</v>
      </c>
      <c r="BP311">
        <v>0.0437233703703704</v>
      </c>
      <c r="BQ311">
        <v>26.5556296296296</v>
      </c>
      <c r="BR311">
        <v>26.4405</v>
      </c>
      <c r="BS311">
        <v>999.9</v>
      </c>
      <c r="BT311">
        <v>0</v>
      </c>
      <c r="BU311">
        <v>0</v>
      </c>
      <c r="BV311">
        <v>10000.7407407407</v>
      </c>
      <c r="BW311">
        <v>0</v>
      </c>
      <c r="BX311">
        <v>229.645444444444</v>
      </c>
      <c r="BY311">
        <v>9.48429888888889</v>
      </c>
      <c r="BZ311">
        <v>162.633148148148</v>
      </c>
      <c r="CA311">
        <v>151.64562962963</v>
      </c>
      <c r="CB311">
        <v>8.23899222222222</v>
      </c>
      <c r="CC311">
        <v>149.403851851852</v>
      </c>
      <c r="CD311">
        <v>14.7900148148148</v>
      </c>
      <c r="CE311">
        <v>1.71794555555556</v>
      </c>
      <c r="CF311">
        <v>1.10332296296296</v>
      </c>
      <c r="CG311">
        <v>15.059537037037</v>
      </c>
      <c r="CH311">
        <v>8.3571437037037</v>
      </c>
      <c r="CI311">
        <v>1999.98740740741</v>
      </c>
      <c r="CJ311">
        <v>0.979993444444444</v>
      </c>
      <c r="CK311">
        <v>0.0200066592592593</v>
      </c>
      <c r="CL311">
        <v>0</v>
      </c>
      <c r="CM311">
        <v>2.3194962962963</v>
      </c>
      <c r="CN311">
        <v>0</v>
      </c>
      <c r="CO311">
        <v>19467.0481481482</v>
      </c>
      <c r="CP311">
        <v>17300.0074074074</v>
      </c>
      <c r="CQ311">
        <v>43.4186296296296</v>
      </c>
      <c r="CR311">
        <v>44.187</v>
      </c>
      <c r="CS311">
        <v>43.125</v>
      </c>
      <c r="CT311">
        <v>43.6847037037037</v>
      </c>
      <c r="CU311">
        <v>42.6963333333333</v>
      </c>
      <c r="CV311">
        <v>1959.97666666667</v>
      </c>
      <c r="CW311">
        <v>40.0107407407407</v>
      </c>
      <c r="CX311">
        <v>0</v>
      </c>
      <c r="CY311">
        <v>1657212422.4</v>
      </c>
      <c r="CZ311">
        <v>0</v>
      </c>
      <c r="DA311">
        <v>0</v>
      </c>
      <c r="DB311" t="s">
        <v>356</v>
      </c>
      <c r="DC311">
        <v>1656081770.5</v>
      </c>
      <c r="DD311">
        <v>1655399214.6</v>
      </c>
      <c r="DE311">
        <v>0</v>
      </c>
      <c r="DF311">
        <v>0.134</v>
      </c>
      <c r="DG311">
        <v>-0.06</v>
      </c>
      <c r="DH311">
        <v>9.331</v>
      </c>
      <c r="DI311">
        <v>0.511</v>
      </c>
      <c r="DJ311">
        <v>421</v>
      </c>
      <c r="DK311">
        <v>25</v>
      </c>
      <c r="DL311">
        <v>1.93</v>
      </c>
      <c r="DM311">
        <v>0.15</v>
      </c>
      <c r="DN311">
        <v>8.92201725</v>
      </c>
      <c r="DO311">
        <v>13.3754103939962</v>
      </c>
      <c r="DP311">
        <v>1.30916256552612</v>
      </c>
      <c r="DQ311">
        <v>0</v>
      </c>
      <c r="DR311">
        <v>8.26309825</v>
      </c>
      <c r="DS311">
        <v>-0.589938574108827</v>
      </c>
      <c r="DT311">
        <v>0.0624630505934307</v>
      </c>
      <c r="DU311">
        <v>0</v>
      </c>
      <c r="DV311">
        <v>0</v>
      </c>
      <c r="DW311">
        <v>2</v>
      </c>
      <c r="DX311" t="s">
        <v>365</v>
      </c>
      <c r="DY311">
        <v>2.96544</v>
      </c>
      <c r="DZ311">
        <v>2.69787</v>
      </c>
      <c r="EA311">
        <v>0.0270504</v>
      </c>
      <c r="EB311">
        <v>0.0261546</v>
      </c>
      <c r="EC311">
        <v>0.0826582</v>
      </c>
      <c r="ED311">
        <v>0.0607285</v>
      </c>
      <c r="EE311">
        <v>37521.4</v>
      </c>
      <c r="EF311">
        <v>41036.3</v>
      </c>
      <c r="EG311">
        <v>34994.6</v>
      </c>
      <c r="EH311">
        <v>38267.7</v>
      </c>
      <c r="EI311">
        <v>45612.6</v>
      </c>
      <c r="EJ311">
        <v>51926</v>
      </c>
      <c r="EK311">
        <v>54802</v>
      </c>
      <c r="EL311">
        <v>61400.3</v>
      </c>
      <c r="EM311">
        <v>1.8822</v>
      </c>
      <c r="EN311">
        <v>2.0392</v>
      </c>
      <c r="EO311">
        <v>-0.143945</v>
      </c>
      <c r="EP311">
        <v>0</v>
      </c>
      <c r="EQ311">
        <v>28.8264</v>
      </c>
      <c r="ER311">
        <v>999.9</v>
      </c>
      <c r="ES311">
        <v>36.815</v>
      </c>
      <c r="ET311">
        <v>37.383</v>
      </c>
      <c r="EU311">
        <v>31.77</v>
      </c>
      <c r="EV311">
        <v>54.1383</v>
      </c>
      <c r="EW311">
        <v>35.4928</v>
      </c>
      <c r="EX311">
        <v>2</v>
      </c>
      <c r="EY311">
        <v>0.62872</v>
      </c>
      <c r="EZ311">
        <v>9.28105</v>
      </c>
      <c r="FA311">
        <v>19.9132</v>
      </c>
      <c r="FB311">
        <v>5.19573</v>
      </c>
      <c r="FC311">
        <v>12.0123</v>
      </c>
      <c r="FD311">
        <v>4.9748</v>
      </c>
      <c r="FE311">
        <v>3.294</v>
      </c>
      <c r="FF311">
        <v>9999</v>
      </c>
      <c r="FG311">
        <v>9999</v>
      </c>
      <c r="FH311">
        <v>9999</v>
      </c>
      <c r="FI311">
        <v>557.6</v>
      </c>
      <c r="FJ311">
        <v>1.8631</v>
      </c>
      <c r="FK311">
        <v>1.86783</v>
      </c>
      <c r="FL311">
        <v>1.86752</v>
      </c>
      <c r="FM311">
        <v>1.86874</v>
      </c>
      <c r="FN311">
        <v>1.86951</v>
      </c>
      <c r="FO311">
        <v>1.86554</v>
      </c>
      <c r="FP311">
        <v>1.86661</v>
      </c>
      <c r="FQ311">
        <v>1.86798</v>
      </c>
      <c r="FR311">
        <v>5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6.58</v>
      </c>
      <c r="GF311">
        <v>0.2133</v>
      </c>
      <c r="GG311">
        <v>5.35645936475052</v>
      </c>
      <c r="GH311">
        <v>0.00956702611335773</v>
      </c>
      <c r="GI311">
        <v>-9.19467254998099e-07</v>
      </c>
      <c r="GJ311">
        <v>-2.13729184259075e-11</v>
      </c>
      <c r="GK311">
        <v>0.213310654532375</v>
      </c>
      <c r="GL311">
        <v>0</v>
      </c>
      <c r="GM311">
        <v>0</v>
      </c>
      <c r="GN311">
        <v>0</v>
      </c>
      <c r="GO311">
        <v>-4</v>
      </c>
      <c r="GP311">
        <v>1866</v>
      </c>
      <c r="GQ311">
        <v>1</v>
      </c>
      <c r="GR311">
        <v>18</v>
      </c>
      <c r="GS311">
        <v>18844.6</v>
      </c>
      <c r="GT311">
        <v>30220.5</v>
      </c>
      <c r="GU311">
        <v>0.500488</v>
      </c>
      <c r="GV311">
        <v>2.68677</v>
      </c>
      <c r="GW311">
        <v>2.24854</v>
      </c>
      <c r="GX311">
        <v>2.72339</v>
      </c>
      <c r="GY311">
        <v>1.99585</v>
      </c>
      <c r="GZ311">
        <v>2.37183</v>
      </c>
      <c r="HA311">
        <v>41.5344</v>
      </c>
      <c r="HB311">
        <v>14.5873</v>
      </c>
      <c r="HC311">
        <v>18</v>
      </c>
      <c r="HD311">
        <v>493.201</v>
      </c>
      <c r="HE311">
        <v>601.479</v>
      </c>
      <c r="HF311">
        <v>17.1455</v>
      </c>
      <c r="HG311">
        <v>34.597</v>
      </c>
      <c r="HH311">
        <v>30.0014</v>
      </c>
      <c r="HI311">
        <v>33.9388</v>
      </c>
      <c r="HJ311">
        <v>33.7641</v>
      </c>
      <c r="HK311">
        <v>10.0584</v>
      </c>
      <c r="HL311">
        <v>48.5189</v>
      </c>
      <c r="HM311">
        <v>0</v>
      </c>
      <c r="HN311">
        <v>15.5743</v>
      </c>
      <c r="HO311">
        <v>96.8554</v>
      </c>
      <c r="HP311">
        <v>15.0549</v>
      </c>
      <c r="HQ311">
        <v>101.587</v>
      </c>
      <c r="HR311">
        <v>102.189</v>
      </c>
    </row>
    <row r="312" spans="1:226">
      <c r="A312">
        <v>296</v>
      </c>
      <c r="B312">
        <v>1657212448.6</v>
      </c>
      <c r="C312">
        <v>5843.59999990463</v>
      </c>
      <c r="D312" t="s">
        <v>954</v>
      </c>
      <c r="E312" t="s">
        <v>955</v>
      </c>
      <c r="F312">
        <v>5</v>
      </c>
      <c r="G312" t="s">
        <v>915</v>
      </c>
      <c r="H312" t="s">
        <v>354</v>
      </c>
      <c r="I312">
        <v>1657212440.81429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119.639523153586</v>
      </c>
      <c r="AK312">
        <v>125.091690909091</v>
      </c>
      <c r="AL312">
        <v>-3.17103988463606</v>
      </c>
      <c r="AM312">
        <v>66.6402937059761</v>
      </c>
      <c r="AN312">
        <f>(AP312 - AO312 + BO312*1E3/(8.314*(BQ312+273.15)) * AR312/BN312 * AQ312) * BN312/(100*BB312) * 1000/(1000 - AP312)</f>
        <v>0</v>
      </c>
      <c r="AO312">
        <v>14.9351430336108</v>
      </c>
      <c r="AP312">
        <v>23.1021121212121</v>
      </c>
      <c r="AQ312">
        <v>0.00606682330957177</v>
      </c>
      <c r="AR312">
        <v>77.4766188135859</v>
      </c>
      <c r="AS312">
        <v>0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6</v>
      </c>
      <c r="BC312">
        <v>0.5</v>
      </c>
      <c r="BD312" t="s">
        <v>355</v>
      </c>
      <c r="BE312">
        <v>2</v>
      </c>
      <c r="BF312" t="b">
        <v>1</v>
      </c>
      <c r="BG312">
        <v>1657212440.81429</v>
      </c>
      <c r="BH312">
        <v>144.55875</v>
      </c>
      <c r="BI312">
        <v>133.793392857143</v>
      </c>
      <c r="BJ312">
        <v>23.0540607142857</v>
      </c>
      <c r="BK312">
        <v>14.8641214285714</v>
      </c>
      <c r="BL312">
        <v>137.90075</v>
      </c>
      <c r="BM312">
        <v>22.84075</v>
      </c>
      <c r="BN312">
        <v>499.978857142857</v>
      </c>
      <c r="BO312">
        <v>74.5987964285714</v>
      </c>
      <c r="BP312">
        <v>0.0438305857142857</v>
      </c>
      <c r="BQ312">
        <v>26.5739428571428</v>
      </c>
      <c r="BR312">
        <v>26.4671464285714</v>
      </c>
      <c r="BS312">
        <v>999.9</v>
      </c>
      <c r="BT312">
        <v>0</v>
      </c>
      <c r="BU312">
        <v>0</v>
      </c>
      <c r="BV312">
        <v>10007.8571428571</v>
      </c>
      <c r="BW312">
        <v>0</v>
      </c>
      <c r="BX312">
        <v>229.588392857143</v>
      </c>
      <c r="BY312">
        <v>10.7654192857143</v>
      </c>
      <c r="BZ312">
        <v>147.969642857143</v>
      </c>
      <c r="CA312">
        <v>135.810857142857</v>
      </c>
      <c r="CB312">
        <v>8.18994071428572</v>
      </c>
      <c r="CC312">
        <v>133.793392857143</v>
      </c>
      <c r="CD312">
        <v>14.8641214285714</v>
      </c>
      <c r="CE312">
        <v>1.71980428571429</v>
      </c>
      <c r="CF312">
        <v>1.10884535714286</v>
      </c>
      <c r="CG312">
        <v>15.0763571428571</v>
      </c>
      <c r="CH312">
        <v>8.43074892857143</v>
      </c>
      <c r="CI312">
        <v>1999.97107142857</v>
      </c>
      <c r="CJ312">
        <v>0.979993392857143</v>
      </c>
      <c r="CK312">
        <v>0.0200067142857143</v>
      </c>
      <c r="CL312">
        <v>0</v>
      </c>
      <c r="CM312">
        <v>2.26283928571429</v>
      </c>
      <c r="CN312">
        <v>0</v>
      </c>
      <c r="CO312">
        <v>19463.3785714286</v>
      </c>
      <c r="CP312">
        <v>17299.8678571429</v>
      </c>
      <c r="CQ312">
        <v>43.4303571428571</v>
      </c>
      <c r="CR312">
        <v>44.196</v>
      </c>
      <c r="CS312">
        <v>43.125</v>
      </c>
      <c r="CT312">
        <v>43.6915</v>
      </c>
      <c r="CU312">
        <v>42.71625</v>
      </c>
      <c r="CV312">
        <v>1959.96035714286</v>
      </c>
      <c r="CW312">
        <v>40.0107142857143</v>
      </c>
      <c r="CX312">
        <v>0</v>
      </c>
      <c r="CY312">
        <v>1657212427.8</v>
      </c>
      <c r="CZ312">
        <v>0</v>
      </c>
      <c r="DA312">
        <v>0</v>
      </c>
      <c r="DB312" t="s">
        <v>356</v>
      </c>
      <c r="DC312">
        <v>1656081770.5</v>
      </c>
      <c r="DD312">
        <v>1655399214.6</v>
      </c>
      <c r="DE312">
        <v>0</v>
      </c>
      <c r="DF312">
        <v>0.134</v>
      </c>
      <c r="DG312">
        <v>-0.06</v>
      </c>
      <c r="DH312">
        <v>9.331</v>
      </c>
      <c r="DI312">
        <v>0.511</v>
      </c>
      <c r="DJ312">
        <v>421</v>
      </c>
      <c r="DK312">
        <v>25</v>
      </c>
      <c r="DL312">
        <v>1.93</v>
      </c>
      <c r="DM312">
        <v>0.15</v>
      </c>
      <c r="DN312">
        <v>9.8604855</v>
      </c>
      <c r="DO312">
        <v>15.4302321951219</v>
      </c>
      <c r="DP312">
        <v>1.49836601652592</v>
      </c>
      <c r="DQ312">
        <v>0</v>
      </c>
      <c r="DR312">
        <v>8.2262025</v>
      </c>
      <c r="DS312">
        <v>-0.666194071294573</v>
      </c>
      <c r="DT312">
        <v>0.0682326088739833</v>
      </c>
      <c r="DU312">
        <v>0</v>
      </c>
      <c r="DV312">
        <v>0</v>
      </c>
      <c r="DW312">
        <v>2</v>
      </c>
      <c r="DX312" t="s">
        <v>365</v>
      </c>
      <c r="DY312">
        <v>2.96599</v>
      </c>
      <c r="DZ312">
        <v>2.69761</v>
      </c>
      <c r="EA312">
        <v>0.0240274</v>
      </c>
      <c r="EB312">
        <v>0.0228729</v>
      </c>
      <c r="EC312">
        <v>0.0827408</v>
      </c>
      <c r="ED312">
        <v>0.0611165</v>
      </c>
      <c r="EE312">
        <v>37636.7</v>
      </c>
      <c r="EF312">
        <v>41172.5</v>
      </c>
      <c r="EG312">
        <v>34993.6</v>
      </c>
      <c r="EH312">
        <v>38265.9</v>
      </c>
      <c r="EI312">
        <v>45607.4</v>
      </c>
      <c r="EJ312">
        <v>51902.6</v>
      </c>
      <c r="EK312">
        <v>54800.8</v>
      </c>
      <c r="EL312">
        <v>61398.1</v>
      </c>
      <c r="EM312">
        <v>1.8828</v>
      </c>
      <c r="EN312">
        <v>2.0386</v>
      </c>
      <c r="EO312">
        <v>-0.143498</v>
      </c>
      <c r="EP312">
        <v>0</v>
      </c>
      <c r="EQ312">
        <v>28.8446</v>
      </c>
      <c r="ER312">
        <v>999.9</v>
      </c>
      <c r="ES312">
        <v>36.815</v>
      </c>
      <c r="ET312">
        <v>37.383</v>
      </c>
      <c r="EU312">
        <v>31.7684</v>
      </c>
      <c r="EV312">
        <v>53.9383</v>
      </c>
      <c r="EW312">
        <v>35.4768</v>
      </c>
      <c r="EX312">
        <v>2</v>
      </c>
      <c r="EY312">
        <v>0.630386</v>
      </c>
      <c r="EZ312">
        <v>9.28105</v>
      </c>
      <c r="FA312">
        <v>19.9131</v>
      </c>
      <c r="FB312">
        <v>5.19692</v>
      </c>
      <c r="FC312">
        <v>12.0147</v>
      </c>
      <c r="FD312">
        <v>4.9752</v>
      </c>
      <c r="FE312">
        <v>3.294</v>
      </c>
      <c r="FF312">
        <v>9999</v>
      </c>
      <c r="FG312">
        <v>9999</v>
      </c>
      <c r="FH312">
        <v>9999</v>
      </c>
      <c r="FI312">
        <v>557.6</v>
      </c>
      <c r="FJ312">
        <v>1.8631</v>
      </c>
      <c r="FK312">
        <v>1.86783</v>
      </c>
      <c r="FL312">
        <v>1.86752</v>
      </c>
      <c r="FM312">
        <v>1.86874</v>
      </c>
      <c r="FN312">
        <v>1.86951</v>
      </c>
      <c r="FO312">
        <v>1.86554</v>
      </c>
      <c r="FP312">
        <v>1.86661</v>
      </c>
      <c r="FQ312">
        <v>1.86798</v>
      </c>
      <c r="FR312">
        <v>5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6.437</v>
      </c>
      <c r="GF312">
        <v>0.2133</v>
      </c>
      <c r="GG312">
        <v>5.35645936475052</v>
      </c>
      <c r="GH312">
        <v>0.00956702611335773</v>
      </c>
      <c r="GI312">
        <v>-9.19467254998099e-07</v>
      </c>
      <c r="GJ312">
        <v>-2.13729184259075e-11</v>
      </c>
      <c r="GK312">
        <v>0.213310654532375</v>
      </c>
      <c r="GL312">
        <v>0</v>
      </c>
      <c r="GM312">
        <v>0</v>
      </c>
      <c r="GN312">
        <v>0</v>
      </c>
      <c r="GO312">
        <v>-4</v>
      </c>
      <c r="GP312">
        <v>1866</v>
      </c>
      <c r="GQ312">
        <v>1</v>
      </c>
      <c r="GR312">
        <v>18</v>
      </c>
      <c r="GS312">
        <v>18844.6</v>
      </c>
      <c r="GT312">
        <v>30220.6</v>
      </c>
      <c r="GU312">
        <v>0.449219</v>
      </c>
      <c r="GV312">
        <v>2.68555</v>
      </c>
      <c r="GW312">
        <v>2.24854</v>
      </c>
      <c r="GX312">
        <v>2.72339</v>
      </c>
      <c r="GY312">
        <v>1.99585</v>
      </c>
      <c r="GZ312">
        <v>2.37183</v>
      </c>
      <c r="HA312">
        <v>41.5605</v>
      </c>
      <c r="HB312">
        <v>14.5873</v>
      </c>
      <c r="HC312">
        <v>18</v>
      </c>
      <c r="HD312">
        <v>493.752</v>
      </c>
      <c r="HE312">
        <v>601.182</v>
      </c>
      <c r="HF312">
        <v>17.1618</v>
      </c>
      <c r="HG312">
        <v>34.6158</v>
      </c>
      <c r="HH312">
        <v>30.0014</v>
      </c>
      <c r="HI312">
        <v>33.9572</v>
      </c>
      <c r="HJ312">
        <v>33.7822</v>
      </c>
      <c r="HK312">
        <v>9.02277</v>
      </c>
      <c r="HL312">
        <v>48.2266</v>
      </c>
      <c r="HM312">
        <v>0</v>
      </c>
      <c r="HN312">
        <v>15.593</v>
      </c>
      <c r="HO312">
        <v>83.4324</v>
      </c>
      <c r="HP312">
        <v>15.1253</v>
      </c>
      <c r="HQ312">
        <v>101.585</v>
      </c>
      <c r="HR312">
        <v>102.185</v>
      </c>
    </row>
    <row r="313" spans="1:226">
      <c r="A313">
        <v>297</v>
      </c>
      <c r="B313">
        <v>1657212453.6</v>
      </c>
      <c r="C313">
        <v>5848.59999990463</v>
      </c>
      <c r="D313" t="s">
        <v>956</v>
      </c>
      <c r="E313" t="s">
        <v>957</v>
      </c>
      <c r="F313">
        <v>5</v>
      </c>
      <c r="G313" t="s">
        <v>915</v>
      </c>
      <c r="H313" t="s">
        <v>354</v>
      </c>
      <c r="I313">
        <v>1657212446.1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103.020848704648</v>
      </c>
      <c r="AK313">
        <v>109.319733333333</v>
      </c>
      <c r="AL313">
        <v>-3.14483828596556</v>
      </c>
      <c r="AM313">
        <v>66.6402937059761</v>
      </c>
      <c r="AN313">
        <f>(AP313 - AO313 + BO313*1E3/(8.314*(BQ313+273.15)) * AR313/BN313 * AQ313) * BN313/(100*BB313) * 1000/(1000 - AP313)</f>
        <v>0</v>
      </c>
      <c r="AO313">
        <v>15.0751427171186</v>
      </c>
      <c r="AP313">
        <v>23.1455939393939</v>
      </c>
      <c r="AQ313">
        <v>0.0134201721332716</v>
      </c>
      <c r="AR313">
        <v>77.4766188135859</v>
      </c>
      <c r="AS313">
        <v>0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6</v>
      </c>
      <c r="BC313">
        <v>0.5</v>
      </c>
      <c r="BD313" t="s">
        <v>355</v>
      </c>
      <c r="BE313">
        <v>2</v>
      </c>
      <c r="BF313" t="b">
        <v>1</v>
      </c>
      <c r="BG313">
        <v>1657212446.1</v>
      </c>
      <c r="BH313">
        <v>128.346185185185</v>
      </c>
      <c r="BI313">
        <v>116.336085185185</v>
      </c>
      <c r="BJ313">
        <v>23.0889962962963</v>
      </c>
      <c r="BK313">
        <v>14.9687703703704</v>
      </c>
      <c r="BL313">
        <v>121.838074074074</v>
      </c>
      <c r="BM313">
        <v>22.8756777777778</v>
      </c>
      <c r="BN313">
        <v>499.980925925926</v>
      </c>
      <c r="BO313">
        <v>74.5989148148148</v>
      </c>
      <c r="BP313">
        <v>0.0439515222222222</v>
      </c>
      <c r="BQ313">
        <v>26.5960888888889</v>
      </c>
      <c r="BR313">
        <v>26.4968481481482</v>
      </c>
      <c r="BS313">
        <v>999.9</v>
      </c>
      <c r="BT313">
        <v>0</v>
      </c>
      <c r="BU313">
        <v>0</v>
      </c>
      <c r="BV313">
        <v>10001.6666666667</v>
      </c>
      <c r="BW313">
        <v>0</v>
      </c>
      <c r="BX313">
        <v>229.445185185185</v>
      </c>
      <c r="BY313">
        <v>12.0102481481481</v>
      </c>
      <c r="BZ313">
        <v>131.379259259259</v>
      </c>
      <c r="CA313">
        <v>118.102588888889</v>
      </c>
      <c r="CB313">
        <v>8.12022481481482</v>
      </c>
      <c r="CC313">
        <v>116.336085185185</v>
      </c>
      <c r="CD313">
        <v>14.9687703703704</v>
      </c>
      <c r="CE313">
        <v>1.72241333333333</v>
      </c>
      <c r="CF313">
        <v>1.11665407407407</v>
      </c>
      <c r="CG313">
        <v>15.0999185185185</v>
      </c>
      <c r="CH313">
        <v>8.53424814814815</v>
      </c>
      <c r="CI313">
        <v>1999.94814814815</v>
      </c>
      <c r="CJ313">
        <v>0.979993555555555</v>
      </c>
      <c r="CK313">
        <v>0.0200065407407407</v>
      </c>
      <c r="CL313">
        <v>0</v>
      </c>
      <c r="CM313">
        <v>2.28297037037037</v>
      </c>
      <c r="CN313">
        <v>0</v>
      </c>
      <c r="CO313">
        <v>19467.6407407407</v>
      </c>
      <c r="CP313">
        <v>17299.6666666667</v>
      </c>
      <c r="CQ313">
        <v>43.4463333333333</v>
      </c>
      <c r="CR313">
        <v>44.2173333333333</v>
      </c>
      <c r="CS313">
        <v>43.1387777777778</v>
      </c>
      <c r="CT313">
        <v>43.7126666666667</v>
      </c>
      <c r="CU313">
        <v>42.7383333333333</v>
      </c>
      <c r="CV313">
        <v>1959.93814814815</v>
      </c>
      <c r="CW313">
        <v>40.01</v>
      </c>
      <c r="CX313">
        <v>0</v>
      </c>
      <c r="CY313">
        <v>1657212432.6</v>
      </c>
      <c r="CZ313">
        <v>0</v>
      </c>
      <c r="DA313">
        <v>0</v>
      </c>
      <c r="DB313" t="s">
        <v>356</v>
      </c>
      <c r="DC313">
        <v>1656081770.5</v>
      </c>
      <c r="DD313">
        <v>1655399214.6</v>
      </c>
      <c r="DE313">
        <v>0</v>
      </c>
      <c r="DF313">
        <v>0.134</v>
      </c>
      <c r="DG313">
        <v>-0.06</v>
      </c>
      <c r="DH313">
        <v>9.331</v>
      </c>
      <c r="DI313">
        <v>0.511</v>
      </c>
      <c r="DJ313">
        <v>421</v>
      </c>
      <c r="DK313">
        <v>25</v>
      </c>
      <c r="DL313">
        <v>1.93</v>
      </c>
      <c r="DM313">
        <v>0.15</v>
      </c>
      <c r="DN313">
        <v>11.36036275</v>
      </c>
      <c r="DO313">
        <v>14.409676435272</v>
      </c>
      <c r="DP313">
        <v>1.40061010255886</v>
      </c>
      <c r="DQ313">
        <v>0</v>
      </c>
      <c r="DR313">
        <v>8.15327</v>
      </c>
      <c r="DS313">
        <v>-0.750139362101303</v>
      </c>
      <c r="DT313">
        <v>0.0774089437016163</v>
      </c>
      <c r="DU313">
        <v>0</v>
      </c>
      <c r="DV313">
        <v>0</v>
      </c>
      <c r="DW313">
        <v>2</v>
      </c>
      <c r="DX313" t="s">
        <v>365</v>
      </c>
      <c r="DY313">
        <v>2.96591</v>
      </c>
      <c r="DZ313">
        <v>2.69798</v>
      </c>
      <c r="EA313">
        <v>0.0209564</v>
      </c>
      <c r="EB313">
        <v>0.0194382</v>
      </c>
      <c r="EC313">
        <v>0.0828716</v>
      </c>
      <c r="ED313">
        <v>0.0613453</v>
      </c>
      <c r="EE313">
        <v>37754.2</v>
      </c>
      <c r="EF313">
        <v>41315.5</v>
      </c>
      <c r="EG313">
        <v>34993</v>
      </c>
      <c r="EH313">
        <v>38264.6</v>
      </c>
      <c r="EI313">
        <v>45599.8</v>
      </c>
      <c r="EJ313">
        <v>51888</v>
      </c>
      <c r="EK313">
        <v>54799.5</v>
      </c>
      <c r="EL313">
        <v>61395.9</v>
      </c>
      <c r="EM313">
        <v>1.8828</v>
      </c>
      <c r="EN313">
        <v>2.038</v>
      </c>
      <c r="EO313">
        <v>-0.142366</v>
      </c>
      <c r="EP313">
        <v>0</v>
      </c>
      <c r="EQ313">
        <v>28.8609</v>
      </c>
      <c r="ER313">
        <v>999.9</v>
      </c>
      <c r="ES313">
        <v>36.815</v>
      </c>
      <c r="ET313">
        <v>37.404</v>
      </c>
      <c r="EU313">
        <v>31.8104</v>
      </c>
      <c r="EV313">
        <v>54.1583</v>
      </c>
      <c r="EW313">
        <v>35.4447</v>
      </c>
      <c r="EX313">
        <v>2</v>
      </c>
      <c r="EY313">
        <v>0.631707</v>
      </c>
      <c r="EZ313">
        <v>9.28105</v>
      </c>
      <c r="FA313">
        <v>19.9128</v>
      </c>
      <c r="FB313">
        <v>5.19812</v>
      </c>
      <c r="FC313">
        <v>12.0135</v>
      </c>
      <c r="FD313">
        <v>4.9756</v>
      </c>
      <c r="FE313">
        <v>3.294</v>
      </c>
      <c r="FF313">
        <v>9999</v>
      </c>
      <c r="FG313">
        <v>9999</v>
      </c>
      <c r="FH313">
        <v>9999</v>
      </c>
      <c r="FI313">
        <v>557.6</v>
      </c>
      <c r="FJ313">
        <v>1.8631</v>
      </c>
      <c r="FK313">
        <v>1.86783</v>
      </c>
      <c r="FL313">
        <v>1.86752</v>
      </c>
      <c r="FM313">
        <v>1.86874</v>
      </c>
      <c r="FN313">
        <v>1.86951</v>
      </c>
      <c r="FO313">
        <v>1.86554</v>
      </c>
      <c r="FP313">
        <v>1.86661</v>
      </c>
      <c r="FQ313">
        <v>1.86798</v>
      </c>
      <c r="FR313">
        <v>5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6.295</v>
      </c>
      <c r="GF313">
        <v>0.2133</v>
      </c>
      <c r="GG313">
        <v>5.35645936475052</v>
      </c>
      <c r="GH313">
        <v>0.00956702611335773</v>
      </c>
      <c r="GI313">
        <v>-9.19467254998099e-07</v>
      </c>
      <c r="GJ313">
        <v>-2.13729184259075e-11</v>
      </c>
      <c r="GK313">
        <v>0.213310654532375</v>
      </c>
      <c r="GL313">
        <v>0</v>
      </c>
      <c r="GM313">
        <v>0</v>
      </c>
      <c r="GN313">
        <v>0</v>
      </c>
      <c r="GO313">
        <v>-4</v>
      </c>
      <c r="GP313">
        <v>1866</v>
      </c>
      <c r="GQ313">
        <v>1</v>
      </c>
      <c r="GR313">
        <v>18</v>
      </c>
      <c r="GS313">
        <v>18844.7</v>
      </c>
      <c r="GT313">
        <v>30220.7</v>
      </c>
      <c r="GU313">
        <v>0.400391</v>
      </c>
      <c r="GV313">
        <v>2.69287</v>
      </c>
      <c r="GW313">
        <v>2.24854</v>
      </c>
      <c r="GX313">
        <v>2.72339</v>
      </c>
      <c r="GY313">
        <v>1.99585</v>
      </c>
      <c r="GZ313">
        <v>2.39014</v>
      </c>
      <c r="HA313">
        <v>41.5605</v>
      </c>
      <c r="HB313">
        <v>14.5786</v>
      </c>
      <c r="HC313">
        <v>18</v>
      </c>
      <c r="HD313">
        <v>493.895</v>
      </c>
      <c r="HE313">
        <v>600.886</v>
      </c>
      <c r="HF313">
        <v>17.1753</v>
      </c>
      <c r="HG313">
        <v>34.6303</v>
      </c>
      <c r="HH313">
        <v>30.0013</v>
      </c>
      <c r="HI313">
        <v>33.9749</v>
      </c>
      <c r="HJ313">
        <v>33.8003</v>
      </c>
      <c r="HK313">
        <v>8.05262</v>
      </c>
      <c r="HL313">
        <v>48.2266</v>
      </c>
      <c r="HM313">
        <v>0</v>
      </c>
      <c r="HN313">
        <v>15.6162</v>
      </c>
      <c r="HO313">
        <v>63.3801</v>
      </c>
      <c r="HP313">
        <v>15.1688</v>
      </c>
      <c r="HQ313">
        <v>101.583</v>
      </c>
      <c r="HR313">
        <v>102.181</v>
      </c>
    </row>
    <row r="314" spans="1:226">
      <c r="A314">
        <v>298</v>
      </c>
      <c r="B314">
        <v>1657212550.6</v>
      </c>
      <c r="C314">
        <v>5945.59999990463</v>
      </c>
      <c r="D314" t="s">
        <v>958</v>
      </c>
      <c r="E314" t="s">
        <v>959</v>
      </c>
      <c r="F314">
        <v>5</v>
      </c>
      <c r="G314" t="s">
        <v>915</v>
      </c>
      <c r="H314" t="s">
        <v>354</v>
      </c>
      <c r="I314">
        <v>1657212542.6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426.490699334362</v>
      </c>
      <c r="AK314">
        <v>404.058036363636</v>
      </c>
      <c r="AL314">
        <v>0.0029657549513112</v>
      </c>
      <c r="AM314">
        <v>66.6402937059761</v>
      </c>
      <c r="AN314">
        <f>(AP314 - AO314 + BO314*1E3/(8.314*(BQ314+273.15)) * AR314/BN314 * AQ314) * BN314/(100*BB314) * 1000/(1000 - AP314)</f>
        <v>0</v>
      </c>
      <c r="AO314">
        <v>15.7943228699434</v>
      </c>
      <c r="AP314">
        <v>23.706616969697</v>
      </c>
      <c r="AQ314">
        <v>0.00233213003682945</v>
      </c>
      <c r="AR314">
        <v>77.4766188135859</v>
      </c>
      <c r="AS314">
        <v>0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6</v>
      </c>
      <c r="BC314">
        <v>0.5</v>
      </c>
      <c r="BD314" t="s">
        <v>355</v>
      </c>
      <c r="BE314">
        <v>2</v>
      </c>
      <c r="BF314" t="b">
        <v>1</v>
      </c>
      <c r="BG314">
        <v>1657212542.6</v>
      </c>
      <c r="BH314">
        <v>394.535419354839</v>
      </c>
      <c r="BI314">
        <v>419.715483870968</v>
      </c>
      <c r="BJ314">
        <v>23.6801096774193</v>
      </c>
      <c r="BK314">
        <v>15.7632516129032</v>
      </c>
      <c r="BL314">
        <v>385.627709677419</v>
      </c>
      <c r="BM314">
        <v>23.4668032258064</v>
      </c>
      <c r="BN314">
        <v>500.011870967742</v>
      </c>
      <c r="BO314">
        <v>74.5931774193548</v>
      </c>
      <c r="BP314">
        <v>0.0441653741935484</v>
      </c>
      <c r="BQ314">
        <v>26.8957677419355</v>
      </c>
      <c r="BR314">
        <v>26.7736225806452</v>
      </c>
      <c r="BS314">
        <v>999.9</v>
      </c>
      <c r="BT314">
        <v>0</v>
      </c>
      <c r="BU314">
        <v>0</v>
      </c>
      <c r="BV314">
        <v>9996.77419354839</v>
      </c>
      <c r="BW314">
        <v>0</v>
      </c>
      <c r="BX314">
        <v>196.037</v>
      </c>
      <c r="BY314">
        <v>-25.1799903225807</v>
      </c>
      <c r="BZ314">
        <v>404.104774193548</v>
      </c>
      <c r="CA314">
        <v>426.437548387097</v>
      </c>
      <c r="CB314">
        <v>7.9168635483871</v>
      </c>
      <c r="CC314">
        <v>419.715483870968</v>
      </c>
      <c r="CD314">
        <v>15.7632516129032</v>
      </c>
      <c r="CE314">
        <v>1.76637612903226</v>
      </c>
      <c r="CF314">
        <v>1.17583161290323</v>
      </c>
      <c r="CG314">
        <v>15.4923612903226</v>
      </c>
      <c r="CH314">
        <v>9.29898967741935</v>
      </c>
      <c r="CI314">
        <v>2000.00612903226</v>
      </c>
      <c r="CJ314">
        <v>0.979997322580645</v>
      </c>
      <c r="CK314">
        <v>0.0200025258064516</v>
      </c>
      <c r="CL314">
        <v>0</v>
      </c>
      <c r="CM314">
        <v>2.28765483870968</v>
      </c>
      <c r="CN314">
        <v>0</v>
      </c>
      <c r="CO314">
        <v>19014.4709677419</v>
      </c>
      <c r="CP314">
        <v>17300.2</v>
      </c>
      <c r="CQ314">
        <v>43.758</v>
      </c>
      <c r="CR314">
        <v>44.508</v>
      </c>
      <c r="CS314">
        <v>43.4491935483871</v>
      </c>
      <c r="CT314">
        <v>44.02</v>
      </c>
      <c r="CU314">
        <v>43.052</v>
      </c>
      <c r="CV314">
        <v>1960</v>
      </c>
      <c r="CW314">
        <v>40.0058064516129</v>
      </c>
      <c r="CX314">
        <v>0</v>
      </c>
      <c r="CY314">
        <v>1657212529.8</v>
      </c>
      <c r="CZ314">
        <v>0</v>
      </c>
      <c r="DA314">
        <v>0</v>
      </c>
      <c r="DB314" t="s">
        <v>356</v>
      </c>
      <c r="DC314">
        <v>1656081770.5</v>
      </c>
      <c r="DD314">
        <v>1655399214.6</v>
      </c>
      <c r="DE314">
        <v>0</v>
      </c>
      <c r="DF314">
        <v>0.134</v>
      </c>
      <c r="DG314">
        <v>-0.06</v>
      </c>
      <c r="DH314">
        <v>9.331</v>
      </c>
      <c r="DI314">
        <v>0.511</v>
      </c>
      <c r="DJ314">
        <v>421</v>
      </c>
      <c r="DK314">
        <v>25</v>
      </c>
      <c r="DL314">
        <v>1.93</v>
      </c>
      <c r="DM314">
        <v>0.15</v>
      </c>
      <c r="DN314">
        <v>-25.1523225</v>
      </c>
      <c r="DO314">
        <v>-0.745962101313248</v>
      </c>
      <c r="DP314">
        <v>0.134401572698202</v>
      </c>
      <c r="DQ314">
        <v>0</v>
      </c>
      <c r="DR314">
        <v>7.91901325</v>
      </c>
      <c r="DS314">
        <v>-0.131992908067547</v>
      </c>
      <c r="DT314">
        <v>0.0226652566042721</v>
      </c>
      <c r="DU314">
        <v>0</v>
      </c>
      <c r="DV314">
        <v>0</v>
      </c>
      <c r="DW314">
        <v>2</v>
      </c>
      <c r="DX314" t="s">
        <v>365</v>
      </c>
      <c r="DY314">
        <v>2.96483</v>
      </c>
      <c r="DZ314">
        <v>2.69836</v>
      </c>
      <c r="EA314">
        <v>0.06973</v>
      </c>
      <c r="EB314">
        <v>0.0745855</v>
      </c>
      <c r="EC314">
        <v>0.0842267</v>
      </c>
      <c r="ED314">
        <v>0.0633595</v>
      </c>
      <c r="EE314">
        <v>35851.5</v>
      </c>
      <c r="EF314">
        <v>38961.2</v>
      </c>
      <c r="EG314">
        <v>34971.8</v>
      </c>
      <c r="EH314">
        <v>38235.3</v>
      </c>
      <c r="EI314">
        <v>45512.1</v>
      </c>
      <c r="EJ314">
        <v>51742.2</v>
      </c>
      <c r="EK314">
        <v>54773.5</v>
      </c>
      <c r="EL314">
        <v>61353.6</v>
      </c>
      <c r="EM314">
        <v>1.8786</v>
      </c>
      <c r="EN314">
        <v>2.0346</v>
      </c>
      <c r="EO314">
        <v>-0.144511</v>
      </c>
      <c r="EP314">
        <v>0</v>
      </c>
      <c r="EQ314">
        <v>29.1218</v>
      </c>
      <c r="ER314">
        <v>999.9</v>
      </c>
      <c r="ES314">
        <v>36.766</v>
      </c>
      <c r="ET314">
        <v>37.484</v>
      </c>
      <c r="EU314">
        <v>31.9058</v>
      </c>
      <c r="EV314">
        <v>54.4184</v>
      </c>
      <c r="EW314">
        <v>35.3766</v>
      </c>
      <c r="EX314">
        <v>2</v>
      </c>
      <c r="EY314">
        <v>0.660366</v>
      </c>
      <c r="EZ314">
        <v>9.28105</v>
      </c>
      <c r="FA314">
        <v>19.9135</v>
      </c>
      <c r="FB314">
        <v>5.19932</v>
      </c>
      <c r="FC314">
        <v>12.0099</v>
      </c>
      <c r="FD314">
        <v>4.976</v>
      </c>
      <c r="FE314">
        <v>3.294</v>
      </c>
      <c r="FF314">
        <v>9999</v>
      </c>
      <c r="FG314">
        <v>9999</v>
      </c>
      <c r="FH314">
        <v>9999</v>
      </c>
      <c r="FI314">
        <v>557.6</v>
      </c>
      <c r="FJ314">
        <v>1.8631</v>
      </c>
      <c r="FK314">
        <v>1.86783</v>
      </c>
      <c r="FL314">
        <v>1.86752</v>
      </c>
      <c r="FM314">
        <v>1.86874</v>
      </c>
      <c r="FN314">
        <v>1.86951</v>
      </c>
      <c r="FO314">
        <v>1.86554</v>
      </c>
      <c r="FP314">
        <v>1.86661</v>
      </c>
      <c r="FQ314">
        <v>1.86798</v>
      </c>
      <c r="FR314">
        <v>5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8.907</v>
      </c>
      <c r="GF314">
        <v>0.2133</v>
      </c>
      <c r="GG314">
        <v>5.35645936475052</v>
      </c>
      <c r="GH314">
        <v>0.00956702611335773</v>
      </c>
      <c r="GI314">
        <v>-9.19467254998099e-07</v>
      </c>
      <c r="GJ314">
        <v>-2.13729184259075e-11</v>
      </c>
      <c r="GK314">
        <v>0.213310654532375</v>
      </c>
      <c r="GL314">
        <v>0</v>
      </c>
      <c r="GM314">
        <v>0</v>
      </c>
      <c r="GN314">
        <v>0</v>
      </c>
      <c r="GO314">
        <v>-4</v>
      </c>
      <c r="GP314">
        <v>1866</v>
      </c>
      <c r="GQ314">
        <v>1</v>
      </c>
      <c r="GR314">
        <v>18</v>
      </c>
      <c r="GS314">
        <v>18846.3</v>
      </c>
      <c r="GT314">
        <v>30222.3</v>
      </c>
      <c r="GU314">
        <v>1.33789</v>
      </c>
      <c r="GV314">
        <v>2.67334</v>
      </c>
      <c r="GW314">
        <v>2.24854</v>
      </c>
      <c r="GX314">
        <v>2.72339</v>
      </c>
      <c r="GY314">
        <v>1.99585</v>
      </c>
      <c r="GZ314">
        <v>2.3584</v>
      </c>
      <c r="HA314">
        <v>41.7436</v>
      </c>
      <c r="HB314">
        <v>14.5436</v>
      </c>
      <c r="HC314">
        <v>18</v>
      </c>
      <c r="HD314">
        <v>493.798</v>
      </c>
      <c r="HE314">
        <v>601.619</v>
      </c>
      <c r="HF314">
        <v>17.4944</v>
      </c>
      <c r="HG314">
        <v>34.9831</v>
      </c>
      <c r="HH314">
        <v>30.0013</v>
      </c>
      <c r="HI314">
        <v>34.3288</v>
      </c>
      <c r="HJ314">
        <v>34.1532</v>
      </c>
      <c r="HK314">
        <v>26.8101</v>
      </c>
      <c r="HL314">
        <v>46.5103</v>
      </c>
      <c r="HM314">
        <v>0</v>
      </c>
      <c r="HN314">
        <v>16.0115</v>
      </c>
      <c r="HO314">
        <v>426.488</v>
      </c>
      <c r="HP314">
        <v>15.8586</v>
      </c>
      <c r="HQ314">
        <v>101.529</v>
      </c>
      <c r="HR314">
        <v>102.108</v>
      </c>
    </row>
    <row r="315" spans="1:226">
      <c r="A315">
        <v>299</v>
      </c>
      <c r="B315">
        <v>1657212555.6</v>
      </c>
      <c r="C315">
        <v>5950.59999990463</v>
      </c>
      <c r="D315" t="s">
        <v>960</v>
      </c>
      <c r="E315" t="s">
        <v>961</v>
      </c>
      <c r="F315">
        <v>5</v>
      </c>
      <c r="G315" t="s">
        <v>915</v>
      </c>
      <c r="H315" t="s">
        <v>354</v>
      </c>
      <c r="I315">
        <v>1657212547.75517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427.383770896406</v>
      </c>
      <c r="AK315">
        <v>404.66856969697</v>
      </c>
      <c r="AL315">
        <v>0.212980639599956</v>
      </c>
      <c r="AM315">
        <v>66.6402937059761</v>
      </c>
      <c r="AN315">
        <f>(AP315 - AO315 + BO315*1E3/(8.314*(BQ315+273.15)) * AR315/BN315 * AQ315) * BN315/(100*BB315) * 1000/(1000 - AP315)</f>
        <v>0</v>
      </c>
      <c r="AO315">
        <v>15.7992272572854</v>
      </c>
      <c r="AP315">
        <v>23.7269284848485</v>
      </c>
      <c r="AQ315">
        <v>0.000519380456311858</v>
      </c>
      <c r="AR315">
        <v>77.4766188135859</v>
      </c>
      <c r="AS315">
        <v>0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6</v>
      </c>
      <c r="BC315">
        <v>0.5</v>
      </c>
      <c r="BD315" t="s">
        <v>355</v>
      </c>
      <c r="BE315">
        <v>2</v>
      </c>
      <c r="BF315" t="b">
        <v>1</v>
      </c>
      <c r="BG315">
        <v>1657212547.75517</v>
      </c>
      <c r="BH315">
        <v>394.533931034483</v>
      </c>
      <c r="BI315">
        <v>420.34624137931</v>
      </c>
      <c r="BJ315">
        <v>23.6958655172414</v>
      </c>
      <c r="BK315">
        <v>15.786924137931</v>
      </c>
      <c r="BL315">
        <v>385.626206896552</v>
      </c>
      <c r="BM315">
        <v>23.4825620689655</v>
      </c>
      <c r="BN315">
        <v>500.021310344827</v>
      </c>
      <c r="BO315">
        <v>74.5933310344828</v>
      </c>
      <c r="BP315">
        <v>0.0441554413793104</v>
      </c>
      <c r="BQ315">
        <v>26.9029448275862</v>
      </c>
      <c r="BR315">
        <v>26.770075862069</v>
      </c>
      <c r="BS315">
        <v>999.9</v>
      </c>
      <c r="BT315">
        <v>0</v>
      </c>
      <c r="BU315">
        <v>0</v>
      </c>
      <c r="BV315">
        <v>9993.79310344828</v>
      </c>
      <c r="BW315">
        <v>0</v>
      </c>
      <c r="BX315">
        <v>217.632827586207</v>
      </c>
      <c r="BY315">
        <v>-25.8123034482759</v>
      </c>
      <c r="BZ315">
        <v>404.109689655172</v>
      </c>
      <c r="CA315">
        <v>427.08875862069</v>
      </c>
      <c r="CB315">
        <v>7.90895034482759</v>
      </c>
      <c r="CC315">
        <v>420.34624137931</v>
      </c>
      <c r="CD315">
        <v>15.786924137931</v>
      </c>
      <c r="CE315">
        <v>1.76755448275862</v>
      </c>
      <c r="CF315">
        <v>1.17759965517241</v>
      </c>
      <c r="CG315">
        <v>15.5027655172414</v>
      </c>
      <c r="CH315">
        <v>9.32131517241379</v>
      </c>
      <c r="CI315">
        <v>2000.00034482759</v>
      </c>
      <c r="CJ315">
        <v>0.979996551724138</v>
      </c>
      <c r="CK315">
        <v>0.0200033482758621</v>
      </c>
      <c r="CL315">
        <v>0</v>
      </c>
      <c r="CM315">
        <v>2.31703448275862</v>
      </c>
      <c r="CN315">
        <v>0</v>
      </c>
      <c r="CO315">
        <v>19671.4965517241</v>
      </c>
      <c r="CP315">
        <v>17300.1448275862</v>
      </c>
      <c r="CQ315">
        <v>43.7777931034483</v>
      </c>
      <c r="CR315">
        <v>44.5277931034483</v>
      </c>
      <c r="CS315">
        <v>43.4674137931034</v>
      </c>
      <c r="CT315">
        <v>44.0406206896551</v>
      </c>
      <c r="CU315">
        <v>43.062</v>
      </c>
      <c r="CV315">
        <v>1959.99103448276</v>
      </c>
      <c r="CW315">
        <v>40.0089655172414</v>
      </c>
      <c r="CX315">
        <v>0</v>
      </c>
      <c r="CY315">
        <v>1657212534.6</v>
      </c>
      <c r="CZ315">
        <v>0</v>
      </c>
      <c r="DA315">
        <v>0</v>
      </c>
      <c r="DB315" t="s">
        <v>356</v>
      </c>
      <c r="DC315">
        <v>1656081770.5</v>
      </c>
      <c r="DD315">
        <v>1655399214.6</v>
      </c>
      <c r="DE315">
        <v>0</v>
      </c>
      <c r="DF315">
        <v>0.134</v>
      </c>
      <c r="DG315">
        <v>-0.06</v>
      </c>
      <c r="DH315">
        <v>9.331</v>
      </c>
      <c r="DI315">
        <v>0.511</v>
      </c>
      <c r="DJ315">
        <v>421</v>
      </c>
      <c r="DK315">
        <v>25</v>
      </c>
      <c r="DL315">
        <v>1.93</v>
      </c>
      <c r="DM315">
        <v>0.15</v>
      </c>
      <c r="DN315">
        <v>-25.3963275</v>
      </c>
      <c r="DO315">
        <v>-3.96623527204498</v>
      </c>
      <c r="DP315">
        <v>0.664661007577359</v>
      </c>
      <c r="DQ315">
        <v>0</v>
      </c>
      <c r="DR315">
        <v>7.917506</v>
      </c>
      <c r="DS315">
        <v>-0.121383264540354</v>
      </c>
      <c r="DT315">
        <v>0.0202641660080054</v>
      </c>
      <c r="DU315">
        <v>0</v>
      </c>
      <c r="DV315">
        <v>0</v>
      </c>
      <c r="DW315">
        <v>2</v>
      </c>
      <c r="DX315" t="s">
        <v>365</v>
      </c>
      <c r="DY315">
        <v>2.96514</v>
      </c>
      <c r="DZ315">
        <v>2.69779</v>
      </c>
      <c r="EA315">
        <v>0.0698555</v>
      </c>
      <c r="EB315">
        <v>0.0754287</v>
      </c>
      <c r="EC315">
        <v>0.0842651</v>
      </c>
      <c r="ED315">
        <v>0.063365</v>
      </c>
      <c r="EE315">
        <v>35845.9</v>
      </c>
      <c r="EF315">
        <v>38923.8</v>
      </c>
      <c r="EG315">
        <v>34971.1</v>
      </c>
      <c r="EH315">
        <v>38233.5</v>
      </c>
      <c r="EI315">
        <v>45509.2</v>
      </c>
      <c r="EJ315">
        <v>51739.9</v>
      </c>
      <c r="EK315">
        <v>54772.4</v>
      </c>
      <c r="EL315">
        <v>61351.3</v>
      </c>
      <c r="EM315">
        <v>1.8788</v>
      </c>
      <c r="EN315">
        <v>2.0346</v>
      </c>
      <c r="EO315">
        <v>-0.143796</v>
      </c>
      <c r="EP315">
        <v>0</v>
      </c>
      <c r="EQ315">
        <v>29.1243</v>
      </c>
      <c r="ER315">
        <v>999.9</v>
      </c>
      <c r="ES315">
        <v>36.766</v>
      </c>
      <c r="ET315">
        <v>37.504</v>
      </c>
      <c r="EU315">
        <v>31.9437</v>
      </c>
      <c r="EV315">
        <v>54.3684</v>
      </c>
      <c r="EW315">
        <v>35.3446</v>
      </c>
      <c r="EX315">
        <v>2</v>
      </c>
      <c r="EY315">
        <v>0.66187</v>
      </c>
      <c r="EZ315">
        <v>9.28105</v>
      </c>
      <c r="FA315">
        <v>19.9136</v>
      </c>
      <c r="FB315">
        <v>5.19932</v>
      </c>
      <c r="FC315">
        <v>12.0099</v>
      </c>
      <c r="FD315">
        <v>4.9756</v>
      </c>
      <c r="FE315">
        <v>3.294</v>
      </c>
      <c r="FF315">
        <v>9999</v>
      </c>
      <c r="FG315">
        <v>9999</v>
      </c>
      <c r="FH315">
        <v>9999</v>
      </c>
      <c r="FI315">
        <v>557.6</v>
      </c>
      <c r="FJ315">
        <v>1.8631</v>
      </c>
      <c r="FK315">
        <v>1.86783</v>
      </c>
      <c r="FL315">
        <v>1.86752</v>
      </c>
      <c r="FM315">
        <v>1.86874</v>
      </c>
      <c r="FN315">
        <v>1.86951</v>
      </c>
      <c r="FO315">
        <v>1.86554</v>
      </c>
      <c r="FP315">
        <v>1.86661</v>
      </c>
      <c r="FQ315">
        <v>1.86798</v>
      </c>
      <c r="FR315">
        <v>5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8.915</v>
      </c>
      <c r="GF315">
        <v>0.2133</v>
      </c>
      <c r="GG315">
        <v>5.35645936475052</v>
      </c>
      <c r="GH315">
        <v>0.00956702611335773</v>
      </c>
      <c r="GI315">
        <v>-9.19467254998099e-07</v>
      </c>
      <c r="GJ315">
        <v>-2.13729184259075e-11</v>
      </c>
      <c r="GK315">
        <v>0.213310654532375</v>
      </c>
      <c r="GL315">
        <v>0</v>
      </c>
      <c r="GM315">
        <v>0</v>
      </c>
      <c r="GN315">
        <v>0</v>
      </c>
      <c r="GO315">
        <v>-4</v>
      </c>
      <c r="GP315">
        <v>1866</v>
      </c>
      <c r="GQ315">
        <v>1</v>
      </c>
      <c r="GR315">
        <v>18</v>
      </c>
      <c r="GS315">
        <v>18846.4</v>
      </c>
      <c r="GT315">
        <v>30222.3</v>
      </c>
      <c r="GU315">
        <v>1.3623</v>
      </c>
      <c r="GV315">
        <v>2.67212</v>
      </c>
      <c r="GW315">
        <v>2.24854</v>
      </c>
      <c r="GX315">
        <v>2.72339</v>
      </c>
      <c r="GY315">
        <v>1.99585</v>
      </c>
      <c r="GZ315">
        <v>2.36572</v>
      </c>
      <c r="HA315">
        <v>41.7699</v>
      </c>
      <c r="HB315">
        <v>14.5348</v>
      </c>
      <c r="HC315">
        <v>18</v>
      </c>
      <c r="HD315">
        <v>494.079</v>
      </c>
      <c r="HE315">
        <v>601.797</v>
      </c>
      <c r="HF315">
        <v>17.5119</v>
      </c>
      <c r="HG315">
        <v>35.003</v>
      </c>
      <c r="HH315">
        <v>30.0014</v>
      </c>
      <c r="HI315">
        <v>34.348</v>
      </c>
      <c r="HJ315">
        <v>34.1716</v>
      </c>
      <c r="HK315">
        <v>27.3363</v>
      </c>
      <c r="HL315">
        <v>46.5103</v>
      </c>
      <c r="HM315">
        <v>0</v>
      </c>
      <c r="HN315">
        <v>16.0227</v>
      </c>
      <c r="HO315">
        <v>439.98</v>
      </c>
      <c r="HP315">
        <v>15.8625</v>
      </c>
      <c r="HQ315">
        <v>101.527</v>
      </c>
      <c r="HR315">
        <v>102.104</v>
      </c>
    </row>
    <row r="316" spans="1:226">
      <c r="A316">
        <v>300</v>
      </c>
      <c r="B316">
        <v>1657212560.6</v>
      </c>
      <c r="C316">
        <v>5955.59999990463</v>
      </c>
      <c r="D316" t="s">
        <v>962</v>
      </c>
      <c r="E316" t="s">
        <v>963</v>
      </c>
      <c r="F316">
        <v>5</v>
      </c>
      <c r="G316" t="s">
        <v>915</v>
      </c>
      <c r="H316" t="s">
        <v>354</v>
      </c>
      <c r="I316">
        <v>1657212552.83214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437.529465266674</v>
      </c>
      <c r="AK316">
        <v>410.386418181818</v>
      </c>
      <c r="AL316">
        <v>1.33581213523913</v>
      </c>
      <c r="AM316">
        <v>66.6402937059761</v>
      </c>
      <c r="AN316">
        <f>(AP316 - AO316 + BO316*1E3/(8.314*(BQ316+273.15)) * AR316/BN316 * AQ316) * BN316/(100*BB316) * 1000/(1000 - AP316)</f>
        <v>0</v>
      </c>
      <c r="AO316">
        <v>15.8029505782717</v>
      </c>
      <c r="AP316">
        <v>23.7485303030303</v>
      </c>
      <c r="AQ316">
        <v>0.00599551087367312</v>
      </c>
      <c r="AR316">
        <v>77.4766188135859</v>
      </c>
      <c r="AS316">
        <v>0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6</v>
      </c>
      <c r="BC316">
        <v>0.5</v>
      </c>
      <c r="BD316" t="s">
        <v>355</v>
      </c>
      <c r="BE316">
        <v>2</v>
      </c>
      <c r="BF316" t="b">
        <v>1</v>
      </c>
      <c r="BG316">
        <v>1657212552.83214</v>
      </c>
      <c r="BH316">
        <v>395.625071428571</v>
      </c>
      <c r="BI316">
        <v>424.287</v>
      </c>
      <c r="BJ316">
        <v>23.7175071428571</v>
      </c>
      <c r="BK316">
        <v>15.7999821428571</v>
      </c>
      <c r="BL316">
        <v>386.70775</v>
      </c>
      <c r="BM316">
        <v>23.5042</v>
      </c>
      <c r="BN316">
        <v>500.01825</v>
      </c>
      <c r="BO316">
        <v>74.5937142857143</v>
      </c>
      <c r="BP316">
        <v>0.0440084785714286</v>
      </c>
      <c r="BQ316">
        <v>26.91545</v>
      </c>
      <c r="BR316">
        <v>26.7739035714286</v>
      </c>
      <c r="BS316">
        <v>999.9</v>
      </c>
      <c r="BT316">
        <v>0</v>
      </c>
      <c r="BU316">
        <v>0</v>
      </c>
      <c r="BV316">
        <v>9998.21428571429</v>
      </c>
      <c r="BW316">
        <v>0</v>
      </c>
      <c r="BX316">
        <v>226.648964285714</v>
      </c>
      <c r="BY316">
        <v>-28.6618892857143</v>
      </c>
      <c r="BZ316">
        <v>405.236357142857</v>
      </c>
      <c r="CA316">
        <v>431.098428571429</v>
      </c>
      <c r="CB316">
        <v>7.91753</v>
      </c>
      <c r="CC316">
        <v>424.287</v>
      </c>
      <c r="CD316">
        <v>15.7999821428571</v>
      </c>
      <c r="CE316">
        <v>1.7691775</v>
      </c>
      <c r="CF316">
        <v>1.17858</v>
      </c>
      <c r="CG316">
        <v>15.5170821428571</v>
      </c>
      <c r="CH316">
        <v>9.33368785714286</v>
      </c>
      <c r="CI316">
        <v>1999.99321428571</v>
      </c>
      <c r="CJ316">
        <v>0.979996178571428</v>
      </c>
      <c r="CK316">
        <v>0.0200037428571429</v>
      </c>
      <c r="CL316">
        <v>0</v>
      </c>
      <c r="CM316">
        <v>2.34562857142857</v>
      </c>
      <c r="CN316">
        <v>0</v>
      </c>
      <c r="CO316">
        <v>19888.4964285714</v>
      </c>
      <c r="CP316">
        <v>17300.0678571429</v>
      </c>
      <c r="CQ316">
        <v>43.7987142857143</v>
      </c>
      <c r="CR316">
        <v>44.5442857142857</v>
      </c>
      <c r="CS316">
        <v>43.48875</v>
      </c>
      <c r="CT316">
        <v>44.0620714285714</v>
      </c>
      <c r="CU316">
        <v>43.071</v>
      </c>
      <c r="CV316">
        <v>1959.98321428571</v>
      </c>
      <c r="CW316">
        <v>40.01</v>
      </c>
      <c r="CX316">
        <v>0</v>
      </c>
      <c r="CY316">
        <v>1657212540</v>
      </c>
      <c r="CZ316">
        <v>0</v>
      </c>
      <c r="DA316">
        <v>0</v>
      </c>
      <c r="DB316" t="s">
        <v>356</v>
      </c>
      <c r="DC316">
        <v>1656081770.5</v>
      </c>
      <c r="DD316">
        <v>1655399214.6</v>
      </c>
      <c r="DE316">
        <v>0</v>
      </c>
      <c r="DF316">
        <v>0.134</v>
      </c>
      <c r="DG316">
        <v>-0.06</v>
      </c>
      <c r="DH316">
        <v>9.331</v>
      </c>
      <c r="DI316">
        <v>0.511</v>
      </c>
      <c r="DJ316">
        <v>421</v>
      </c>
      <c r="DK316">
        <v>25</v>
      </c>
      <c r="DL316">
        <v>1.93</v>
      </c>
      <c r="DM316">
        <v>0.15</v>
      </c>
      <c r="DN316">
        <v>-27.7476525</v>
      </c>
      <c r="DO316">
        <v>-32.6516161350844</v>
      </c>
      <c r="DP316">
        <v>3.67671399587917</v>
      </c>
      <c r="DQ316">
        <v>0</v>
      </c>
      <c r="DR316">
        <v>7.91578775</v>
      </c>
      <c r="DS316">
        <v>0.10348401500938</v>
      </c>
      <c r="DT316">
        <v>0.018938659995826</v>
      </c>
      <c r="DU316">
        <v>0</v>
      </c>
      <c r="DV316">
        <v>0</v>
      </c>
      <c r="DW316">
        <v>2</v>
      </c>
      <c r="DX316" t="s">
        <v>365</v>
      </c>
      <c r="DY316">
        <v>2.96544</v>
      </c>
      <c r="DZ316">
        <v>2.69776</v>
      </c>
      <c r="EA316">
        <v>0.0707061</v>
      </c>
      <c r="EB316">
        <v>0.0771426</v>
      </c>
      <c r="EC316">
        <v>0.0842956</v>
      </c>
      <c r="ED316">
        <v>0.0633568</v>
      </c>
      <c r="EE316">
        <v>35812.4</v>
      </c>
      <c r="EF316">
        <v>38850.6</v>
      </c>
      <c r="EG316">
        <v>34970.5</v>
      </c>
      <c r="EH316">
        <v>38232.7</v>
      </c>
      <c r="EI316">
        <v>45507.1</v>
      </c>
      <c r="EJ316">
        <v>51739.1</v>
      </c>
      <c r="EK316">
        <v>54771.6</v>
      </c>
      <c r="EL316">
        <v>61349.7</v>
      </c>
      <c r="EM316">
        <v>1.8774</v>
      </c>
      <c r="EN316">
        <v>2.0346</v>
      </c>
      <c r="EO316">
        <v>-0.143796</v>
      </c>
      <c r="EP316">
        <v>0</v>
      </c>
      <c r="EQ316">
        <v>29.1328</v>
      </c>
      <c r="ER316">
        <v>999.9</v>
      </c>
      <c r="ES316">
        <v>36.766</v>
      </c>
      <c r="ET316">
        <v>37.504</v>
      </c>
      <c r="EU316">
        <v>31.9414</v>
      </c>
      <c r="EV316">
        <v>54.3784</v>
      </c>
      <c r="EW316">
        <v>35.2885</v>
      </c>
      <c r="EX316">
        <v>2</v>
      </c>
      <c r="EY316">
        <v>0.663415</v>
      </c>
      <c r="EZ316">
        <v>9.28105</v>
      </c>
      <c r="FA316">
        <v>19.9136</v>
      </c>
      <c r="FB316">
        <v>5.19812</v>
      </c>
      <c r="FC316">
        <v>12.0111</v>
      </c>
      <c r="FD316">
        <v>4.976</v>
      </c>
      <c r="FE316">
        <v>3.294</v>
      </c>
      <c r="FF316">
        <v>9999</v>
      </c>
      <c r="FG316">
        <v>9999</v>
      </c>
      <c r="FH316">
        <v>9999</v>
      </c>
      <c r="FI316">
        <v>557.6</v>
      </c>
      <c r="FJ316">
        <v>1.86313</v>
      </c>
      <c r="FK316">
        <v>1.8678</v>
      </c>
      <c r="FL316">
        <v>1.86752</v>
      </c>
      <c r="FM316">
        <v>1.86874</v>
      </c>
      <c r="FN316">
        <v>1.86951</v>
      </c>
      <c r="FO316">
        <v>1.86554</v>
      </c>
      <c r="FP316">
        <v>1.86661</v>
      </c>
      <c r="FQ316">
        <v>1.86798</v>
      </c>
      <c r="FR316">
        <v>5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8.968</v>
      </c>
      <c r="GF316">
        <v>0.2133</v>
      </c>
      <c r="GG316">
        <v>5.35645936475052</v>
      </c>
      <c r="GH316">
        <v>0.00956702611335773</v>
      </c>
      <c r="GI316">
        <v>-9.19467254998099e-07</v>
      </c>
      <c r="GJ316">
        <v>-2.13729184259075e-11</v>
      </c>
      <c r="GK316">
        <v>0.213310654532375</v>
      </c>
      <c r="GL316">
        <v>0</v>
      </c>
      <c r="GM316">
        <v>0</v>
      </c>
      <c r="GN316">
        <v>0</v>
      </c>
      <c r="GO316">
        <v>-4</v>
      </c>
      <c r="GP316">
        <v>1866</v>
      </c>
      <c r="GQ316">
        <v>1</v>
      </c>
      <c r="GR316">
        <v>18</v>
      </c>
      <c r="GS316">
        <v>18846.5</v>
      </c>
      <c r="GT316">
        <v>30222.4</v>
      </c>
      <c r="GU316">
        <v>1.39771</v>
      </c>
      <c r="GV316">
        <v>2.66968</v>
      </c>
      <c r="GW316">
        <v>2.24854</v>
      </c>
      <c r="GX316">
        <v>2.72339</v>
      </c>
      <c r="GY316">
        <v>1.99585</v>
      </c>
      <c r="GZ316">
        <v>2.37915</v>
      </c>
      <c r="HA316">
        <v>41.7699</v>
      </c>
      <c r="HB316">
        <v>14.5348</v>
      </c>
      <c r="HC316">
        <v>18</v>
      </c>
      <c r="HD316">
        <v>493.248</v>
      </c>
      <c r="HE316">
        <v>601.945</v>
      </c>
      <c r="HF316">
        <v>17.5256</v>
      </c>
      <c r="HG316">
        <v>35.0183</v>
      </c>
      <c r="HH316">
        <v>30.0013</v>
      </c>
      <c r="HI316">
        <v>34.363</v>
      </c>
      <c r="HJ316">
        <v>34.1869</v>
      </c>
      <c r="HK316">
        <v>28.0098</v>
      </c>
      <c r="HL316">
        <v>46.5103</v>
      </c>
      <c r="HM316">
        <v>0</v>
      </c>
      <c r="HN316">
        <v>16.0376</v>
      </c>
      <c r="HO316">
        <v>460.103</v>
      </c>
      <c r="HP316">
        <v>15.8574</v>
      </c>
      <c r="HQ316">
        <v>101.526</v>
      </c>
      <c r="HR316">
        <v>102.101</v>
      </c>
    </row>
    <row r="317" spans="1:226">
      <c r="A317">
        <v>301</v>
      </c>
      <c r="B317">
        <v>1657212565.6</v>
      </c>
      <c r="C317">
        <v>5960.59999990463</v>
      </c>
      <c r="D317" t="s">
        <v>964</v>
      </c>
      <c r="E317" t="s">
        <v>965</v>
      </c>
      <c r="F317">
        <v>5</v>
      </c>
      <c r="G317" t="s">
        <v>915</v>
      </c>
      <c r="H317" t="s">
        <v>354</v>
      </c>
      <c r="I317">
        <v>1657212558.1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451.655814782079</v>
      </c>
      <c r="AK317">
        <v>420.734036363636</v>
      </c>
      <c r="AL317">
        <v>2.20624944471722</v>
      </c>
      <c r="AM317">
        <v>66.6402937059761</v>
      </c>
      <c r="AN317">
        <f>(AP317 - AO317 + BO317*1E3/(8.314*(BQ317+273.15)) * AR317/BN317 * AQ317) * BN317/(100*BB317) * 1000/(1000 - AP317)</f>
        <v>0</v>
      </c>
      <c r="AO317">
        <v>15.8038766431811</v>
      </c>
      <c r="AP317">
        <v>23.7638696969697</v>
      </c>
      <c r="AQ317">
        <v>0.00130682678091448</v>
      </c>
      <c r="AR317">
        <v>77.4766188135859</v>
      </c>
      <c r="AS317">
        <v>0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6</v>
      </c>
      <c r="BC317">
        <v>0.5</v>
      </c>
      <c r="BD317" t="s">
        <v>355</v>
      </c>
      <c r="BE317">
        <v>2</v>
      </c>
      <c r="BF317" t="b">
        <v>1</v>
      </c>
      <c r="BG317">
        <v>1657212558.1</v>
      </c>
      <c r="BH317">
        <v>399.642148148148</v>
      </c>
      <c r="BI317">
        <v>433.271407407407</v>
      </c>
      <c r="BJ317">
        <v>23.7381407407407</v>
      </c>
      <c r="BK317">
        <v>15.8022407407407</v>
      </c>
      <c r="BL317">
        <v>390.689555555556</v>
      </c>
      <c r="BM317">
        <v>23.5248259259259</v>
      </c>
      <c r="BN317">
        <v>500.023407407407</v>
      </c>
      <c r="BO317">
        <v>74.5934259259259</v>
      </c>
      <c r="BP317">
        <v>0.0437655925925926</v>
      </c>
      <c r="BQ317">
        <v>26.9327592592593</v>
      </c>
      <c r="BR317">
        <v>26.7834074074074</v>
      </c>
      <c r="BS317">
        <v>999.9</v>
      </c>
      <c r="BT317">
        <v>0</v>
      </c>
      <c r="BU317">
        <v>0</v>
      </c>
      <c r="BV317">
        <v>10008.3333333333</v>
      </c>
      <c r="BW317">
        <v>0</v>
      </c>
      <c r="BX317">
        <v>222.593888888889</v>
      </c>
      <c r="BY317">
        <v>-33.6292962962963</v>
      </c>
      <c r="BZ317">
        <v>409.359666666667</v>
      </c>
      <c r="CA317">
        <v>440.228074074074</v>
      </c>
      <c r="CB317">
        <v>7.93590259259259</v>
      </c>
      <c r="CC317">
        <v>433.271407407407</v>
      </c>
      <c r="CD317">
        <v>15.8022407407407</v>
      </c>
      <c r="CE317">
        <v>1.77070888888889</v>
      </c>
      <c r="CF317">
        <v>1.1787437037037</v>
      </c>
      <c r="CG317">
        <v>15.5305851851852</v>
      </c>
      <c r="CH317">
        <v>9.33575148148148</v>
      </c>
      <c r="CI317">
        <v>1999.96296296296</v>
      </c>
      <c r="CJ317">
        <v>0.979996222222222</v>
      </c>
      <c r="CK317">
        <v>0.0200036962962963</v>
      </c>
      <c r="CL317">
        <v>0</v>
      </c>
      <c r="CM317">
        <v>2.30611481481482</v>
      </c>
      <c r="CN317">
        <v>0</v>
      </c>
      <c r="CO317">
        <v>19713.2185185185</v>
      </c>
      <c r="CP317">
        <v>17299.8037037037</v>
      </c>
      <c r="CQ317">
        <v>43.812</v>
      </c>
      <c r="CR317">
        <v>44.562</v>
      </c>
      <c r="CS317">
        <v>43.4976666666667</v>
      </c>
      <c r="CT317">
        <v>44.0876666666667</v>
      </c>
      <c r="CU317">
        <v>43.0876666666667</v>
      </c>
      <c r="CV317">
        <v>1959.95481481481</v>
      </c>
      <c r="CW317">
        <v>40.0081481481482</v>
      </c>
      <c r="CX317">
        <v>0</v>
      </c>
      <c r="CY317">
        <v>1657212544.8</v>
      </c>
      <c r="CZ317">
        <v>0</v>
      </c>
      <c r="DA317">
        <v>0</v>
      </c>
      <c r="DB317" t="s">
        <v>356</v>
      </c>
      <c r="DC317">
        <v>1656081770.5</v>
      </c>
      <c r="DD317">
        <v>1655399214.6</v>
      </c>
      <c r="DE317">
        <v>0</v>
      </c>
      <c r="DF317">
        <v>0.134</v>
      </c>
      <c r="DG317">
        <v>-0.06</v>
      </c>
      <c r="DH317">
        <v>9.331</v>
      </c>
      <c r="DI317">
        <v>0.511</v>
      </c>
      <c r="DJ317">
        <v>421</v>
      </c>
      <c r="DK317">
        <v>25</v>
      </c>
      <c r="DL317">
        <v>1.93</v>
      </c>
      <c r="DM317">
        <v>0.15</v>
      </c>
      <c r="DN317">
        <v>-30.52704</v>
      </c>
      <c r="DO317">
        <v>-54.4929028142589</v>
      </c>
      <c r="DP317">
        <v>5.50096441789074</v>
      </c>
      <c r="DQ317">
        <v>0</v>
      </c>
      <c r="DR317">
        <v>7.92194175</v>
      </c>
      <c r="DS317">
        <v>0.20708589118199</v>
      </c>
      <c r="DT317">
        <v>0.0202047293829316</v>
      </c>
      <c r="DU317">
        <v>0</v>
      </c>
      <c r="DV317">
        <v>0</v>
      </c>
      <c r="DW317">
        <v>2</v>
      </c>
      <c r="DX317" t="s">
        <v>365</v>
      </c>
      <c r="DY317">
        <v>2.96518</v>
      </c>
      <c r="DZ317">
        <v>2.69807</v>
      </c>
      <c r="EA317">
        <v>0.07216</v>
      </c>
      <c r="EB317">
        <v>0.0791365</v>
      </c>
      <c r="EC317">
        <v>0.0843412</v>
      </c>
      <c r="ED317">
        <v>0.0633553</v>
      </c>
      <c r="EE317">
        <v>35755.7</v>
      </c>
      <c r="EF317">
        <v>38765</v>
      </c>
      <c r="EG317">
        <v>34969.9</v>
      </c>
      <c r="EH317">
        <v>38231.1</v>
      </c>
      <c r="EI317">
        <v>45504.5</v>
      </c>
      <c r="EJ317">
        <v>51737.4</v>
      </c>
      <c r="EK317">
        <v>54771.1</v>
      </c>
      <c r="EL317">
        <v>61347.6</v>
      </c>
      <c r="EM317">
        <v>1.8776</v>
      </c>
      <c r="EN317">
        <v>2.0338</v>
      </c>
      <c r="EO317">
        <v>-0.143349</v>
      </c>
      <c r="EP317">
        <v>0</v>
      </c>
      <c r="EQ317">
        <v>29.1458</v>
      </c>
      <c r="ER317">
        <v>999.9</v>
      </c>
      <c r="ES317">
        <v>36.766</v>
      </c>
      <c r="ET317">
        <v>37.504</v>
      </c>
      <c r="EU317">
        <v>31.9445</v>
      </c>
      <c r="EV317">
        <v>54.2684</v>
      </c>
      <c r="EW317">
        <v>35.2965</v>
      </c>
      <c r="EX317">
        <v>2</v>
      </c>
      <c r="EY317">
        <v>0.664634</v>
      </c>
      <c r="EZ317">
        <v>9.28105</v>
      </c>
      <c r="FA317">
        <v>19.9136</v>
      </c>
      <c r="FB317">
        <v>5.19932</v>
      </c>
      <c r="FC317">
        <v>12.0147</v>
      </c>
      <c r="FD317">
        <v>4.976</v>
      </c>
      <c r="FE317">
        <v>3.294</v>
      </c>
      <c r="FF317">
        <v>9999</v>
      </c>
      <c r="FG317">
        <v>9999</v>
      </c>
      <c r="FH317">
        <v>9999</v>
      </c>
      <c r="FI317">
        <v>557.6</v>
      </c>
      <c r="FJ317">
        <v>1.8631</v>
      </c>
      <c r="FK317">
        <v>1.86783</v>
      </c>
      <c r="FL317">
        <v>1.86752</v>
      </c>
      <c r="FM317">
        <v>1.86874</v>
      </c>
      <c r="FN317">
        <v>1.86951</v>
      </c>
      <c r="FO317">
        <v>1.86554</v>
      </c>
      <c r="FP317">
        <v>1.86661</v>
      </c>
      <c r="FQ317">
        <v>1.86798</v>
      </c>
      <c r="FR317">
        <v>5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9.06</v>
      </c>
      <c r="GF317">
        <v>0.2133</v>
      </c>
      <c r="GG317">
        <v>5.35645936475052</v>
      </c>
      <c r="GH317">
        <v>0.00956702611335773</v>
      </c>
      <c r="GI317">
        <v>-9.19467254998099e-07</v>
      </c>
      <c r="GJ317">
        <v>-2.13729184259075e-11</v>
      </c>
      <c r="GK317">
        <v>0.213310654532375</v>
      </c>
      <c r="GL317">
        <v>0</v>
      </c>
      <c r="GM317">
        <v>0</v>
      </c>
      <c r="GN317">
        <v>0</v>
      </c>
      <c r="GO317">
        <v>-4</v>
      </c>
      <c r="GP317">
        <v>1866</v>
      </c>
      <c r="GQ317">
        <v>1</v>
      </c>
      <c r="GR317">
        <v>18</v>
      </c>
      <c r="GS317">
        <v>18846.6</v>
      </c>
      <c r="GT317">
        <v>30222.5</v>
      </c>
      <c r="GU317">
        <v>1.43677</v>
      </c>
      <c r="GV317">
        <v>2.67456</v>
      </c>
      <c r="GW317">
        <v>2.24854</v>
      </c>
      <c r="GX317">
        <v>2.72339</v>
      </c>
      <c r="GY317">
        <v>1.99585</v>
      </c>
      <c r="GZ317">
        <v>2.34741</v>
      </c>
      <c r="HA317">
        <v>41.7699</v>
      </c>
      <c r="HB317">
        <v>14.5261</v>
      </c>
      <c r="HC317">
        <v>18</v>
      </c>
      <c r="HD317">
        <v>493.53</v>
      </c>
      <c r="HE317">
        <v>601.491</v>
      </c>
      <c r="HF317">
        <v>17.5388</v>
      </c>
      <c r="HG317">
        <v>35.035</v>
      </c>
      <c r="HH317">
        <v>30.0013</v>
      </c>
      <c r="HI317">
        <v>34.3822</v>
      </c>
      <c r="HJ317">
        <v>34.2053</v>
      </c>
      <c r="HK317">
        <v>28.8336</v>
      </c>
      <c r="HL317">
        <v>46.5103</v>
      </c>
      <c r="HM317">
        <v>0</v>
      </c>
      <c r="HN317">
        <v>16.0467</v>
      </c>
      <c r="HO317">
        <v>473.518</v>
      </c>
      <c r="HP317">
        <v>15.8501</v>
      </c>
      <c r="HQ317">
        <v>101.524</v>
      </c>
      <c r="HR317">
        <v>102.097</v>
      </c>
    </row>
    <row r="318" spans="1:226">
      <c r="A318">
        <v>302</v>
      </c>
      <c r="B318">
        <v>1657212570.6</v>
      </c>
      <c r="C318">
        <v>5965.59999990463</v>
      </c>
      <c r="D318" t="s">
        <v>966</v>
      </c>
      <c r="E318" t="s">
        <v>967</v>
      </c>
      <c r="F318">
        <v>5</v>
      </c>
      <c r="G318" t="s">
        <v>915</v>
      </c>
      <c r="H318" t="s">
        <v>354</v>
      </c>
      <c r="I318">
        <v>1657212562.81429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467.599764190472</v>
      </c>
      <c r="AK318">
        <v>434.019181818182</v>
      </c>
      <c r="AL318">
        <v>2.71030840952815</v>
      </c>
      <c r="AM318">
        <v>66.6402937059761</v>
      </c>
      <c r="AN318">
        <f>(AP318 - AO318 + BO318*1E3/(8.314*(BQ318+273.15)) * AR318/BN318 * AQ318) * BN318/(100*BB318) * 1000/(1000 - AP318)</f>
        <v>0</v>
      </c>
      <c r="AO318">
        <v>15.8021255973799</v>
      </c>
      <c r="AP318">
        <v>23.7740872727273</v>
      </c>
      <c r="AQ318">
        <v>0.00127038704155781</v>
      </c>
      <c r="AR318">
        <v>77.4766188135859</v>
      </c>
      <c r="AS318">
        <v>0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6</v>
      </c>
      <c r="BC318">
        <v>0.5</v>
      </c>
      <c r="BD318" t="s">
        <v>355</v>
      </c>
      <c r="BE318">
        <v>2</v>
      </c>
      <c r="BF318" t="b">
        <v>1</v>
      </c>
      <c r="BG318">
        <v>1657212562.81429</v>
      </c>
      <c r="BH318">
        <v>407.128142857143</v>
      </c>
      <c r="BI318">
        <v>445.803642857143</v>
      </c>
      <c r="BJ318">
        <v>23.7523428571429</v>
      </c>
      <c r="BK318">
        <v>15.8091</v>
      </c>
      <c r="BL318">
        <v>398.110071428571</v>
      </c>
      <c r="BM318">
        <v>23.5390285714286</v>
      </c>
      <c r="BN318">
        <v>499.986821428571</v>
      </c>
      <c r="BO318">
        <v>74.5931785714286</v>
      </c>
      <c r="BP318">
        <v>0.0437391785714286</v>
      </c>
      <c r="BQ318">
        <v>26.9486107142857</v>
      </c>
      <c r="BR318">
        <v>26.7932892857143</v>
      </c>
      <c r="BS318">
        <v>999.9</v>
      </c>
      <c r="BT318">
        <v>0</v>
      </c>
      <c r="BU318">
        <v>0</v>
      </c>
      <c r="BV318">
        <v>10007.3214285714</v>
      </c>
      <c r="BW318">
        <v>0</v>
      </c>
      <c r="BX318">
        <v>207.941642857143</v>
      </c>
      <c r="BY318">
        <v>-38.6755642857143</v>
      </c>
      <c r="BZ318">
        <v>417.033714285714</v>
      </c>
      <c r="CA318">
        <v>452.964714285714</v>
      </c>
      <c r="CB318">
        <v>7.94324</v>
      </c>
      <c r="CC318">
        <v>445.803642857143</v>
      </c>
      <c r="CD318">
        <v>15.8091</v>
      </c>
      <c r="CE318">
        <v>1.77176285714286</v>
      </c>
      <c r="CF318">
        <v>1.17925107142857</v>
      </c>
      <c r="CG318">
        <v>15.5398678571429</v>
      </c>
      <c r="CH318">
        <v>9.34214678571429</v>
      </c>
      <c r="CI318">
        <v>1999.96642857143</v>
      </c>
      <c r="CJ318">
        <v>0.979997142857143</v>
      </c>
      <c r="CK318">
        <v>0.0200027214285714</v>
      </c>
      <c r="CL318">
        <v>0</v>
      </c>
      <c r="CM318">
        <v>2.29909642857143</v>
      </c>
      <c r="CN318">
        <v>0</v>
      </c>
      <c r="CO318">
        <v>19242.7107142857</v>
      </c>
      <c r="CP318">
        <v>17299.8357142857</v>
      </c>
      <c r="CQ318">
        <v>43.81875</v>
      </c>
      <c r="CR318">
        <v>44.5665</v>
      </c>
      <c r="CS318">
        <v>43.5</v>
      </c>
      <c r="CT318">
        <v>44.107</v>
      </c>
      <c r="CU318">
        <v>43.107</v>
      </c>
      <c r="CV318">
        <v>1959.96142857143</v>
      </c>
      <c r="CW318">
        <v>40.005</v>
      </c>
      <c r="CX318">
        <v>0</v>
      </c>
      <c r="CY318">
        <v>1657212549.6</v>
      </c>
      <c r="CZ318">
        <v>0</v>
      </c>
      <c r="DA318">
        <v>0</v>
      </c>
      <c r="DB318" t="s">
        <v>356</v>
      </c>
      <c r="DC318">
        <v>1656081770.5</v>
      </c>
      <c r="DD318">
        <v>1655399214.6</v>
      </c>
      <c r="DE318">
        <v>0</v>
      </c>
      <c r="DF318">
        <v>0.134</v>
      </c>
      <c r="DG318">
        <v>-0.06</v>
      </c>
      <c r="DH318">
        <v>9.331</v>
      </c>
      <c r="DI318">
        <v>0.511</v>
      </c>
      <c r="DJ318">
        <v>421</v>
      </c>
      <c r="DK318">
        <v>25</v>
      </c>
      <c r="DL318">
        <v>1.93</v>
      </c>
      <c r="DM318">
        <v>0.15</v>
      </c>
      <c r="DN318">
        <v>-35.80332</v>
      </c>
      <c r="DO318">
        <v>-64.7279977485928</v>
      </c>
      <c r="DP318">
        <v>6.30443597945923</v>
      </c>
      <c r="DQ318">
        <v>0</v>
      </c>
      <c r="DR318">
        <v>7.93731525</v>
      </c>
      <c r="DS318">
        <v>0.106813846153831</v>
      </c>
      <c r="DT318">
        <v>0.015887052588114</v>
      </c>
      <c r="DU318">
        <v>0</v>
      </c>
      <c r="DV318">
        <v>0</v>
      </c>
      <c r="DW318">
        <v>2</v>
      </c>
      <c r="DX318" t="s">
        <v>365</v>
      </c>
      <c r="DY318">
        <v>2.9656</v>
      </c>
      <c r="DZ318">
        <v>2.69815</v>
      </c>
      <c r="EA318">
        <v>0.0739644</v>
      </c>
      <c r="EB318">
        <v>0.081203</v>
      </c>
      <c r="EC318">
        <v>0.0843643</v>
      </c>
      <c r="ED318">
        <v>0.0635435</v>
      </c>
      <c r="EE318">
        <v>35685.2</v>
      </c>
      <c r="EF318">
        <v>38676.9</v>
      </c>
      <c r="EG318">
        <v>34969</v>
      </c>
      <c r="EH318">
        <v>38230.1</v>
      </c>
      <c r="EI318">
        <v>45502.2</v>
      </c>
      <c r="EJ318">
        <v>51726.1</v>
      </c>
      <c r="EK318">
        <v>54769.7</v>
      </c>
      <c r="EL318">
        <v>61346.5</v>
      </c>
      <c r="EM318">
        <v>1.8778</v>
      </c>
      <c r="EN318">
        <v>2.0336</v>
      </c>
      <c r="EO318">
        <v>-0.144392</v>
      </c>
      <c r="EP318">
        <v>0</v>
      </c>
      <c r="EQ318">
        <v>29.1558</v>
      </c>
      <c r="ER318">
        <v>999.9</v>
      </c>
      <c r="ES318">
        <v>36.742</v>
      </c>
      <c r="ET318">
        <v>37.514</v>
      </c>
      <c r="EU318">
        <v>31.9394</v>
      </c>
      <c r="EV318">
        <v>54.2784</v>
      </c>
      <c r="EW318">
        <v>35.2604</v>
      </c>
      <c r="EX318">
        <v>2</v>
      </c>
      <c r="EY318">
        <v>0.665793</v>
      </c>
      <c r="EZ318">
        <v>9.28105</v>
      </c>
      <c r="FA318">
        <v>19.9136</v>
      </c>
      <c r="FB318">
        <v>5.20052</v>
      </c>
      <c r="FC318">
        <v>12.0147</v>
      </c>
      <c r="FD318">
        <v>4.9756</v>
      </c>
      <c r="FE318">
        <v>3.294</v>
      </c>
      <c r="FF318">
        <v>9999</v>
      </c>
      <c r="FG318">
        <v>9999</v>
      </c>
      <c r="FH318">
        <v>9999</v>
      </c>
      <c r="FI318">
        <v>557.6</v>
      </c>
      <c r="FJ318">
        <v>1.8631</v>
      </c>
      <c r="FK318">
        <v>1.86783</v>
      </c>
      <c r="FL318">
        <v>1.86752</v>
      </c>
      <c r="FM318">
        <v>1.86874</v>
      </c>
      <c r="FN318">
        <v>1.86951</v>
      </c>
      <c r="FO318">
        <v>1.86554</v>
      </c>
      <c r="FP318">
        <v>1.86661</v>
      </c>
      <c r="FQ318">
        <v>1.86798</v>
      </c>
      <c r="FR318">
        <v>5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9.175</v>
      </c>
      <c r="GF318">
        <v>0.2133</v>
      </c>
      <c r="GG318">
        <v>5.35645936475052</v>
      </c>
      <c r="GH318">
        <v>0.00956702611335773</v>
      </c>
      <c r="GI318">
        <v>-9.19467254998099e-07</v>
      </c>
      <c r="GJ318">
        <v>-2.13729184259075e-11</v>
      </c>
      <c r="GK318">
        <v>0.213310654532375</v>
      </c>
      <c r="GL318">
        <v>0</v>
      </c>
      <c r="GM318">
        <v>0</v>
      </c>
      <c r="GN318">
        <v>0</v>
      </c>
      <c r="GO318">
        <v>-4</v>
      </c>
      <c r="GP318">
        <v>1866</v>
      </c>
      <c r="GQ318">
        <v>1</v>
      </c>
      <c r="GR318">
        <v>18</v>
      </c>
      <c r="GS318">
        <v>18846.7</v>
      </c>
      <c r="GT318">
        <v>30222.6</v>
      </c>
      <c r="GU318">
        <v>1.47827</v>
      </c>
      <c r="GV318">
        <v>2.66602</v>
      </c>
      <c r="GW318">
        <v>2.24854</v>
      </c>
      <c r="GX318">
        <v>2.72339</v>
      </c>
      <c r="GY318">
        <v>1.99585</v>
      </c>
      <c r="GZ318">
        <v>2.38403</v>
      </c>
      <c r="HA318">
        <v>41.7699</v>
      </c>
      <c r="HB318">
        <v>14.5348</v>
      </c>
      <c r="HC318">
        <v>18</v>
      </c>
      <c r="HD318">
        <v>493.784</v>
      </c>
      <c r="HE318">
        <v>601.481</v>
      </c>
      <c r="HF318">
        <v>17.5524</v>
      </c>
      <c r="HG318">
        <v>35.051</v>
      </c>
      <c r="HH318">
        <v>30.0013</v>
      </c>
      <c r="HI318">
        <v>34.3977</v>
      </c>
      <c r="HJ318">
        <v>34.2207</v>
      </c>
      <c r="HK318">
        <v>29.6121</v>
      </c>
      <c r="HL318">
        <v>46.2196</v>
      </c>
      <c r="HM318">
        <v>0</v>
      </c>
      <c r="HN318">
        <v>16.0553</v>
      </c>
      <c r="HO318">
        <v>493.638</v>
      </c>
      <c r="HP318">
        <v>15.9649</v>
      </c>
      <c r="HQ318">
        <v>101.522</v>
      </c>
      <c r="HR318">
        <v>102.095</v>
      </c>
    </row>
    <row r="319" spans="1:226">
      <c r="A319">
        <v>303</v>
      </c>
      <c r="B319">
        <v>1657212575.6</v>
      </c>
      <c r="C319">
        <v>5970.59999990463</v>
      </c>
      <c r="D319" t="s">
        <v>968</v>
      </c>
      <c r="E319" t="s">
        <v>969</v>
      </c>
      <c r="F319">
        <v>5</v>
      </c>
      <c r="G319" t="s">
        <v>915</v>
      </c>
      <c r="H319" t="s">
        <v>354</v>
      </c>
      <c r="I319">
        <v>1657212568.1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484.13722990977</v>
      </c>
      <c r="AK319">
        <v>448.954660606061</v>
      </c>
      <c r="AL319">
        <v>3.06544902652984</v>
      </c>
      <c r="AM319">
        <v>66.6402937059761</v>
      </c>
      <c r="AN319">
        <f>(AP319 - AO319 + BO319*1E3/(8.314*(BQ319+273.15)) * AR319/BN319 * AQ319) * BN319/(100*BB319) * 1000/(1000 - AP319)</f>
        <v>0</v>
      </c>
      <c r="AO319">
        <v>15.8721284405306</v>
      </c>
      <c r="AP319">
        <v>23.8031345454545</v>
      </c>
      <c r="AQ319">
        <v>0.00592026835262696</v>
      </c>
      <c r="AR319">
        <v>77.4766188135859</v>
      </c>
      <c r="AS319">
        <v>0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6</v>
      </c>
      <c r="BC319">
        <v>0.5</v>
      </c>
      <c r="BD319" t="s">
        <v>355</v>
      </c>
      <c r="BE319">
        <v>2</v>
      </c>
      <c r="BF319" t="b">
        <v>1</v>
      </c>
      <c r="BG319">
        <v>1657212568.1</v>
      </c>
      <c r="BH319">
        <v>419.007740740741</v>
      </c>
      <c r="BI319">
        <v>461.98362962963</v>
      </c>
      <c r="BJ319">
        <v>23.7704407407407</v>
      </c>
      <c r="BK319">
        <v>15.8328703703704</v>
      </c>
      <c r="BL319">
        <v>409.886</v>
      </c>
      <c r="BM319">
        <v>23.5571333333333</v>
      </c>
      <c r="BN319">
        <v>499.999222222222</v>
      </c>
      <c r="BO319">
        <v>74.5933555555556</v>
      </c>
      <c r="BP319">
        <v>0.043701062962963</v>
      </c>
      <c r="BQ319">
        <v>26.9613666666667</v>
      </c>
      <c r="BR319">
        <v>26.7984407407407</v>
      </c>
      <c r="BS319">
        <v>999.9</v>
      </c>
      <c r="BT319">
        <v>0</v>
      </c>
      <c r="BU319">
        <v>0</v>
      </c>
      <c r="BV319">
        <v>10006.6666666667</v>
      </c>
      <c r="BW319">
        <v>0</v>
      </c>
      <c r="BX319">
        <v>184.307148148148</v>
      </c>
      <c r="BY319">
        <v>-42.9758814814815</v>
      </c>
      <c r="BZ319">
        <v>429.210444444444</v>
      </c>
      <c r="CA319">
        <v>469.416222222222</v>
      </c>
      <c r="CB319">
        <v>7.93757666666667</v>
      </c>
      <c r="CC319">
        <v>461.98362962963</v>
      </c>
      <c r="CD319">
        <v>15.8328703703704</v>
      </c>
      <c r="CE319">
        <v>1.77311777777778</v>
      </c>
      <c r="CF319">
        <v>1.18102703703704</v>
      </c>
      <c r="CG319">
        <v>15.5517888888889</v>
      </c>
      <c r="CH319">
        <v>9.36448148148148</v>
      </c>
      <c r="CI319">
        <v>1999.94888888889</v>
      </c>
      <c r="CJ319">
        <v>0.979998111111111</v>
      </c>
      <c r="CK319">
        <v>0.0200017037037037</v>
      </c>
      <c r="CL319">
        <v>0</v>
      </c>
      <c r="CM319">
        <v>2.30982962962963</v>
      </c>
      <c r="CN319">
        <v>0</v>
      </c>
      <c r="CO319">
        <v>18494.4851851852</v>
      </c>
      <c r="CP319">
        <v>17299.7</v>
      </c>
      <c r="CQ319">
        <v>43.833</v>
      </c>
      <c r="CR319">
        <v>44.5713333333333</v>
      </c>
      <c r="CS319">
        <v>43.5091851851852</v>
      </c>
      <c r="CT319">
        <v>44.125</v>
      </c>
      <c r="CU319">
        <v>43.1203333333333</v>
      </c>
      <c r="CV319">
        <v>1959.94703703704</v>
      </c>
      <c r="CW319">
        <v>40.0018518518519</v>
      </c>
      <c r="CX319">
        <v>0</v>
      </c>
      <c r="CY319">
        <v>1657212554.4</v>
      </c>
      <c r="CZ319">
        <v>0</v>
      </c>
      <c r="DA319">
        <v>0</v>
      </c>
      <c r="DB319" t="s">
        <v>356</v>
      </c>
      <c r="DC319">
        <v>1656081770.5</v>
      </c>
      <c r="DD319">
        <v>1655399214.6</v>
      </c>
      <c r="DE319">
        <v>0</v>
      </c>
      <c r="DF319">
        <v>0.134</v>
      </c>
      <c r="DG319">
        <v>-0.06</v>
      </c>
      <c r="DH319">
        <v>9.331</v>
      </c>
      <c r="DI319">
        <v>0.511</v>
      </c>
      <c r="DJ319">
        <v>421</v>
      </c>
      <c r="DK319">
        <v>25</v>
      </c>
      <c r="DL319">
        <v>1.93</v>
      </c>
      <c r="DM319">
        <v>0.15</v>
      </c>
      <c r="DN319">
        <v>-39.819187804878</v>
      </c>
      <c r="DO319">
        <v>-50.5263324041811</v>
      </c>
      <c r="DP319">
        <v>5.0974966019532</v>
      </c>
      <c r="DQ319">
        <v>0</v>
      </c>
      <c r="DR319">
        <v>7.93647317073171</v>
      </c>
      <c r="DS319">
        <v>-0.0477050174216087</v>
      </c>
      <c r="DT319">
        <v>0.0166718080192098</v>
      </c>
      <c r="DU319">
        <v>1</v>
      </c>
      <c r="DV319">
        <v>1</v>
      </c>
      <c r="DW319">
        <v>2</v>
      </c>
      <c r="DX319" t="s">
        <v>357</v>
      </c>
      <c r="DY319">
        <v>2.96482</v>
      </c>
      <c r="DZ319">
        <v>2.69756</v>
      </c>
      <c r="EA319">
        <v>0.0759197</v>
      </c>
      <c r="EB319">
        <v>0.083402</v>
      </c>
      <c r="EC319">
        <v>0.0844404</v>
      </c>
      <c r="ED319">
        <v>0.0635679</v>
      </c>
      <c r="EE319">
        <v>35609.4</v>
      </c>
      <c r="EF319">
        <v>38583.5</v>
      </c>
      <c r="EG319">
        <v>34968.7</v>
      </c>
      <c r="EH319">
        <v>38229.4</v>
      </c>
      <c r="EI319">
        <v>45498.7</v>
      </c>
      <c r="EJ319">
        <v>51723.4</v>
      </c>
      <c r="EK319">
        <v>54769.9</v>
      </c>
      <c r="EL319">
        <v>61344.8</v>
      </c>
      <c r="EM319">
        <v>1.877</v>
      </c>
      <c r="EN319">
        <v>2.034</v>
      </c>
      <c r="EO319">
        <v>-0.144839</v>
      </c>
      <c r="EP319">
        <v>0</v>
      </c>
      <c r="EQ319">
        <v>29.1593</v>
      </c>
      <c r="ER319">
        <v>999.9</v>
      </c>
      <c r="ES319">
        <v>36.742</v>
      </c>
      <c r="ET319">
        <v>37.514</v>
      </c>
      <c r="EU319">
        <v>31.9364</v>
      </c>
      <c r="EV319">
        <v>54.4084</v>
      </c>
      <c r="EW319">
        <v>35.2925</v>
      </c>
      <c r="EX319">
        <v>2</v>
      </c>
      <c r="EY319">
        <v>0.66689</v>
      </c>
      <c r="EZ319">
        <v>9.28105</v>
      </c>
      <c r="FA319">
        <v>19.9132</v>
      </c>
      <c r="FB319">
        <v>5.19812</v>
      </c>
      <c r="FC319">
        <v>12.0135</v>
      </c>
      <c r="FD319">
        <v>4.9756</v>
      </c>
      <c r="FE319">
        <v>3.294</v>
      </c>
      <c r="FF319">
        <v>9999</v>
      </c>
      <c r="FG319">
        <v>9999</v>
      </c>
      <c r="FH319">
        <v>9999</v>
      </c>
      <c r="FI319">
        <v>557.6</v>
      </c>
      <c r="FJ319">
        <v>1.8631</v>
      </c>
      <c r="FK319">
        <v>1.8678</v>
      </c>
      <c r="FL319">
        <v>1.86749</v>
      </c>
      <c r="FM319">
        <v>1.86874</v>
      </c>
      <c r="FN319">
        <v>1.86951</v>
      </c>
      <c r="FO319">
        <v>1.86554</v>
      </c>
      <c r="FP319">
        <v>1.86661</v>
      </c>
      <c r="FQ319">
        <v>1.86798</v>
      </c>
      <c r="FR319">
        <v>5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9.302</v>
      </c>
      <c r="GF319">
        <v>0.2133</v>
      </c>
      <c r="GG319">
        <v>5.35645936475052</v>
      </c>
      <c r="GH319">
        <v>0.00956702611335773</v>
      </c>
      <c r="GI319">
        <v>-9.19467254998099e-07</v>
      </c>
      <c r="GJ319">
        <v>-2.13729184259075e-11</v>
      </c>
      <c r="GK319">
        <v>0.213310654532375</v>
      </c>
      <c r="GL319">
        <v>0</v>
      </c>
      <c r="GM319">
        <v>0</v>
      </c>
      <c r="GN319">
        <v>0</v>
      </c>
      <c r="GO319">
        <v>-4</v>
      </c>
      <c r="GP319">
        <v>1866</v>
      </c>
      <c r="GQ319">
        <v>1</v>
      </c>
      <c r="GR319">
        <v>18</v>
      </c>
      <c r="GS319">
        <v>18846.8</v>
      </c>
      <c r="GT319">
        <v>30222.7</v>
      </c>
      <c r="GU319">
        <v>1.51489</v>
      </c>
      <c r="GV319">
        <v>2.67212</v>
      </c>
      <c r="GW319">
        <v>2.24854</v>
      </c>
      <c r="GX319">
        <v>2.72217</v>
      </c>
      <c r="GY319">
        <v>1.99585</v>
      </c>
      <c r="GZ319">
        <v>2.36084</v>
      </c>
      <c r="HA319">
        <v>41.7961</v>
      </c>
      <c r="HB319">
        <v>14.5261</v>
      </c>
      <c r="HC319">
        <v>18</v>
      </c>
      <c r="HD319">
        <v>493.361</v>
      </c>
      <c r="HE319">
        <v>601.975</v>
      </c>
      <c r="HF319">
        <v>17.5643</v>
      </c>
      <c r="HG319">
        <v>35.067</v>
      </c>
      <c r="HH319">
        <v>30.0012</v>
      </c>
      <c r="HI319">
        <v>34.4139</v>
      </c>
      <c r="HJ319">
        <v>34.2392</v>
      </c>
      <c r="HK319">
        <v>30.4643</v>
      </c>
      <c r="HL319">
        <v>46.2196</v>
      </c>
      <c r="HM319">
        <v>0</v>
      </c>
      <c r="HN319">
        <v>16.0743</v>
      </c>
      <c r="HO319">
        <v>507.355</v>
      </c>
      <c r="HP319">
        <v>15.9746</v>
      </c>
      <c r="HQ319">
        <v>101.522</v>
      </c>
      <c r="HR319">
        <v>102.093</v>
      </c>
    </row>
    <row r="320" spans="1:226">
      <c r="A320">
        <v>304</v>
      </c>
      <c r="B320">
        <v>1657212580.6</v>
      </c>
      <c r="C320">
        <v>5975.59999990463</v>
      </c>
      <c r="D320" t="s">
        <v>970</v>
      </c>
      <c r="E320" t="s">
        <v>971</v>
      </c>
      <c r="F320">
        <v>5</v>
      </c>
      <c r="G320" t="s">
        <v>915</v>
      </c>
      <c r="H320" t="s">
        <v>354</v>
      </c>
      <c r="I320">
        <v>1657212572.81429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500.949209615811</v>
      </c>
      <c r="AK320">
        <v>464.47463030303</v>
      </c>
      <c r="AL320">
        <v>3.12277421405178</v>
      </c>
      <c r="AM320">
        <v>66.6402937059761</v>
      </c>
      <c r="AN320">
        <f>(AP320 - AO320 + BO320*1E3/(8.314*(BQ320+273.15)) * AR320/BN320 * AQ320) * BN320/(100*BB320) * 1000/(1000 - AP320)</f>
        <v>0</v>
      </c>
      <c r="AO320">
        <v>15.887699431331</v>
      </c>
      <c r="AP320">
        <v>23.8246684848485</v>
      </c>
      <c r="AQ320">
        <v>-0.000178084975970762</v>
      </c>
      <c r="AR320">
        <v>77.4766188135859</v>
      </c>
      <c r="AS320">
        <v>0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6</v>
      </c>
      <c r="BC320">
        <v>0.5</v>
      </c>
      <c r="BD320" t="s">
        <v>355</v>
      </c>
      <c r="BE320">
        <v>2</v>
      </c>
      <c r="BF320" t="b">
        <v>1</v>
      </c>
      <c r="BG320">
        <v>1657212572.81429</v>
      </c>
      <c r="BH320">
        <v>431.871142857143</v>
      </c>
      <c r="BI320">
        <v>477.197071428572</v>
      </c>
      <c r="BJ320">
        <v>23.7882178571429</v>
      </c>
      <c r="BK320">
        <v>15.8752642857143</v>
      </c>
      <c r="BL320">
        <v>422.637464285714</v>
      </c>
      <c r="BM320">
        <v>23.5749142857143</v>
      </c>
      <c r="BN320">
        <v>500.00975</v>
      </c>
      <c r="BO320">
        <v>74.5934928571429</v>
      </c>
      <c r="BP320">
        <v>0.0438045785714286</v>
      </c>
      <c r="BQ320">
        <v>26.9646285714286</v>
      </c>
      <c r="BR320">
        <v>26.8013071428571</v>
      </c>
      <c r="BS320">
        <v>999.9</v>
      </c>
      <c r="BT320">
        <v>0</v>
      </c>
      <c r="BU320">
        <v>0</v>
      </c>
      <c r="BV320">
        <v>9999.46428571429</v>
      </c>
      <c r="BW320">
        <v>0</v>
      </c>
      <c r="BX320">
        <v>155.664642857143</v>
      </c>
      <c r="BY320">
        <v>-45.3258821428571</v>
      </c>
      <c r="BZ320">
        <v>442.395285714286</v>
      </c>
      <c r="CA320">
        <v>484.89575</v>
      </c>
      <c r="CB320">
        <v>7.91295928571428</v>
      </c>
      <c r="CC320">
        <v>477.197071428572</v>
      </c>
      <c r="CD320">
        <v>15.8752642857143</v>
      </c>
      <c r="CE320">
        <v>1.77444714285714</v>
      </c>
      <c r="CF320">
        <v>1.18419107142857</v>
      </c>
      <c r="CG320">
        <v>15.5634821428571</v>
      </c>
      <c r="CH320">
        <v>9.40418464285714</v>
      </c>
      <c r="CI320">
        <v>1999.9725</v>
      </c>
      <c r="CJ320">
        <v>0.9799995</v>
      </c>
      <c r="CK320">
        <v>0.02000025</v>
      </c>
      <c r="CL320">
        <v>0</v>
      </c>
      <c r="CM320">
        <v>2.34648571428571</v>
      </c>
      <c r="CN320">
        <v>0</v>
      </c>
      <c r="CO320">
        <v>17669.2392857143</v>
      </c>
      <c r="CP320">
        <v>17299.9178571429</v>
      </c>
      <c r="CQ320">
        <v>43.8525</v>
      </c>
      <c r="CR320">
        <v>44.5845</v>
      </c>
      <c r="CS320">
        <v>43.5287857142857</v>
      </c>
      <c r="CT320">
        <v>44.125</v>
      </c>
      <c r="CU320">
        <v>43.125</v>
      </c>
      <c r="CV320">
        <v>1959.97214285714</v>
      </c>
      <c r="CW320">
        <v>40.0003571428571</v>
      </c>
      <c r="CX320">
        <v>0</v>
      </c>
      <c r="CY320">
        <v>1657212559.8</v>
      </c>
      <c r="CZ320">
        <v>0</v>
      </c>
      <c r="DA320">
        <v>0</v>
      </c>
      <c r="DB320" t="s">
        <v>356</v>
      </c>
      <c r="DC320">
        <v>1656081770.5</v>
      </c>
      <c r="DD320">
        <v>1655399214.6</v>
      </c>
      <c r="DE320">
        <v>0</v>
      </c>
      <c r="DF320">
        <v>0.134</v>
      </c>
      <c r="DG320">
        <v>-0.06</v>
      </c>
      <c r="DH320">
        <v>9.331</v>
      </c>
      <c r="DI320">
        <v>0.511</v>
      </c>
      <c r="DJ320">
        <v>421</v>
      </c>
      <c r="DK320">
        <v>25</v>
      </c>
      <c r="DL320">
        <v>1.93</v>
      </c>
      <c r="DM320">
        <v>0.15</v>
      </c>
      <c r="DN320">
        <v>-43.334165</v>
      </c>
      <c r="DO320">
        <v>-34.0313831144465</v>
      </c>
      <c r="DP320">
        <v>3.3656136496596</v>
      </c>
      <c r="DQ320">
        <v>0</v>
      </c>
      <c r="DR320">
        <v>7.9287985</v>
      </c>
      <c r="DS320">
        <v>-0.223985741088181</v>
      </c>
      <c r="DT320">
        <v>0.0309503321912706</v>
      </c>
      <c r="DU320">
        <v>0</v>
      </c>
      <c r="DV320">
        <v>0</v>
      </c>
      <c r="DW320">
        <v>2</v>
      </c>
      <c r="DX320" t="s">
        <v>365</v>
      </c>
      <c r="DY320">
        <v>2.96502</v>
      </c>
      <c r="DZ320">
        <v>2.69785</v>
      </c>
      <c r="EA320">
        <v>0.0779454</v>
      </c>
      <c r="EB320">
        <v>0.0853958</v>
      </c>
      <c r="EC320">
        <v>0.0844951</v>
      </c>
      <c r="ED320">
        <v>0.063947</v>
      </c>
      <c r="EE320">
        <v>35530.1</v>
      </c>
      <c r="EF320">
        <v>38498.2</v>
      </c>
      <c r="EG320">
        <v>34967.5</v>
      </c>
      <c r="EH320">
        <v>38228.1</v>
      </c>
      <c r="EI320">
        <v>45494.1</v>
      </c>
      <c r="EJ320">
        <v>51700.7</v>
      </c>
      <c r="EK320">
        <v>54767.6</v>
      </c>
      <c r="EL320">
        <v>61342.6</v>
      </c>
      <c r="EM320">
        <v>1.8776</v>
      </c>
      <c r="EN320">
        <v>2.0338</v>
      </c>
      <c r="EO320">
        <v>-0.144094</v>
      </c>
      <c r="EP320">
        <v>0</v>
      </c>
      <c r="EQ320">
        <v>29.1503</v>
      </c>
      <c r="ER320">
        <v>999.9</v>
      </c>
      <c r="ES320">
        <v>36.717</v>
      </c>
      <c r="ET320">
        <v>37.514</v>
      </c>
      <c r="EU320">
        <v>31.9167</v>
      </c>
      <c r="EV320">
        <v>54.4184</v>
      </c>
      <c r="EW320">
        <v>35.2644</v>
      </c>
      <c r="EX320">
        <v>2</v>
      </c>
      <c r="EY320">
        <v>0.668232</v>
      </c>
      <c r="EZ320">
        <v>9.28105</v>
      </c>
      <c r="FA320">
        <v>19.9136</v>
      </c>
      <c r="FB320">
        <v>5.19932</v>
      </c>
      <c r="FC320">
        <v>12.0135</v>
      </c>
      <c r="FD320">
        <v>4.9756</v>
      </c>
      <c r="FE320">
        <v>3.294</v>
      </c>
      <c r="FF320">
        <v>9999</v>
      </c>
      <c r="FG320">
        <v>9999</v>
      </c>
      <c r="FH320">
        <v>9999</v>
      </c>
      <c r="FI320">
        <v>557.7</v>
      </c>
      <c r="FJ320">
        <v>1.86307</v>
      </c>
      <c r="FK320">
        <v>1.86783</v>
      </c>
      <c r="FL320">
        <v>1.86752</v>
      </c>
      <c r="FM320">
        <v>1.86874</v>
      </c>
      <c r="FN320">
        <v>1.86951</v>
      </c>
      <c r="FO320">
        <v>1.86554</v>
      </c>
      <c r="FP320">
        <v>1.86658</v>
      </c>
      <c r="FQ320">
        <v>1.86798</v>
      </c>
      <c r="FR320">
        <v>5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9.435</v>
      </c>
      <c r="GF320">
        <v>0.2133</v>
      </c>
      <c r="GG320">
        <v>5.35645936475052</v>
      </c>
      <c r="GH320">
        <v>0.00956702611335773</v>
      </c>
      <c r="GI320">
        <v>-9.19467254998099e-07</v>
      </c>
      <c r="GJ320">
        <v>-2.13729184259075e-11</v>
      </c>
      <c r="GK320">
        <v>0.213310654532375</v>
      </c>
      <c r="GL320">
        <v>0</v>
      </c>
      <c r="GM320">
        <v>0</v>
      </c>
      <c r="GN320">
        <v>0</v>
      </c>
      <c r="GO320">
        <v>-4</v>
      </c>
      <c r="GP320">
        <v>1866</v>
      </c>
      <c r="GQ320">
        <v>1</v>
      </c>
      <c r="GR320">
        <v>18</v>
      </c>
      <c r="GS320">
        <v>18846.8</v>
      </c>
      <c r="GT320">
        <v>30222.8</v>
      </c>
      <c r="GU320">
        <v>1.55762</v>
      </c>
      <c r="GV320">
        <v>2.66968</v>
      </c>
      <c r="GW320">
        <v>2.24854</v>
      </c>
      <c r="GX320">
        <v>2.72339</v>
      </c>
      <c r="GY320">
        <v>1.99585</v>
      </c>
      <c r="GZ320">
        <v>2.3645</v>
      </c>
      <c r="HA320">
        <v>41.7961</v>
      </c>
      <c r="HB320">
        <v>14.5261</v>
      </c>
      <c r="HC320">
        <v>18</v>
      </c>
      <c r="HD320">
        <v>493.914</v>
      </c>
      <c r="HE320">
        <v>601.965</v>
      </c>
      <c r="HF320">
        <v>17.5738</v>
      </c>
      <c r="HG320">
        <v>35.083</v>
      </c>
      <c r="HH320">
        <v>30.0013</v>
      </c>
      <c r="HI320">
        <v>34.432</v>
      </c>
      <c r="HJ320">
        <v>34.2545</v>
      </c>
      <c r="HK320">
        <v>31.251</v>
      </c>
      <c r="HL320">
        <v>45.9431</v>
      </c>
      <c r="HM320">
        <v>0</v>
      </c>
      <c r="HN320">
        <v>16.089</v>
      </c>
      <c r="HO320">
        <v>520.943</v>
      </c>
      <c r="HP320">
        <v>15.9857</v>
      </c>
      <c r="HQ320">
        <v>101.518</v>
      </c>
      <c r="HR320">
        <v>102.089</v>
      </c>
    </row>
    <row r="321" spans="1:226">
      <c r="A321">
        <v>305</v>
      </c>
      <c r="B321">
        <v>1657212585.6</v>
      </c>
      <c r="C321">
        <v>5980.59999990463</v>
      </c>
      <c r="D321" t="s">
        <v>972</v>
      </c>
      <c r="E321" t="s">
        <v>973</v>
      </c>
      <c r="F321">
        <v>5</v>
      </c>
      <c r="G321" t="s">
        <v>915</v>
      </c>
      <c r="H321" t="s">
        <v>354</v>
      </c>
      <c r="I321">
        <v>1657212578.1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517.156676660898</v>
      </c>
      <c r="AK321">
        <v>479.906145454546</v>
      </c>
      <c r="AL321">
        <v>3.06248604558648</v>
      </c>
      <c r="AM321">
        <v>66.6402937059761</v>
      </c>
      <c r="AN321">
        <f>(AP321 - AO321 + BO321*1E3/(8.314*(BQ321+273.15)) * AR321/BN321 * AQ321) * BN321/(100*BB321) * 1000/(1000 - AP321)</f>
        <v>0</v>
      </c>
      <c r="AO321">
        <v>16.0144751810645</v>
      </c>
      <c r="AP321">
        <v>23.8666139393939</v>
      </c>
      <c r="AQ321">
        <v>0.00854101095634834</v>
      </c>
      <c r="AR321">
        <v>77.4766188135859</v>
      </c>
      <c r="AS321">
        <v>0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6</v>
      </c>
      <c r="BC321">
        <v>0.5</v>
      </c>
      <c r="BD321" t="s">
        <v>355</v>
      </c>
      <c r="BE321">
        <v>2</v>
      </c>
      <c r="BF321" t="b">
        <v>1</v>
      </c>
      <c r="BG321">
        <v>1657212578.1</v>
      </c>
      <c r="BH321">
        <v>447.365074074074</v>
      </c>
      <c r="BI321">
        <v>494.454814814815</v>
      </c>
      <c r="BJ321">
        <v>23.8187333333333</v>
      </c>
      <c r="BK321">
        <v>15.9427222222222</v>
      </c>
      <c r="BL321">
        <v>437.996703703704</v>
      </c>
      <c r="BM321">
        <v>23.6054222222222</v>
      </c>
      <c r="BN321">
        <v>500.026296296296</v>
      </c>
      <c r="BO321">
        <v>74.5930407407407</v>
      </c>
      <c r="BP321">
        <v>0.0438405703703704</v>
      </c>
      <c r="BQ321">
        <v>26.9615296296296</v>
      </c>
      <c r="BR321">
        <v>26.7968074074074</v>
      </c>
      <c r="BS321">
        <v>999.9</v>
      </c>
      <c r="BT321">
        <v>0</v>
      </c>
      <c r="BU321">
        <v>0</v>
      </c>
      <c r="BV321">
        <v>9997.59259259259</v>
      </c>
      <c r="BW321">
        <v>0</v>
      </c>
      <c r="BX321">
        <v>133.519444444444</v>
      </c>
      <c r="BY321">
        <v>-47.0897666666667</v>
      </c>
      <c r="BZ321">
        <v>458.281148148148</v>
      </c>
      <c r="CA321">
        <v>502.466481481482</v>
      </c>
      <c r="CB321">
        <v>7.87601185185185</v>
      </c>
      <c r="CC321">
        <v>494.454814814815</v>
      </c>
      <c r="CD321">
        <v>15.9427222222222</v>
      </c>
      <c r="CE321">
        <v>1.77671185185185</v>
      </c>
      <c r="CF321">
        <v>1.18921555555556</v>
      </c>
      <c r="CG321">
        <v>15.5833888888889</v>
      </c>
      <c r="CH321">
        <v>9.46711444444445</v>
      </c>
      <c r="CI321">
        <v>1999.99740740741</v>
      </c>
      <c r="CJ321">
        <v>0.980000333333334</v>
      </c>
      <c r="CK321">
        <v>0.0199993888888889</v>
      </c>
      <c r="CL321">
        <v>0</v>
      </c>
      <c r="CM321">
        <v>2.36225555555556</v>
      </c>
      <c r="CN321">
        <v>0</v>
      </c>
      <c r="CO321">
        <v>17123.7703703704</v>
      </c>
      <c r="CP321">
        <v>17300.1444444444</v>
      </c>
      <c r="CQ321">
        <v>43.868</v>
      </c>
      <c r="CR321">
        <v>44.59</v>
      </c>
      <c r="CS321">
        <v>43.5505185185185</v>
      </c>
      <c r="CT321">
        <v>44.1156666666667</v>
      </c>
      <c r="CU321">
        <v>43.1341851851852</v>
      </c>
      <c r="CV321">
        <v>1959.99703703704</v>
      </c>
      <c r="CW321">
        <v>40.0003703703704</v>
      </c>
      <c r="CX321">
        <v>0</v>
      </c>
      <c r="CY321">
        <v>1657212564.6</v>
      </c>
      <c r="CZ321">
        <v>0</v>
      </c>
      <c r="DA321">
        <v>0</v>
      </c>
      <c r="DB321" t="s">
        <v>356</v>
      </c>
      <c r="DC321">
        <v>1656081770.5</v>
      </c>
      <c r="DD321">
        <v>1655399214.6</v>
      </c>
      <c r="DE321">
        <v>0</v>
      </c>
      <c r="DF321">
        <v>0.134</v>
      </c>
      <c r="DG321">
        <v>-0.06</v>
      </c>
      <c r="DH321">
        <v>9.331</v>
      </c>
      <c r="DI321">
        <v>0.511</v>
      </c>
      <c r="DJ321">
        <v>421</v>
      </c>
      <c r="DK321">
        <v>25</v>
      </c>
      <c r="DL321">
        <v>1.93</v>
      </c>
      <c r="DM321">
        <v>0.15</v>
      </c>
      <c r="DN321">
        <v>-45.6889</v>
      </c>
      <c r="DO321">
        <v>-20.9743407129455</v>
      </c>
      <c r="DP321">
        <v>2.10600236395879</v>
      </c>
      <c r="DQ321">
        <v>0</v>
      </c>
      <c r="DR321">
        <v>7.8992735</v>
      </c>
      <c r="DS321">
        <v>-0.457843452157643</v>
      </c>
      <c r="DT321">
        <v>0.0504735892596315</v>
      </c>
      <c r="DU321">
        <v>0</v>
      </c>
      <c r="DV321">
        <v>0</v>
      </c>
      <c r="DW321">
        <v>2</v>
      </c>
      <c r="DX321" t="s">
        <v>365</v>
      </c>
      <c r="DY321">
        <v>2.96502</v>
      </c>
      <c r="DZ321">
        <v>2.69808</v>
      </c>
      <c r="EA321">
        <v>0.0799189</v>
      </c>
      <c r="EB321">
        <v>0.0874736</v>
      </c>
      <c r="EC321">
        <v>0.0846017</v>
      </c>
      <c r="ED321">
        <v>0.063974</v>
      </c>
      <c r="EE321">
        <v>35453.6</v>
      </c>
      <c r="EF321">
        <v>38408.8</v>
      </c>
      <c r="EG321">
        <v>34967</v>
      </c>
      <c r="EH321">
        <v>38226.3</v>
      </c>
      <c r="EI321">
        <v>45488.4</v>
      </c>
      <c r="EJ321">
        <v>51697.9</v>
      </c>
      <c r="EK321">
        <v>54767</v>
      </c>
      <c r="EL321">
        <v>61341.1</v>
      </c>
      <c r="EM321">
        <v>1.8768</v>
      </c>
      <c r="EN321">
        <v>2.034</v>
      </c>
      <c r="EO321">
        <v>-0.14469</v>
      </c>
      <c r="EP321">
        <v>0</v>
      </c>
      <c r="EQ321">
        <v>29.1263</v>
      </c>
      <c r="ER321">
        <v>999.9</v>
      </c>
      <c r="ES321">
        <v>36.717</v>
      </c>
      <c r="ET321">
        <v>37.524</v>
      </c>
      <c r="EU321">
        <v>31.9333</v>
      </c>
      <c r="EV321">
        <v>54.3684</v>
      </c>
      <c r="EW321">
        <v>35.2564</v>
      </c>
      <c r="EX321">
        <v>2</v>
      </c>
      <c r="EY321">
        <v>0.66939</v>
      </c>
      <c r="EZ321">
        <v>9.28105</v>
      </c>
      <c r="FA321">
        <v>19.9134</v>
      </c>
      <c r="FB321">
        <v>5.19932</v>
      </c>
      <c r="FC321">
        <v>12.0147</v>
      </c>
      <c r="FD321">
        <v>4.976</v>
      </c>
      <c r="FE321">
        <v>3.294</v>
      </c>
      <c r="FF321">
        <v>9999</v>
      </c>
      <c r="FG321">
        <v>9999</v>
      </c>
      <c r="FH321">
        <v>9999</v>
      </c>
      <c r="FI321">
        <v>557.7</v>
      </c>
      <c r="FJ321">
        <v>1.8631</v>
      </c>
      <c r="FK321">
        <v>1.86783</v>
      </c>
      <c r="FL321">
        <v>1.86752</v>
      </c>
      <c r="FM321">
        <v>1.86874</v>
      </c>
      <c r="FN321">
        <v>1.86951</v>
      </c>
      <c r="FO321">
        <v>1.86554</v>
      </c>
      <c r="FP321">
        <v>1.86661</v>
      </c>
      <c r="FQ321">
        <v>1.86798</v>
      </c>
      <c r="FR321">
        <v>5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9.565</v>
      </c>
      <c r="GF321">
        <v>0.2133</v>
      </c>
      <c r="GG321">
        <v>5.35645936475052</v>
      </c>
      <c r="GH321">
        <v>0.00956702611335773</v>
      </c>
      <c r="GI321">
        <v>-9.19467254998099e-07</v>
      </c>
      <c r="GJ321">
        <v>-2.13729184259075e-11</v>
      </c>
      <c r="GK321">
        <v>0.213310654532375</v>
      </c>
      <c r="GL321">
        <v>0</v>
      </c>
      <c r="GM321">
        <v>0</v>
      </c>
      <c r="GN321">
        <v>0</v>
      </c>
      <c r="GO321">
        <v>-4</v>
      </c>
      <c r="GP321">
        <v>1866</v>
      </c>
      <c r="GQ321">
        <v>1</v>
      </c>
      <c r="GR321">
        <v>18</v>
      </c>
      <c r="GS321">
        <v>18846.9</v>
      </c>
      <c r="GT321">
        <v>30222.8</v>
      </c>
      <c r="GU321">
        <v>1.59546</v>
      </c>
      <c r="GV321">
        <v>2.67212</v>
      </c>
      <c r="GW321">
        <v>2.24854</v>
      </c>
      <c r="GX321">
        <v>2.72339</v>
      </c>
      <c r="GY321">
        <v>1.99585</v>
      </c>
      <c r="GZ321">
        <v>2.37671</v>
      </c>
      <c r="HA321">
        <v>41.7961</v>
      </c>
      <c r="HB321">
        <v>14.5261</v>
      </c>
      <c r="HC321">
        <v>18</v>
      </c>
      <c r="HD321">
        <v>493.491</v>
      </c>
      <c r="HE321">
        <v>602.271</v>
      </c>
      <c r="HF321">
        <v>17.5826</v>
      </c>
      <c r="HG321">
        <v>35.0959</v>
      </c>
      <c r="HH321">
        <v>30.0012</v>
      </c>
      <c r="HI321">
        <v>34.4476</v>
      </c>
      <c r="HJ321">
        <v>34.2699</v>
      </c>
      <c r="HK321">
        <v>32.0842</v>
      </c>
      <c r="HL321">
        <v>45.9431</v>
      </c>
      <c r="HM321">
        <v>0</v>
      </c>
      <c r="HN321">
        <v>16.1166</v>
      </c>
      <c r="HO321">
        <v>541.095</v>
      </c>
      <c r="HP321">
        <v>15.9696</v>
      </c>
      <c r="HQ321">
        <v>101.516</v>
      </c>
      <c r="HR321">
        <v>102.086</v>
      </c>
    </row>
    <row r="322" spans="1:226">
      <c r="A322">
        <v>306</v>
      </c>
      <c r="B322">
        <v>1657212590.6</v>
      </c>
      <c r="C322">
        <v>5985.59999990463</v>
      </c>
      <c r="D322" t="s">
        <v>974</v>
      </c>
      <c r="E322" t="s">
        <v>975</v>
      </c>
      <c r="F322">
        <v>5</v>
      </c>
      <c r="G322" t="s">
        <v>915</v>
      </c>
      <c r="H322" t="s">
        <v>354</v>
      </c>
      <c r="I322">
        <v>1657212582.81429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534.534876024231</v>
      </c>
      <c r="AK322">
        <v>496.053133333333</v>
      </c>
      <c r="AL322">
        <v>3.24406258651248</v>
      </c>
      <c r="AM322">
        <v>66.6402937059761</v>
      </c>
      <c r="AN322">
        <f>(AP322 - AO322 + BO322*1E3/(8.314*(BQ322+273.15)) * AR322/BN322 * AQ322) * BN322/(100*BB322) * 1000/(1000 - AP322)</f>
        <v>0</v>
      </c>
      <c r="AO322">
        <v>16.0211077554974</v>
      </c>
      <c r="AP322">
        <v>23.8914254545455</v>
      </c>
      <c r="AQ322">
        <v>0.00628319560358314</v>
      </c>
      <c r="AR322">
        <v>77.4766188135859</v>
      </c>
      <c r="AS322">
        <v>0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6</v>
      </c>
      <c r="BC322">
        <v>0.5</v>
      </c>
      <c r="BD322" t="s">
        <v>355</v>
      </c>
      <c r="BE322">
        <v>2</v>
      </c>
      <c r="BF322" t="b">
        <v>1</v>
      </c>
      <c r="BG322">
        <v>1657212582.81429</v>
      </c>
      <c r="BH322">
        <v>461.700035714286</v>
      </c>
      <c r="BI322">
        <v>510.028321428571</v>
      </c>
      <c r="BJ322">
        <v>23.8470285714286</v>
      </c>
      <c r="BK322">
        <v>15.988</v>
      </c>
      <c r="BL322">
        <v>452.2075</v>
      </c>
      <c r="BM322">
        <v>23.6337071428571</v>
      </c>
      <c r="BN322">
        <v>500.028642857143</v>
      </c>
      <c r="BO322">
        <v>74.5928785714286</v>
      </c>
      <c r="BP322">
        <v>0.0439094535714286</v>
      </c>
      <c r="BQ322">
        <v>26.9572928571429</v>
      </c>
      <c r="BR322">
        <v>26.7856535714286</v>
      </c>
      <c r="BS322">
        <v>999.9</v>
      </c>
      <c r="BT322">
        <v>0</v>
      </c>
      <c r="BU322">
        <v>0</v>
      </c>
      <c r="BV322">
        <v>9996.96428571429</v>
      </c>
      <c r="BW322">
        <v>0</v>
      </c>
      <c r="BX322">
        <v>133.796857142857</v>
      </c>
      <c r="BY322">
        <v>-48.3283464285714</v>
      </c>
      <c r="BZ322">
        <v>472.979642857143</v>
      </c>
      <c r="CA322">
        <v>518.315821428571</v>
      </c>
      <c r="CB322">
        <v>7.85902035714286</v>
      </c>
      <c r="CC322">
        <v>510.028321428571</v>
      </c>
      <c r="CD322">
        <v>15.988</v>
      </c>
      <c r="CE322">
        <v>1.77881785714286</v>
      </c>
      <c r="CF322">
        <v>1.19259071428571</v>
      </c>
      <c r="CG322">
        <v>15.601875</v>
      </c>
      <c r="CH322">
        <v>9.50930857142857</v>
      </c>
      <c r="CI322">
        <v>2000.01321428571</v>
      </c>
      <c r="CJ322">
        <v>0.980000142857143</v>
      </c>
      <c r="CK322">
        <v>0.0199995857142857</v>
      </c>
      <c r="CL322">
        <v>0</v>
      </c>
      <c r="CM322">
        <v>2.38392857142857</v>
      </c>
      <c r="CN322">
        <v>0</v>
      </c>
      <c r="CO322">
        <v>17285.9964285714</v>
      </c>
      <c r="CP322">
        <v>17300.2785714286</v>
      </c>
      <c r="CQ322">
        <v>43.875</v>
      </c>
      <c r="CR322">
        <v>44.5935</v>
      </c>
      <c r="CS322">
        <v>43.562</v>
      </c>
      <c r="CT322">
        <v>44.10925</v>
      </c>
      <c r="CU322">
        <v>43.1471428571429</v>
      </c>
      <c r="CV322">
        <v>1960.0125</v>
      </c>
      <c r="CW322">
        <v>40.0007142857143</v>
      </c>
      <c r="CX322">
        <v>0</v>
      </c>
      <c r="CY322">
        <v>1657212569.4</v>
      </c>
      <c r="CZ322">
        <v>0</v>
      </c>
      <c r="DA322">
        <v>0</v>
      </c>
      <c r="DB322" t="s">
        <v>356</v>
      </c>
      <c r="DC322">
        <v>1656081770.5</v>
      </c>
      <c r="DD322">
        <v>1655399214.6</v>
      </c>
      <c r="DE322">
        <v>0</v>
      </c>
      <c r="DF322">
        <v>0.134</v>
      </c>
      <c r="DG322">
        <v>-0.06</v>
      </c>
      <c r="DH322">
        <v>9.331</v>
      </c>
      <c r="DI322">
        <v>0.511</v>
      </c>
      <c r="DJ322">
        <v>421</v>
      </c>
      <c r="DK322">
        <v>25</v>
      </c>
      <c r="DL322">
        <v>1.93</v>
      </c>
      <c r="DM322">
        <v>0.15</v>
      </c>
      <c r="DN322">
        <v>-47.3875175</v>
      </c>
      <c r="DO322">
        <v>-16.1231515947467</v>
      </c>
      <c r="DP322">
        <v>1.60936124547715</v>
      </c>
      <c r="DQ322">
        <v>0</v>
      </c>
      <c r="DR322">
        <v>7.874222</v>
      </c>
      <c r="DS322">
        <v>-0.28964825515948</v>
      </c>
      <c r="DT322">
        <v>0.0405286053423998</v>
      </c>
      <c r="DU322">
        <v>0</v>
      </c>
      <c r="DV322">
        <v>0</v>
      </c>
      <c r="DW322">
        <v>2</v>
      </c>
      <c r="DX322" t="s">
        <v>365</v>
      </c>
      <c r="DY322">
        <v>2.96548</v>
      </c>
      <c r="DZ322">
        <v>2.69739</v>
      </c>
      <c r="EA322">
        <v>0.0819327</v>
      </c>
      <c r="EB322">
        <v>0.0895113</v>
      </c>
      <c r="EC322">
        <v>0.0846569</v>
      </c>
      <c r="ED322">
        <v>0.0639747</v>
      </c>
      <c r="EE322">
        <v>35375</v>
      </c>
      <c r="EF322">
        <v>38321.9</v>
      </c>
      <c r="EG322">
        <v>34966.1</v>
      </c>
      <c r="EH322">
        <v>38225.4</v>
      </c>
      <c r="EI322">
        <v>45485.2</v>
      </c>
      <c r="EJ322">
        <v>51696.1</v>
      </c>
      <c r="EK322">
        <v>54766.4</v>
      </c>
      <c r="EL322">
        <v>61338.9</v>
      </c>
      <c r="EM322">
        <v>1.8766</v>
      </c>
      <c r="EN322">
        <v>2.033</v>
      </c>
      <c r="EO322">
        <v>-0.142753</v>
      </c>
      <c r="EP322">
        <v>0</v>
      </c>
      <c r="EQ322">
        <v>29.0912</v>
      </c>
      <c r="ER322">
        <v>999.9</v>
      </c>
      <c r="ES322">
        <v>36.717</v>
      </c>
      <c r="ET322">
        <v>37.524</v>
      </c>
      <c r="EU322">
        <v>31.9316</v>
      </c>
      <c r="EV322">
        <v>54.2284</v>
      </c>
      <c r="EW322">
        <v>35.2764</v>
      </c>
      <c r="EX322">
        <v>2</v>
      </c>
      <c r="EY322">
        <v>0.670488</v>
      </c>
      <c r="EZ322">
        <v>9.28105</v>
      </c>
      <c r="FA322">
        <v>19.9134</v>
      </c>
      <c r="FB322">
        <v>5.19932</v>
      </c>
      <c r="FC322">
        <v>12.0159</v>
      </c>
      <c r="FD322">
        <v>4.9756</v>
      </c>
      <c r="FE322">
        <v>3.294</v>
      </c>
      <c r="FF322">
        <v>9999</v>
      </c>
      <c r="FG322">
        <v>9999</v>
      </c>
      <c r="FH322">
        <v>9999</v>
      </c>
      <c r="FI322">
        <v>557.7</v>
      </c>
      <c r="FJ322">
        <v>1.8631</v>
      </c>
      <c r="FK322">
        <v>1.86783</v>
      </c>
      <c r="FL322">
        <v>1.86752</v>
      </c>
      <c r="FM322">
        <v>1.86874</v>
      </c>
      <c r="FN322">
        <v>1.86951</v>
      </c>
      <c r="FO322">
        <v>1.86554</v>
      </c>
      <c r="FP322">
        <v>1.86658</v>
      </c>
      <c r="FQ322">
        <v>1.86798</v>
      </c>
      <c r="FR322">
        <v>5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9.699</v>
      </c>
      <c r="GF322">
        <v>0.2133</v>
      </c>
      <c r="GG322">
        <v>5.35645936475052</v>
      </c>
      <c r="GH322">
        <v>0.00956702611335773</v>
      </c>
      <c r="GI322">
        <v>-9.19467254998099e-07</v>
      </c>
      <c r="GJ322">
        <v>-2.13729184259075e-11</v>
      </c>
      <c r="GK322">
        <v>0.213310654532375</v>
      </c>
      <c r="GL322">
        <v>0</v>
      </c>
      <c r="GM322">
        <v>0</v>
      </c>
      <c r="GN322">
        <v>0</v>
      </c>
      <c r="GO322">
        <v>-4</v>
      </c>
      <c r="GP322">
        <v>1866</v>
      </c>
      <c r="GQ322">
        <v>1</v>
      </c>
      <c r="GR322">
        <v>18</v>
      </c>
      <c r="GS322">
        <v>18847</v>
      </c>
      <c r="GT322">
        <v>30222.9</v>
      </c>
      <c r="GU322">
        <v>1.63818</v>
      </c>
      <c r="GV322">
        <v>2.66479</v>
      </c>
      <c r="GW322">
        <v>2.24854</v>
      </c>
      <c r="GX322">
        <v>2.72339</v>
      </c>
      <c r="GY322">
        <v>1.99585</v>
      </c>
      <c r="GZ322">
        <v>2.37793</v>
      </c>
      <c r="HA322">
        <v>41.7961</v>
      </c>
      <c r="HB322">
        <v>14.5261</v>
      </c>
      <c r="HC322">
        <v>18</v>
      </c>
      <c r="HD322">
        <v>493.475</v>
      </c>
      <c r="HE322">
        <v>601.63</v>
      </c>
      <c r="HF322">
        <v>17.5908</v>
      </c>
      <c r="HG322">
        <v>35.112</v>
      </c>
      <c r="HH322">
        <v>30.0012</v>
      </c>
      <c r="HI322">
        <v>34.4631</v>
      </c>
      <c r="HJ322">
        <v>34.2854</v>
      </c>
      <c r="HK322">
        <v>32.8826</v>
      </c>
      <c r="HL322">
        <v>45.9431</v>
      </c>
      <c r="HM322">
        <v>0</v>
      </c>
      <c r="HN322">
        <v>16.1313</v>
      </c>
      <c r="HO322">
        <v>554.496</v>
      </c>
      <c r="HP322">
        <v>15.9581</v>
      </c>
      <c r="HQ322">
        <v>101.515</v>
      </c>
      <c r="HR322">
        <v>102.082</v>
      </c>
    </row>
    <row r="323" spans="1:226">
      <c r="A323">
        <v>307</v>
      </c>
      <c r="B323">
        <v>1657212595.6</v>
      </c>
      <c r="C323">
        <v>5990.59999990463</v>
      </c>
      <c r="D323" t="s">
        <v>976</v>
      </c>
      <c r="E323" t="s">
        <v>977</v>
      </c>
      <c r="F323">
        <v>5</v>
      </c>
      <c r="G323" t="s">
        <v>915</v>
      </c>
      <c r="H323" t="s">
        <v>354</v>
      </c>
      <c r="I323">
        <v>1657212588.1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551.192370484982</v>
      </c>
      <c r="AK323">
        <v>512.130454545454</v>
      </c>
      <c r="AL323">
        <v>3.20085940876649</v>
      </c>
      <c r="AM323">
        <v>66.6402937059761</v>
      </c>
      <c r="AN323">
        <f>(AP323 - AO323 + BO323*1E3/(8.314*(BQ323+273.15)) * AR323/BN323 * AQ323) * BN323/(100*BB323) * 1000/(1000 - AP323)</f>
        <v>0</v>
      </c>
      <c r="AO323">
        <v>16.0217208078864</v>
      </c>
      <c r="AP323">
        <v>23.8984284848485</v>
      </c>
      <c r="AQ323">
        <v>-0.00250071894492979</v>
      </c>
      <c r="AR323">
        <v>77.4766188135859</v>
      </c>
      <c r="AS323">
        <v>0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6</v>
      </c>
      <c r="BC323">
        <v>0.5</v>
      </c>
      <c r="BD323" t="s">
        <v>355</v>
      </c>
      <c r="BE323">
        <v>2</v>
      </c>
      <c r="BF323" t="b">
        <v>1</v>
      </c>
      <c r="BG323">
        <v>1657212588.1</v>
      </c>
      <c r="BH323">
        <v>478.018814814815</v>
      </c>
      <c r="BI323">
        <v>527.484592592593</v>
      </c>
      <c r="BJ323">
        <v>23.8745925925926</v>
      </c>
      <c r="BK323">
        <v>16.0199407407407</v>
      </c>
      <c r="BL323">
        <v>468.38537037037</v>
      </c>
      <c r="BM323">
        <v>23.6612703703704</v>
      </c>
      <c r="BN323">
        <v>499.999333333333</v>
      </c>
      <c r="BO323">
        <v>74.5928444444444</v>
      </c>
      <c r="BP323">
        <v>0.0439160592592593</v>
      </c>
      <c r="BQ323">
        <v>26.9529962962963</v>
      </c>
      <c r="BR323">
        <v>26.7703666666667</v>
      </c>
      <c r="BS323">
        <v>999.9</v>
      </c>
      <c r="BT323">
        <v>0</v>
      </c>
      <c r="BU323">
        <v>0</v>
      </c>
      <c r="BV323">
        <v>9996.11111111111</v>
      </c>
      <c r="BW323">
        <v>0</v>
      </c>
      <c r="BX323">
        <v>159.313777777778</v>
      </c>
      <c r="BY323">
        <v>-49.4658555555556</v>
      </c>
      <c r="BZ323">
        <v>489.710592592593</v>
      </c>
      <c r="CA323">
        <v>536.072444444444</v>
      </c>
      <c r="CB323">
        <v>7.85463962962963</v>
      </c>
      <c r="CC323">
        <v>527.484592592593</v>
      </c>
      <c r="CD323">
        <v>16.0199407407407</v>
      </c>
      <c r="CE323">
        <v>1.78087333333333</v>
      </c>
      <c r="CF323">
        <v>1.19497296296296</v>
      </c>
      <c r="CG323">
        <v>15.6199074074074</v>
      </c>
      <c r="CH323">
        <v>9.53907148148148</v>
      </c>
      <c r="CI323">
        <v>2000.05444444444</v>
      </c>
      <c r="CJ323">
        <v>0.979999444444444</v>
      </c>
      <c r="CK323">
        <v>0.0200003074074074</v>
      </c>
      <c r="CL323">
        <v>0</v>
      </c>
      <c r="CM323">
        <v>2.40989259259259</v>
      </c>
      <c r="CN323">
        <v>0</v>
      </c>
      <c r="CO323">
        <v>18182.4555555556</v>
      </c>
      <c r="CP323">
        <v>17300.6185185185</v>
      </c>
      <c r="CQ323">
        <v>43.875</v>
      </c>
      <c r="CR323">
        <v>44.5853333333333</v>
      </c>
      <c r="CS323">
        <v>43.5666666666667</v>
      </c>
      <c r="CT323">
        <v>44.09</v>
      </c>
      <c r="CU323">
        <v>43.1686296296296</v>
      </c>
      <c r="CV323">
        <v>1960.05185185185</v>
      </c>
      <c r="CW323">
        <v>40.0022222222222</v>
      </c>
      <c r="CX323">
        <v>0</v>
      </c>
      <c r="CY323">
        <v>1657212574.8</v>
      </c>
      <c r="CZ323">
        <v>0</v>
      </c>
      <c r="DA323">
        <v>0</v>
      </c>
      <c r="DB323" t="s">
        <v>356</v>
      </c>
      <c r="DC323">
        <v>1656081770.5</v>
      </c>
      <c r="DD323">
        <v>1655399214.6</v>
      </c>
      <c r="DE323">
        <v>0</v>
      </c>
      <c r="DF323">
        <v>0.134</v>
      </c>
      <c r="DG323">
        <v>-0.06</v>
      </c>
      <c r="DH323">
        <v>9.331</v>
      </c>
      <c r="DI323">
        <v>0.511</v>
      </c>
      <c r="DJ323">
        <v>421</v>
      </c>
      <c r="DK323">
        <v>25</v>
      </c>
      <c r="DL323">
        <v>1.93</v>
      </c>
      <c r="DM323">
        <v>0.15</v>
      </c>
      <c r="DN323">
        <v>-48.8877525</v>
      </c>
      <c r="DO323">
        <v>-13.3070667917447</v>
      </c>
      <c r="DP323">
        <v>1.34049378271358</v>
      </c>
      <c r="DQ323">
        <v>0</v>
      </c>
      <c r="DR323">
        <v>7.85959175</v>
      </c>
      <c r="DS323">
        <v>-0.0279713696060109</v>
      </c>
      <c r="DT323">
        <v>0.0302153853928342</v>
      </c>
      <c r="DU323">
        <v>1</v>
      </c>
      <c r="DV323">
        <v>1</v>
      </c>
      <c r="DW323">
        <v>2</v>
      </c>
      <c r="DX323" t="s">
        <v>357</v>
      </c>
      <c r="DY323">
        <v>2.96551</v>
      </c>
      <c r="DZ323">
        <v>2.69783</v>
      </c>
      <c r="EA323">
        <v>0.0839171</v>
      </c>
      <c r="EB323">
        <v>0.0915433</v>
      </c>
      <c r="EC323">
        <v>0.0846479</v>
      </c>
      <c r="ED323">
        <v>0.0639854</v>
      </c>
      <c r="EE323">
        <v>35297.7</v>
      </c>
      <c r="EF323">
        <v>38235.3</v>
      </c>
      <c r="EG323">
        <v>34965.3</v>
      </c>
      <c r="EH323">
        <v>38224.3</v>
      </c>
      <c r="EI323">
        <v>45484.6</v>
      </c>
      <c r="EJ323">
        <v>51694.9</v>
      </c>
      <c r="EK323">
        <v>54765.1</v>
      </c>
      <c r="EL323">
        <v>61338.2</v>
      </c>
      <c r="EM323">
        <v>1.8764</v>
      </c>
      <c r="EN323">
        <v>2.0332</v>
      </c>
      <c r="EO323">
        <v>-0.141263</v>
      </c>
      <c r="EP323">
        <v>0</v>
      </c>
      <c r="EQ323">
        <v>29.0573</v>
      </c>
      <c r="ER323">
        <v>999.9</v>
      </c>
      <c r="ES323">
        <v>36.717</v>
      </c>
      <c r="ET323">
        <v>37.545</v>
      </c>
      <c r="EU323">
        <v>31.9696</v>
      </c>
      <c r="EV323">
        <v>54.2984</v>
      </c>
      <c r="EW323">
        <v>35.2804</v>
      </c>
      <c r="EX323">
        <v>2</v>
      </c>
      <c r="EY323">
        <v>0.671809</v>
      </c>
      <c r="EZ323">
        <v>9.28105</v>
      </c>
      <c r="FA323">
        <v>19.9133</v>
      </c>
      <c r="FB323">
        <v>5.19812</v>
      </c>
      <c r="FC323">
        <v>12.0159</v>
      </c>
      <c r="FD323">
        <v>4.9752</v>
      </c>
      <c r="FE323">
        <v>3.294</v>
      </c>
      <c r="FF323">
        <v>9999</v>
      </c>
      <c r="FG323">
        <v>9999</v>
      </c>
      <c r="FH323">
        <v>9999</v>
      </c>
      <c r="FI323">
        <v>557.7</v>
      </c>
      <c r="FJ323">
        <v>1.8631</v>
      </c>
      <c r="FK323">
        <v>1.86783</v>
      </c>
      <c r="FL323">
        <v>1.86752</v>
      </c>
      <c r="FM323">
        <v>1.86874</v>
      </c>
      <c r="FN323">
        <v>1.86951</v>
      </c>
      <c r="FO323">
        <v>1.86557</v>
      </c>
      <c r="FP323">
        <v>1.86658</v>
      </c>
      <c r="FQ323">
        <v>1.86798</v>
      </c>
      <c r="FR323">
        <v>5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9.834</v>
      </c>
      <c r="GF323">
        <v>0.2133</v>
      </c>
      <c r="GG323">
        <v>5.35645936475052</v>
      </c>
      <c r="GH323">
        <v>0.00956702611335773</v>
      </c>
      <c r="GI323">
        <v>-9.19467254998099e-07</v>
      </c>
      <c r="GJ323">
        <v>-2.13729184259075e-11</v>
      </c>
      <c r="GK323">
        <v>0.213310654532375</v>
      </c>
      <c r="GL323">
        <v>0</v>
      </c>
      <c r="GM323">
        <v>0</v>
      </c>
      <c r="GN323">
        <v>0</v>
      </c>
      <c r="GO323">
        <v>-4</v>
      </c>
      <c r="GP323">
        <v>1866</v>
      </c>
      <c r="GQ323">
        <v>1</v>
      </c>
      <c r="GR323">
        <v>18</v>
      </c>
      <c r="GS323">
        <v>18847.1</v>
      </c>
      <c r="GT323">
        <v>30223</v>
      </c>
      <c r="GU323">
        <v>1.67725</v>
      </c>
      <c r="GV323">
        <v>2.67212</v>
      </c>
      <c r="GW323">
        <v>2.24854</v>
      </c>
      <c r="GX323">
        <v>2.72217</v>
      </c>
      <c r="GY323">
        <v>1.99585</v>
      </c>
      <c r="GZ323">
        <v>2.3584</v>
      </c>
      <c r="HA323">
        <v>41.7961</v>
      </c>
      <c r="HB323">
        <v>14.5261</v>
      </c>
      <c r="HC323">
        <v>18</v>
      </c>
      <c r="HD323">
        <v>493.46</v>
      </c>
      <c r="HE323">
        <v>601.907</v>
      </c>
      <c r="HF323">
        <v>17.5949</v>
      </c>
      <c r="HG323">
        <v>35.1248</v>
      </c>
      <c r="HH323">
        <v>30.0013</v>
      </c>
      <c r="HI323">
        <v>34.4781</v>
      </c>
      <c r="HJ323">
        <v>34.2977</v>
      </c>
      <c r="HK323">
        <v>33.7178</v>
      </c>
      <c r="HL323">
        <v>45.9431</v>
      </c>
      <c r="HM323">
        <v>0</v>
      </c>
      <c r="HN323">
        <v>16.1339</v>
      </c>
      <c r="HO323">
        <v>574.641</v>
      </c>
      <c r="HP323">
        <v>15.959</v>
      </c>
      <c r="HQ323">
        <v>101.512</v>
      </c>
      <c r="HR323">
        <v>102.081</v>
      </c>
    </row>
    <row r="324" spans="1:226">
      <c r="A324">
        <v>308</v>
      </c>
      <c r="B324">
        <v>1657212600.6</v>
      </c>
      <c r="C324">
        <v>5995.59999990463</v>
      </c>
      <c r="D324" t="s">
        <v>978</v>
      </c>
      <c r="E324" t="s">
        <v>979</v>
      </c>
      <c r="F324">
        <v>5</v>
      </c>
      <c r="G324" t="s">
        <v>915</v>
      </c>
      <c r="H324" t="s">
        <v>354</v>
      </c>
      <c r="I324">
        <v>1657212592.81429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568.905084515826</v>
      </c>
      <c r="AK324">
        <v>528.450945454545</v>
      </c>
      <c r="AL324">
        <v>3.28855764730198</v>
      </c>
      <c r="AM324">
        <v>66.6402937059761</v>
      </c>
      <c r="AN324">
        <f>(AP324 - AO324 + BO324*1E3/(8.314*(BQ324+273.15)) * AR324/BN324 * AQ324) * BN324/(100*BB324) * 1000/(1000 - AP324)</f>
        <v>0</v>
      </c>
      <c r="AO324">
        <v>16.0231749932083</v>
      </c>
      <c r="AP324">
        <v>23.8867321212121</v>
      </c>
      <c r="AQ324">
        <v>0.000621787855346417</v>
      </c>
      <c r="AR324">
        <v>77.4766188135859</v>
      </c>
      <c r="AS324">
        <v>0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6</v>
      </c>
      <c r="BC324">
        <v>0.5</v>
      </c>
      <c r="BD324" t="s">
        <v>355</v>
      </c>
      <c r="BE324">
        <v>2</v>
      </c>
      <c r="BF324" t="b">
        <v>1</v>
      </c>
      <c r="BG324">
        <v>1657212592.81429</v>
      </c>
      <c r="BH324">
        <v>492.748607142857</v>
      </c>
      <c r="BI324">
        <v>543.447464285714</v>
      </c>
      <c r="BJ324">
        <v>23.886025</v>
      </c>
      <c r="BK324">
        <v>16.0226571428571</v>
      </c>
      <c r="BL324">
        <v>482.988535714286</v>
      </c>
      <c r="BM324">
        <v>23.6727035714286</v>
      </c>
      <c r="BN324">
        <v>500.013142857143</v>
      </c>
      <c r="BO324">
        <v>74.593275</v>
      </c>
      <c r="BP324">
        <v>0.0438791714285714</v>
      </c>
      <c r="BQ324">
        <v>26.9517464285714</v>
      </c>
      <c r="BR324">
        <v>26.7548285714286</v>
      </c>
      <c r="BS324">
        <v>999.9</v>
      </c>
      <c r="BT324">
        <v>0</v>
      </c>
      <c r="BU324">
        <v>0</v>
      </c>
      <c r="BV324">
        <v>9999.82142857143</v>
      </c>
      <c r="BW324">
        <v>0</v>
      </c>
      <c r="BX324">
        <v>172.622107142857</v>
      </c>
      <c r="BY324">
        <v>-50.6988714285714</v>
      </c>
      <c r="BZ324">
        <v>504.8065</v>
      </c>
      <c r="CA324">
        <v>552.296642857143</v>
      </c>
      <c r="CB324">
        <v>7.86336035714286</v>
      </c>
      <c r="CC324">
        <v>543.447464285714</v>
      </c>
      <c r="CD324">
        <v>16.0226571428571</v>
      </c>
      <c r="CE324">
        <v>1.78173678571429</v>
      </c>
      <c r="CF324">
        <v>1.19518285714286</v>
      </c>
      <c r="CG324">
        <v>15.6274714285714</v>
      </c>
      <c r="CH324">
        <v>9.54167857142857</v>
      </c>
      <c r="CI324">
        <v>2000.01</v>
      </c>
      <c r="CJ324">
        <v>0.979998535714286</v>
      </c>
      <c r="CK324">
        <v>0.0200012464285714</v>
      </c>
      <c r="CL324">
        <v>0</v>
      </c>
      <c r="CM324">
        <v>2.4323</v>
      </c>
      <c r="CN324">
        <v>0</v>
      </c>
      <c r="CO324">
        <v>18511.2035714286</v>
      </c>
      <c r="CP324">
        <v>17300.2178571429</v>
      </c>
      <c r="CQ324">
        <v>43.875</v>
      </c>
      <c r="CR324">
        <v>44.59125</v>
      </c>
      <c r="CS324">
        <v>43.5755</v>
      </c>
      <c r="CT324">
        <v>44.08</v>
      </c>
      <c r="CU324">
        <v>43.1803571428571</v>
      </c>
      <c r="CV324">
        <v>1960.00714285714</v>
      </c>
      <c r="CW324">
        <v>40.0021428571429</v>
      </c>
      <c r="CX324">
        <v>0</v>
      </c>
      <c r="CY324">
        <v>1657212579.6</v>
      </c>
      <c r="CZ324">
        <v>0</v>
      </c>
      <c r="DA324">
        <v>0</v>
      </c>
      <c r="DB324" t="s">
        <v>356</v>
      </c>
      <c r="DC324">
        <v>1656081770.5</v>
      </c>
      <c r="DD324">
        <v>1655399214.6</v>
      </c>
      <c r="DE324">
        <v>0</v>
      </c>
      <c r="DF324">
        <v>0.134</v>
      </c>
      <c r="DG324">
        <v>-0.06</v>
      </c>
      <c r="DH324">
        <v>9.331</v>
      </c>
      <c r="DI324">
        <v>0.511</v>
      </c>
      <c r="DJ324">
        <v>421</v>
      </c>
      <c r="DK324">
        <v>25</v>
      </c>
      <c r="DL324">
        <v>1.93</v>
      </c>
      <c r="DM324">
        <v>0.15</v>
      </c>
      <c r="DN324">
        <v>-49.834015</v>
      </c>
      <c r="DO324">
        <v>-14.4833808630394</v>
      </c>
      <c r="DP324">
        <v>1.45018737436753</v>
      </c>
      <c r="DQ324">
        <v>0</v>
      </c>
      <c r="DR324">
        <v>7.8542365</v>
      </c>
      <c r="DS324">
        <v>0.153139587242018</v>
      </c>
      <c r="DT324">
        <v>0.0171554111798581</v>
      </c>
      <c r="DU324">
        <v>0</v>
      </c>
      <c r="DV324">
        <v>0</v>
      </c>
      <c r="DW324">
        <v>2</v>
      </c>
      <c r="DX324" t="s">
        <v>365</v>
      </c>
      <c r="DY324">
        <v>2.96518</v>
      </c>
      <c r="DZ324">
        <v>2.69773</v>
      </c>
      <c r="EA324">
        <v>0.0859187</v>
      </c>
      <c r="EB324">
        <v>0.093537</v>
      </c>
      <c r="EC324">
        <v>0.0846334</v>
      </c>
      <c r="ED324">
        <v>0.0639847</v>
      </c>
      <c r="EE324">
        <v>35219.6</v>
      </c>
      <c r="EF324">
        <v>38150.8</v>
      </c>
      <c r="EG324">
        <v>34964.4</v>
      </c>
      <c r="EH324">
        <v>38223.8</v>
      </c>
      <c r="EI324">
        <v>45484.6</v>
      </c>
      <c r="EJ324">
        <v>51693.7</v>
      </c>
      <c r="EK324">
        <v>54764.2</v>
      </c>
      <c r="EL324">
        <v>61336.7</v>
      </c>
      <c r="EM324">
        <v>1.8762</v>
      </c>
      <c r="EN324">
        <v>2.0334</v>
      </c>
      <c r="EO324">
        <v>-0.139922</v>
      </c>
      <c r="EP324">
        <v>0</v>
      </c>
      <c r="EQ324">
        <v>29.0299</v>
      </c>
      <c r="ER324">
        <v>999.9</v>
      </c>
      <c r="ES324">
        <v>36.693</v>
      </c>
      <c r="ET324">
        <v>37.555</v>
      </c>
      <c r="EU324">
        <v>31.966</v>
      </c>
      <c r="EV324">
        <v>54.2784</v>
      </c>
      <c r="EW324">
        <v>35.2644</v>
      </c>
      <c r="EX324">
        <v>2</v>
      </c>
      <c r="EY324">
        <v>0.672276</v>
      </c>
      <c r="EZ324">
        <v>9.28105</v>
      </c>
      <c r="FA324">
        <v>19.9131</v>
      </c>
      <c r="FB324">
        <v>5.19932</v>
      </c>
      <c r="FC324">
        <v>12.0135</v>
      </c>
      <c r="FD324">
        <v>4.9748</v>
      </c>
      <c r="FE324">
        <v>3.294</v>
      </c>
      <c r="FF324">
        <v>9999</v>
      </c>
      <c r="FG324">
        <v>9999</v>
      </c>
      <c r="FH324">
        <v>9999</v>
      </c>
      <c r="FI324">
        <v>557.7</v>
      </c>
      <c r="FJ324">
        <v>1.8631</v>
      </c>
      <c r="FK324">
        <v>1.8678</v>
      </c>
      <c r="FL324">
        <v>1.86752</v>
      </c>
      <c r="FM324">
        <v>1.86874</v>
      </c>
      <c r="FN324">
        <v>1.86951</v>
      </c>
      <c r="FO324">
        <v>1.86554</v>
      </c>
      <c r="FP324">
        <v>1.86658</v>
      </c>
      <c r="FQ324">
        <v>1.86798</v>
      </c>
      <c r="FR324">
        <v>5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9.971</v>
      </c>
      <c r="GF324">
        <v>0.2133</v>
      </c>
      <c r="GG324">
        <v>5.35645936475052</v>
      </c>
      <c r="GH324">
        <v>0.00956702611335773</v>
      </c>
      <c r="GI324">
        <v>-9.19467254998099e-07</v>
      </c>
      <c r="GJ324">
        <v>-2.13729184259075e-11</v>
      </c>
      <c r="GK324">
        <v>0.213310654532375</v>
      </c>
      <c r="GL324">
        <v>0</v>
      </c>
      <c r="GM324">
        <v>0</v>
      </c>
      <c r="GN324">
        <v>0</v>
      </c>
      <c r="GO324">
        <v>-4</v>
      </c>
      <c r="GP324">
        <v>1866</v>
      </c>
      <c r="GQ324">
        <v>1</v>
      </c>
      <c r="GR324">
        <v>18</v>
      </c>
      <c r="GS324">
        <v>18847.2</v>
      </c>
      <c r="GT324">
        <v>30223.1</v>
      </c>
      <c r="GU324">
        <v>1.71997</v>
      </c>
      <c r="GV324">
        <v>2.66846</v>
      </c>
      <c r="GW324">
        <v>2.24854</v>
      </c>
      <c r="GX324">
        <v>2.72217</v>
      </c>
      <c r="GY324">
        <v>1.99585</v>
      </c>
      <c r="GZ324">
        <v>2.35229</v>
      </c>
      <c r="HA324">
        <v>41.7961</v>
      </c>
      <c r="HB324">
        <v>14.5173</v>
      </c>
      <c r="HC324">
        <v>18</v>
      </c>
      <c r="HD324">
        <v>493.42</v>
      </c>
      <c r="HE324">
        <v>602.214</v>
      </c>
      <c r="HF324">
        <v>17.5961</v>
      </c>
      <c r="HG324">
        <v>35.1377</v>
      </c>
      <c r="HH324">
        <v>30.001</v>
      </c>
      <c r="HI324">
        <v>34.4912</v>
      </c>
      <c r="HJ324">
        <v>34.3131</v>
      </c>
      <c r="HK324">
        <v>34.5053</v>
      </c>
      <c r="HL324">
        <v>45.9431</v>
      </c>
      <c r="HM324">
        <v>0</v>
      </c>
      <c r="HN324">
        <v>16.1339</v>
      </c>
      <c r="HO324">
        <v>588.072</v>
      </c>
      <c r="HP324">
        <v>15.9621</v>
      </c>
      <c r="HQ324">
        <v>101.51</v>
      </c>
      <c r="HR324">
        <v>102.079</v>
      </c>
    </row>
    <row r="325" spans="1:226">
      <c r="A325">
        <v>309</v>
      </c>
      <c r="B325">
        <v>1657212605.6</v>
      </c>
      <c r="C325">
        <v>6000.59999990463</v>
      </c>
      <c r="D325" t="s">
        <v>980</v>
      </c>
      <c r="E325" t="s">
        <v>981</v>
      </c>
      <c r="F325">
        <v>5</v>
      </c>
      <c r="G325" t="s">
        <v>915</v>
      </c>
      <c r="H325" t="s">
        <v>354</v>
      </c>
      <c r="I325">
        <v>1657212598.1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585.554023057895</v>
      </c>
      <c r="AK325">
        <v>544.65923030303</v>
      </c>
      <c r="AL325">
        <v>3.18944751858556</v>
      </c>
      <c r="AM325">
        <v>66.6402937059761</v>
      </c>
      <c r="AN325">
        <f>(AP325 - AO325 + BO325*1E3/(8.314*(BQ325+273.15)) * AR325/BN325 * AQ325) * BN325/(100*BB325) * 1000/(1000 - AP325)</f>
        <v>0</v>
      </c>
      <c r="AO325">
        <v>16.0276497103559</v>
      </c>
      <c r="AP325">
        <v>23.8883109090909</v>
      </c>
      <c r="AQ325">
        <v>-0.000233427233482105</v>
      </c>
      <c r="AR325">
        <v>77.4766188135859</v>
      </c>
      <c r="AS325">
        <v>0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6</v>
      </c>
      <c r="BC325">
        <v>0.5</v>
      </c>
      <c r="BD325" t="s">
        <v>355</v>
      </c>
      <c r="BE325">
        <v>2</v>
      </c>
      <c r="BF325" t="b">
        <v>1</v>
      </c>
      <c r="BG325">
        <v>1657212598.1</v>
      </c>
      <c r="BH325">
        <v>509.511518518519</v>
      </c>
      <c r="BI325">
        <v>561.209888888889</v>
      </c>
      <c r="BJ325">
        <v>23.8877925925926</v>
      </c>
      <c r="BK325">
        <v>16.025362962963</v>
      </c>
      <c r="BL325">
        <v>499.607703703704</v>
      </c>
      <c r="BM325">
        <v>23.6744814814815</v>
      </c>
      <c r="BN325">
        <v>499.998407407408</v>
      </c>
      <c r="BO325">
        <v>74.5926777777778</v>
      </c>
      <c r="BP325">
        <v>0.0437691222222222</v>
      </c>
      <c r="BQ325">
        <v>26.9482518518519</v>
      </c>
      <c r="BR325">
        <v>26.7427592592593</v>
      </c>
      <c r="BS325">
        <v>999.9</v>
      </c>
      <c r="BT325">
        <v>0</v>
      </c>
      <c r="BU325">
        <v>0</v>
      </c>
      <c r="BV325">
        <v>10000.3703703704</v>
      </c>
      <c r="BW325">
        <v>0</v>
      </c>
      <c r="BX325">
        <v>163.274888888889</v>
      </c>
      <c r="BY325">
        <v>-51.6983740740741</v>
      </c>
      <c r="BZ325">
        <v>521.980444444444</v>
      </c>
      <c r="CA325">
        <v>570.35</v>
      </c>
      <c r="CB325">
        <v>7.86242148148148</v>
      </c>
      <c r="CC325">
        <v>561.209888888889</v>
      </c>
      <c r="CD325">
        <v>16.025362962963</v>
      </c>
      <c r="CE325">
        <v>1.78185444444444</v>
      </c>
      <c r="CF325">
        <v>1.19537481481481</v>
      </c>
      <c r="CG325">
        <v>15.6285074074074</v>
      </c>
      <c r="CH325">
        <v>9.54407481481481</v>
      </c>
      <c r="CI325">
        <v>2000.00592592593</v>
      </c>
      <c r="CJ325">
        <v>0.979998888888889</v>
      </c>
      <c r="CK325">
        <v>0.0200008814814815</v>
      </c>
      <c r="CL325">
        <v>0</v>
      </c>
      <c r="CM325">
        <v>2.40914814814815</v>
      </c>
      <c r="CN325">
        <v>0</v>
      </c>
      <c r="CO325">
        <v>18292.3851851852</v>
      </c>
      <c r="CP325">
        <v>17300.1851851852</v>
      </c>
      <c r="CQ325">
        <v>43.875</v>
      </c>
      <c r="CR325">
        <v>44.5946666666667</v>
      </c>
      <c r="CS325">
        <v>43.5923333333333</v>
      </c>
      <c r="CT325">
        <v>44.0643333333333</v>
      </c>
      <c r="CU325">
        <v>43.187</v>
      </c>
      <c r="CV325">
        <v>1960.00333333333</v>
      </c>
      <c r="CW325">
        <v>40.0018518518519</v>
      </c>
      <c r="CX325">
        <v>0</v>
      </c>
      <c r="CY325">
        <v>1657212584.4</v>
      </c>
      <c r="CZ325">
        <v>0</v>
      </c>
      <c r="DA325">
        <v>0</v>
      </c>
      <c r="DB325" t="s">
        <v>356</v>
      </c>
      <c r="DC325">
        <v>1656081770.5</v>
      </c>
      <c r="DD325">
        <v>1655399214.6</v>
      </c>
      <c r="DE325">
        <v>0</v>
      </c>
      <c r="DF325">
        <v>0.134</v>
      </c>
      <c r="DG325">
        <v>-0.06</v>
      </c>
      <c r="DH325">
        <v>9.331</v>
      </c>
      <c r="DI325">
        <v>0.511</v>
      </c>
      <c r="DJ325">
        <v>421</v>
      </c>
      <c r="DK325">
        <v>25</v>
      </c>
      <c r="DL325">
        <v>1.93</v>
      </c>
      <c r="DM325">
        <v>0.15</v>
      </c>
      <c r="DN325">
        <v>-51.1889075</v>
      </c>
      <c r="DO325">
        <v>-11.6978127579736</v>
      </c>
      <c r="DP325">
        <v>1.19986447409437</v>
      </c>
      <c r="DQ325">
        <v>0</v>
      </c>
      <c r="DR325">
        <v>7.861656</v>
      </c>
      <c r="DS325">
        <v>-0.00819016885556863</v>
      </c>
      <c r="DT325">
        <v>0.0068535475485328</v>
      </c>
      <c r="DU325">
        <v>1</v>
      </c>
      <c r="DV325">
        <v>1</v>
      </c>
      <c r="DW325">
        <v>2</v>
      </c>
      <c r="DX325" t="s">
        <v>357</v>
      </c>
      <c r="DY325">
        <v>2.96462</v>
      </c>
      <c r="DZ325">
        <v>2.69715</v>
      </c>
      <c r="EA325">
        <v>0.0878684</v>
      </c>
      <c r="EB325">
        <v>0.0955358</v>
      </c>
      <c r="EC325">
        <v>0.0846232</v>
      </c>
      <c r="ED325">
        <v>0.0639955</v>
      </c>
      <c r="EE325">
        <v>35144.2</v>
      </c>
      <c r="EF325">
        <v>38065.7</v>
      </c>
      <c r="EG325">
        <v>34964.2</v>
      </c>
      <c r="EH325">
        <v>38223</v>
      </c>
      <c r="EI325">
        <v>45484.8</v>
      </c>
      <c r="EJ325">
        <v>51692.3</v>
      </c>
      <c r="EK325">
        <v>54763.7</v>
      </c>
      <c r="EL325">
        <v>61335.6</v>
      </c>
      <c r="EM325">
        <v>1.875</v>
      </c>
      <c r="EN325">
        <v>2.0334</v>
      </c>
      <c r="EO325">
        <v>-0.139922</v>
      </c>
      <c r="EP325">
        <v>0</v>
      </c>
      <c r="EQ325">
        <v>29</v>
      </c>
      <c r="ER325">
        <v>999.9</v>
      </c>
      <c r="ES325">
        <v>36.693</v>
      </c>
      <c r="ET325">
        <v>37.555</v>
      </c>
      <c r="EU325">
        <v>31.9668</v>
      </c>
      <c r="EV325">
        <v>54.1084</v>
      </c>
      <c r="EW325">
        <v>35.2444</v>
      </c>
      <c r="EX325">
        <v>2</v>
      </c>
      <c r="EY325">
        <v>0.673272</v>
      </c>
      <c r="EZ325">
        <v>9.28105</v>
      </c>
      <c r="FA325">
        <v>19.9128</v>
      </c>
      <c r="FB325">
        <v>5.19573</v>
      </c>
      <c r="FC325">
        <v>12.0135</v>
      </c>
      <c r="FD325">
        <v>4.9744</v>
      </c>
      <c r="FE325">
        <v>3.294</v>
      </c>
      <c r="FF325">
        <v>9999</v>
      </c>
      <c r="FG325">
        <v>9999</v>
      </c>
      <c r="FH325">
        <v>9999</v>
      </c>
      <c r="FI325">
        <v>557.7</v>
      </c>
      <c r="FJ325">
        <v>1.8631</v>
      </c>
      <c r="FK325">
        <v>1.86783</v>
      </c>
      <c r="FL325">
        <v>1.86752</v>
      </c>
      <c r="FM325">
        <v>1.86874</v>
      </c>
      <c r="FN325">
        <v>1.86951</v>
      </c>
      <c r="FO325">
        <v>1.86554</v>
      </c>
      <c r="FP325">
        <v>1.86661</v>
      </c>
      <c r="FQ325">
        <v>1.86798</v>
      </c>
      <c r="FR325">
        <v>5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10.107</v>
      </c>
      <c r="GF325">
        <v>0.2133</v>
      </c>
      <c r="GG325">
        <v>5.35645936475052</v>
      </c>
      <c r="GH325">
        <v>0.00956702611335773</v>
      </c>
      <c r="GI325">
        <v>-9.19467254998099e-07</v>
      </c>
      <c r="GJ325">
        <v>-2.13729184259075e-11</v>
      </c>
      <c r="GK325">
        <v>0.213310654532375</v>
      </c>
      <c r="GL325">
        <v>0</v>
      </c>
      <c r="GM325">
        <v>0</v>
      </c>
      <c r="GN325">
        <v>0</v>
      </c>
      <c r="GO325">
        <v>-4</v>
      </c>
      <c r="GP325">
        <v>1866</v>
      </c>
      <c r="GQ325">
        <v>1</v>
      </c>
      <c r="GR325">
        <v>18</v>
      </c>
      <c r="GS325">
        <v>18847.3</v>
      </c>
      <c r="GT325">
        <v>30223.2</v>
      </c>
      <c r="GU325">
        <v>1.75781</v>
      </c>
      <c r="GV325">
        <v>2.66357</v>
      </c>
      <c r="GW325">
        <v>2.24854</v>
      </c>
      <c r="GX325">
        <v>2.72339</v>
      </c>
      <c r="GY325">
        <v>1.99585</v>
      </c>
      <c r="GZ325">
        <v>2.39258</v>
      </c>
      <c r="HA325">
        <v>41.7961</v>
      </c>
      <c r="HB325">
        <v>14.5261</v>
      </c>
      <c r="HC325">
        <v>18</v>
      </c>
      <c r="HD325">
        <v>492.725</v>
      </c>
      <c r="HE325">
        <v>602.333</v>
      </c>
      <c r="HF325">
        <v>17.5962</v>
      </c>
      <c r="HG325">
        <v>35.1473</v>
      </c>
      <c r="HH325">
        <v>30.0008</v>
      </c>
      <c r="HI325">
        <v>34.5062</v>
      </c>
      <c r="HJ325">
        <v>34.3255</v>
      </c>
      <c r="HK325">
        <v>35.3259</v>
      </c>
      <c r="HL325">
        <v>45.9431</v>
      </c>
      <c r="HM325">
        <v>0</v>
      </c>
      <c r="HN325">
        <v>16.1339</v>
      </c>
      <c r="HO325">
        <v>608.147</v>
      </c>
      <c r="HP325">
        <v>15.9646</v>
      </c>
      <c r="HQ325">
        <v>101.51</v>
      </c>
      <c r="HR325">
        <v>102.077</v>
      </c>
    </row>
    <row r="326" spans="1:226">
      <c r="A326">
        <v>310</v>
      </c>
      <c r="B326">
        <v>1657212610.6</v>
      </c>
      <c r="C326">
        <v>6005.59999990463</v>
      </c>
      <c r="D326" t="s">
        <v>982</v>
      </c>
      <c r="E326" t="s">
        <v>983</v>
      </c>
      <c r="F326">
        <v>5</v>
      </c>
      <c r="G326" t="s">
        <v>915</v>
      </c>
      <c r="H326" t="s">
        <v>354</v>
      </c>
      <c r="I326">
        <v>1657212602.81429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603.158510537657</v>
      </c>
      <c r="AK326">
        <v>561.277181818182</v>
      </c>
      <c r="AL326">
        <v>3.33779869282608</v>
      </c>
      <c r="AM326">
        <v>66.6402937059761</v>
      </c>
      <c r="AN326">
        <f>(AP326 - AO326 + BO326*1E3/(8.314*(BQ326+273.15)) * AR326/BN326 * AQ326) * BN326/(100*BB326) * 1000/(1000 - AP326)</f>
        <v>0</v>
      </c>
      <c r="AO326">
        <v>16.0295028670102</v>
      </c>
      <c r="AP326">
        <v>23.869756969697</v>
      </c>
      <c r="AQ326">
        <v>-0.00594256064846743</v>
      </c>
      <c r="AR326">
        <v>77.4766188135859</v>
      </c>
      <c r="AS326">
        <v>0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6</v>
      </c>
      <c r="BC326">
        <v>0.5</v>
      </c>
      <c r="BD326" t="s">
        <v>355</v>
      </c>
      <c r="BE326">
        <v>2</v>
      </c>
      <c r="BF326" t="b">
        <v>1</v>
      </c>
      <c r="BG326">
        <v>1657212602.81429</v>
      </c>
      <c r="BH326">
        <v>524.496964285714</v>
      </c>
      <c r="BI326">
        <v>577.256035714286</v>
      </c>
      <c r="BJ326">
        <v>23.8833035714286</v>
      </c>
      <c r="BK326">
        <v>16.0277607142857</v>
      </c>
      <c r="BL326">
        <v>514.465071428571</v>
      </c>
      <c r="BM326">
        <v>23.6699928571429</v>
      </c>
      <c r="BN326">
        <v>499.983714285714</v>
      </c>
      <c r="BO326">
        <v>74.5923535714286</v>
      </c>
      <c r="BP326">
        <v>0.0438243714285714</v>
      </c>
      <c r="BQ326">
        <v>26.9457892857143</v>
      </c>
      <c r="BR326">
        <v>26.7287142857143</v>
      </c>
      <c r="BS326">
        <v>999.9</v>
      </c>
      <c r="BT326">
        <v>0</v>
      </c>
      <c r="BU326">
        <v>0</v>
      </c>
      <c r="BV326">
        <v>9997.32142857143</v>
      </c>
      <c r="BW326">
        <v>0</v>
      </c>
      <c r="BX326">
        <v>160.398428571429</v>
      </c>
      <c r="BY326">
        <v>-52.7590535714286</v>
      </c>
      <c r="BZ326">
        <v>537.33</v>
      </c>
      <c r="CA326">
        <v>586.658928571428</v>
      </c>
      <c r="CB326">
        <v>7.85553071428571</v>
      </c>
      <c r="CC326">
        <v>577.256035714286</v>
      </c>
      <c r="CD326">
        <v>16.0277607142857</v>
      </c>
      <c r="CE326">
        <v>1.78151178571429</v>
      </c>
      <c r="CF326">
        <v>1.19554892857143</v>
      </c>
      <c r="CG326">
        <v>15.6255107142857</v>
      </c>
      <c r="CH326">
        <v>9.54624214285714</v>
      </c>
      <c r="CI326">
        <v>1999.97892857143</v>
      </c>
      <c r="CJ326">
        <v>0.979998857142857</v>
      </c>
      <c r="CK326">
        <v>0.0200009142857143</v>
      </c>
      <c r="CL326">
        <v>0</v>
      </c>
      <c r="CM326">
        <v>2.43710357142857</v>
      </c>
      <c r="CN326">
        <v>0</v>
      </c>
      <c r="CO326">
        <v>18215.7</v>
      </c>
      <c r="CP326">
        <v>17299.9642857143</v>
      </c>
      <c r="CQ326">
        <v>43.875</v>
      </c>
      <c r="CR326">
        <v>44.6025</v>
      </c>
      <c r="CS326">
        <v>43.607</v>
      </c>
      <c r="CT326">
        <v>44.062</v>
      </c>
      <c r="CU326">
        <v>43.187</v>
      </c>
      <c r="CV326">
        <v>1959.97821428571</v>
      </c>
      <c r="CW326">
        <v>40.0003571428571</v>
      </c>
      <c r="CX326">
        <v>0</v>
      </c>
      <c r="CY326">
        <v>1657212589.8</v>
      </c>
      <c r="CZ326">
        <v>0</v>
      </c>
      <c r="DA326">
        <v>0</v>
      </c>
      <c r="DB326" t="s">
        <v>356</v>
      </c>
      <c r="DC326">
        <v>1656081770.5</v>
      </c>
      <c r="DD326">
        <v>1655399214.6</v>
      </c>
      <c r="DE326">
        <v>0</v>
      </c>
      <c r="DF326">
        <v>0.134</v>
      </c>
      <c r="DG326">
        <v>-0.06</v>
      </c>
      <c r="DH326">
        <v>9.331</v>
      </c>
      <c r="DI326">
        <v>0.511</v>
      </c>
      <c r="DJ326">
        <v>421</v>
      </c>
      <c r="DK326">
        <v>25</v>
      </c>
      <c r="DL326">
        <v>1.93</v>
      </c>
      <c r="DM326">
        <v>0.15</v>
      </c>
      <c r="DN326">
        <v>-52.0179225</v>
      </c>
      <c r="DO326">
        <v>-12.178931707317</v>
      </c>
      <c r="DP326">
        <v>1.24409869835305</v>
      </c>
      <c r="DQ326">
        <v>0</v>
      </c>
      <c r="DR326">
        <v>7.8597265</v>
      </c>
      <c r="DS326">
        <v>-0.0799323827392286</v>
      </c>
      <c r="DT326">
        <v>0.00903906896477735</v>
      </c>
      <c r="DU326">
        <v>1</v>
      </c>
      <c r="DV326">
        <v>1</v>
      </c>
      <c r="DW326">
        <v>2</v>
      </c>
      <c r="DX326" t="s">
        <v>357</v>
      </c>
      <c r="DY326">
        <v>2.96484</v>
      </c>
      <c r="DZ326">
        <v>2.69762</v>
      </c>
      <c r="EA326">
        <v>0.0898376</v>
      </c>
      <c r="EB326">
        <v>0.0974501</v>
      </c>
      <c r="EC326">
        <v>0.0845877</v>
      </c>
      <c r="ED326">
        <v>0.0639779</v>
      </c>
      <c r="EE326">
        <v>35067.6</v>
      </c>
      <c r="EF326">
        <v>37983.9</v>
      </c>
      <c r="EG326">
        <v>34963.6</v>
      </c>
      <c r="EH326">
        <v>38221.9</v>
      </c>
      <c r="EI326">
        <v>45485.8</v>
      </c>
      <c r="EJ326">
        <v>51691.5</v>
      </c>
      <c r="EK326">
        <v>54762.8</v>
      </c>
      <c r="EL326">
        <v>61333.4</v>
      </c>
      <c r="EM326">
        <v>1.8762</v>
      </c>
      <c r="EN326">
        <v>2.033</v>
      </c>
      <c r="EO326">
        <v>-0.13724</v>
      </c>
      <c r="EP326">
        <v>0</v>
      </c>
      <c r="EQ326">
        <v>28.9627</v>
      </c>
      <c r="ER326">
        <v>999.9</v>
      </c>
      <c r="ES326">
        <v>36.693</v>
      </c>
      <c r="ET326">
        <v>37.555</v>
      </c>
      <c r="EU326">
        <v>31.9652</v>
      </c>
      <c r="EV326">
        <v>54.4784</v>
      </c>
      <c r="EW326">
        <v>35.2364</v>
      </c>
      <c r="EX326">
        <v>2</v>
      </c>
      <c r="EY326">
        <v>0.674085</v>
      </c>
      <c r="EZ326">
        <v>9.28105</v>
      </c>
      <c r="FA326">
        <v>19.9136</v>
      </c>
      <c r="FB326">
        <v>5.19932</v>
      </c>
      <c r="FC326">
        <v>12.0135</v>
      </c>
      <c r="FD326">
        <v>4.9756</v>
      </c>
      <c r="FE326">
        <v>3.294</v>
      </c>
      <c r="FF326">
        <v>9999</v>
      </c>
      <c r="FG326">
        <v>9999</v>
      </c>
      <c r="FH326">
        <v>9999</v>
      </c>
      <c r="FI326">
        <v>557.7</v>
      </c>
      <c r="FJ326">
        <v>1.8631</v>
      </c>
      <c r="FK326">
        <v>1.8678</v>
      </c>
      <c r="FL326">
        <v>1.86752</v>
      </c>
      <c r="FM326">
        <v>1.86874</v>
      </c>
      <c r="FN326">
        <v>1.86951</v>
      </c>
      <c r="FO326">
        <v>1.86554</v>
      </c>
      <c r="FP326">
        <v>1.86661</v>
      </c>
      <c r="FQ326">
        <v>1.86798</v>
      </c>
      <c r="FR326">
        <v>5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10.244</v>
      </c>
      <c r="GF326">
        <v>0.2133</v>
      </c>
      <c r="GG326">
        <v>5.35645936475052</v>
      </c>
      <c r="GH326">
        <v>0.00956702611335773</v>
      </c>
      <c r="GI326">
        <v>-9.19467254998099e-07</v>
      </c>
      <c r="GJ326">
        <v>-2.13729184259075e-11</v>
      </c>
      <c r="GK326">
        <v>0.213310654532375</v>
      </c>
      <c r="GL326">
        <v>0</v>
      </c>
      <c r="GM326">
        <v>0</v>
      </c>
      <c r="GN326">
        <v>0</v>
      </c>
      <c r="GO326">
        <v>-4</v>
      </c>
      <c r="GP326">
        <v>1866</v>
      </c>
      <c r="GQ326">
        <v>1</v>
      </c>
      <c r="GR326">
        <v>18</v>
      </c>
      <c r="GS326">
        <v>18847.3</v>
      </c>
      <c r="GT326">
        <v>30223.3</v>
      </c>
      <c r="GU326">
        <v>1.80054</v>
      </c>
      <c r="GV326">
        <v>2.66357</v>
      </c>
      <c r="GW326">
        <v>2.24854</v>
      </c>
      <c r="GX326">
        <v>2.72217</v>
      </c>
      <c r="GY326">
        <v>1.99585</v>
      </c>
      <c r="GZ326">
        <v>2.38281</v>
      </c>
      <c r="HA326">
        <v>41.7961</v>
      </c>
      <c r="HB326">
        <v>14.5173</v>
      </c>
      <c r="HC326">
        <v>18</v>
      </c>
      <c r="HD326">
        <v>493.638</v>
      </c>
      <c r="HE326">
        <v>602.165</v>
      </c>
      <c r="HF326">
        <v>17.5964</v>
      </c>
      <c r="HG326">
        <v>35.1602</v>
      </c>
      <c r="HH326">
        <v>30.0009</v>
      </c>
      <c r="HI326">
        <v>34.5193</v>
      </c>
      <c r="HJ326">
        <v>34.3409</v>
      </c>
      <c r="HK326">
        <v>36.1046</v>
      </c>
      <c r="HL326">
        <v>45.9431</v>
      </c>
      <c r="HM326">
        <v>0</v>
      </c>
      <c r="HN326">
        <v>16.1333</v>
      </c>
      <c r="HO326">
        <v>621.559</v>
      </c>
      <c r="HP326">
        <v>15.9807</v>
      </c>
      <c r="HQ326">
        <v>101.508</v>
      </c>
      <c r="HR326">
        <v>102.073</v>
      </c>
    </row>
    <row r="327" spans="1:226">
      <c r="A327">
        <v>311</v>
      </c>
      <c r="B327">
        <v>1657212615.6</v>
      </c>
      <c r="C327">
        <v>6010.59999990463</v>
      </c>
      <c r="D327" t="s">
        <v>984</v>
      </c>
      <c r="E327" t="s">
        <v>985</v>
      </c>
      <c r="F327">
        <v>5</v>
      </c>
      <c r="G327" t="s">
        <v>915</v>
      </c>
      <c r="H327" t="s">
        <v>354</v>
      </c>
      <c r="I327">
        <v>1657212608.1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619.902196694152</v>
      </c>
      <c r="AK327">
        <v>577.645418181818</v>
      </c>
      <c r="AL327">
        <v>3.24633097961568</v>
      </c>
      <c r="AM327">
        <v>66.6402937059761</v>
      </c>
      <c r="AN327">
        <f>(AP327 - AO327 + BO327*1E3/(8.314*(BQ327+273.15)) * AR327/BN327 * AQ327) * BN327/(100*BB327) * 1000/(1000 - AP327)</f>
        <v>0</v>
      </c>
      <c r="AO327">
        <v>16.029463042646</v>
      </c>
      <c r="AP327">
        <v>23.8589987878788</v>
      </c>
      <c r="AQ327">
        <v>-0.0011284893526345</v>
      </c>
      <c r="AR327">
        <v>77.4766188135859</v>
      </c>
      <c r="AS327">
        <v>0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6</v>
      </c>
      <c r="BC327">
        <v>0.5</v>
      </c>
      <c r="BD327" t="s">
        <v>355</v>
      </c>
      <c r="BE327">
        <v>2</v>
      </c>
      <c r="BF327" t="b">
        <v>1</v>
      </c>
      <c r="BG327">
        <v>1657212608.1</v>
      </c>
      <c r="BH327">
        <v>541.44862962963</v>
      </c>
      <c r="BI327">
        <v>595.013407407407</v>
      </c>
      <c r="BJ327">
        <v>23.8742074074074</v>
      </c>
      <c r="BK327">
        <v>16.0291037037037</v>
      </c>
      <c r="BL327">
        <v>531.272296296296</v>
      </c>
      <c r="BM327">
        <v>23.6609</v>
      </c>
      <c r="BN327">
        <v>499.985074074074</v>
      </c>
      <c r="BO327">
        <v>74.5921888888889</v>
      </c>
      <c r="BP327">
        <v>0.0437866074074074</v>
      </c>
      <c r="BQ327">
        <v>26.9436111111111</v>
      </c>
      <c r="BR327">
        <v>26.7169888888889</v>
      </c>
      <c r="BS327">
        <v>999.9</v>
      </c>
      <c r="BT327">
        <v>0</v>
      </c>
      <c r="BU327">
        <v>0</v>
      </c>
      <c r="BV327">
        <v>9997.40740740741</v>
      </c>
      <c r="BW327">
        <v>0</v>
      </c>
      <c r="BX327">
        <v>162.903888888889</v>
      </c>
      <c r="BY327">
        <v>-53.5648851851852</v>
      </c>
      <c r="BZ327">
        <v>554.691185185185</v>
      </c>
      <c r="CA327">
        <v>604.706481481482</v>
      </c>
      <c r="CB327">
        <v>7.84508925925926</v>
      </c>
      <c r="CC327">
        <v>595.013407407407</v>
      </c>
      <c r="CD327">
        <v>16.0291037037037</v>
      </c>
      <c r="CE327">
        <v>1.78082925925926</v>
      </c>
      <c r="CF327">
        <v>1.19564703703704</v>
      </c>
      <c r="CG327">
        <v>15.6195296296296</v>
      </c>
      <c r="CH327">
        <v>9.54746259259259</v>
      </c>
      <c r="CI327">
        <v>2000.03333333333</v>
      </c>
      <c r="CJ327">
        <v>0.979999</v>
      </c>
      <c r="CK327">
        <v>0.0200007666666667</v>
      </c>
      <c r="CL327">
        <v>0</v>
      </c>
      <c r="CM327">
        <v>2.37867407407407</v>
      </c>
      <c r="CN327">
        <v>0</v>
      </c>
      <c r="CO327">
        <v>18403.0111111111</v>
      </c>
      <c r="CP327">
        <v>17300.437037037</v>
      </c>
      <c r="CQ327">
        <v>43.875</v>
      </c>
      <c r="CR327">
        <v>44.5993333333333</v>
      </c>
      <c r="CS327">
        <v>43.6203333333333</v>
      </c>
      <c r="CT327">
        <v>44.062</v>
      </c>
      <c r="CU327">
        <v>43.187</v>
      </c>
      <c r="CV327">
        <v>1960.03148148148</v>
      </c>
      <c r="CW327">
        <v>40.0018518518519</v>
      </c>
      <c r="CX327">
        <v>0</v>
      </c>
      <c r="CY327">
        <v>1657212594.6</v>
      </c>
      <c r="CZ327">
        <v>0</v>
      </c>
      <c r="DA327">
        <v>0</v>
      </c>
      <c r="DB327" t="s">
        <v>356</v>
      </c>
      <c r="DC327">
        <v>1656081770.5</v>
      </c>
      <c r="DD327">
        <v>1655399214.6</v>
      </c>
      <c r="DE327">
        <v>0</v>
      </c>
      <c r="DF327">
        <v>0.134</v>
      </c>
      <c r="DG327">
        <v>-0.06</v>
      </c>
      <c r="DH327">
        <v>9.331</v>
      </c>
      <c r="DI327">
        <v>0.511</v>
      </c>
      <c r="DJ327">
        <v>421</v>
      </c>
      <c r="DK327">
        <v>25</v>
      </c>
      <c r="DL327">
        <v>1.93</v>
      </c>
      <c r="DM327">
        <v>0.15</v>
      </c>
      <c r="DN327">
        <v>-52.9722325</v>
      </c>
      <c r="DO327">
        <v>-10.0734720450281</v>
      </c>
      <c r="DP327">
        <v>1.04482439969296</v>
      </c>
      <c r="DQ327">
        <v>0</v>
      </c>
      <c r="DR327">
        <v>7.85279325</v>
      </c>
      <c r="DS327">
        <v>-0.117673058161373</v>
      </c>
      <c r="DT327">
        <v>0.0117173590001118</v>
      </c>
      <c r="DU327">
        <v>0</v>
      </c>
      <c r="DV327">
        <v>0</v>
      </c>
      <c r="DW327">
        <v>2</v>
      </c>
      <c r="DX327" t="s">
        <v>365</v>
      </c>
      <c r="DY327">
        <v>2.96488</v>
      </c>
      <c r="DZ327">
        <v>2.697</v>
      </c>
      <c r="EA327">
        <v>0.0917372</v>
      </c>
      <c r="EB327">
        <v>0.0994176</v>
      </c>
      <c r="EC327">
        <v>0.0845487</v>
      </c>
      <c r="ED327">
        <v>0.0639873</v>
      </c>
      <c r="EE327">
        <v>34993.8</v>
      </c>
      <c r="EF327">
        <v>37900.4</v>
      </c>
      <c r="EG327">
        <v>34962.9</v>
      </c>
      <c r="EH327">
        <v>38221.3</v>
      </c>
      <c r="EI327">
        <v>45486.9</v>
      </c>
      <c r="EJ327">
        <v>51690.9</v>
      </c>
      <c r="EK327">
        <v>54761.7</v>
      </c>
      <c r="EL327">
        <v>61333.3</v>
      </c>
      <c r="EM327">
        <v>1.8756</v>
      </c>
      <c r="EN327">
        <v>2.0332</v>
      </c>
      <c r="EO327">
        <v>-0.136644</v>
      </c>
      <c r="EP327">
        <v>0</v>
      </c>
      <c r="EQ327">
        <v>28.9318</v>
      </c>
      <c r="ER327">
        <v>999.9</v>
      </c>
      <c r="ES327">
        <v>36.668</v>
      </c>
      <c r="ET327">
        <v>37.555</v>
      </c>
      <c r="EU327">
        <v>31.9473</v>
      </c>
      <c r="EV327">
        <v>54.3684</v>
      </c>
      <c r="EW327">
        <v>35.2564</v>
      </c>
      <c r="EX327">
        <v>2</v>
      </c>
      <c r="EY327">
        <v>0.675183</v>
      </c>
      <c r="EZ327">
        <v>9.28105</v>
      </c>
      <c r="FA327">
        <v>19.9128</v>
      </c>
      <c r="FB327">
        <v>5.19453</v>
      </c>
      <c r="FC327">
        <v>12.0099</v>
      </c>
      <c r="FD327">
        <v>4.974</v>
      </c>
      <c r="FE327">
        <v>3.2936</v>
      </c>
      <c r="FF327">
        <v>9999</v>
      </c>
      <c r="FG327">
        <v>9999</v>
      </c>
      <c r="FH327">
        <v>9999</v>
      </c>
      <c r="FI327">
        <v>557.7</v>
      </c>
      <c r="FJ327">
        <v>1.8631</v>
      </c>
      <c r="FK327">
        <v>1.8678</v>
      </c>
      <c r="FL327">
        <v>1.86752</v>
      </c>
      <c r="FM327">
        <v>1.86874</v>
      </c>
      <c r="FN327">
        <v>1.86951</v>
      </c>
      <c r="FO327">
        <v>1.86554</v>
      </c>
      <c r="FP327">
        <v>1.86661</v>
      </c>
      <c r="FQ327">
        <v>1.86798</v>
      </c>
      <c r="FR327">
        <v>5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10.378</v>
      </c>
      <c r="GF327">
        <v>0.2133</v>
      </c>
      <c r="GG327">
        <v>5.35645936475052</v>
      </c>
      <c r="GH327">
        <v>0.00956702611335773</v>
      </c>
      <c r="GI327">
        <v>-9.19467254998099e-07</v>
      </c>
      <c r="GJ327">
        <v>-2.13729184259075e-11</v>
      </c>
      <c r="GK327">
        <v>0.213310654532375</v>
      </c>
      <c r="GL327">
        <v>0</v>
      </c>
      <c r="GM327">
        <v>0</v>
      </c>
      <c r="GN327">
        <v>0</v>
      </c>
      <c r="GO327">
        <v>-4</v>
      </c>
      <c r="GP327">
        <v>1866</v>
      </c>
      <c r="GQ327">
        <v>1</v>
      </c>
      <c r="GR327">
        <v>18</v>
      </c>
      <c r="GS327">
        <v>18847.4</v>
      </c>
      <c r="GT327">
        <v>30223.3</v>
      </c>
      <c r="GU327">
        <v>1.83838</v>
      </c>
      <c r="GV327">
        <v>2.66479</v>
      </c>
      <c r="GW327">
        <v>2.24854</v>
      </c>
      <c r="GX327">
        <v>2.72217</v>
      </c>
      <c r="GY327">
        <v>1.99585</v>
      </c>
      <c r="GZ327">
        <v>2.37793</v>
      </c>
      <c r="HA327">
        <v>41.7961</v>
      </c>
      <c r="HB327">
        <v>14.5173</v>
      </c>
      <c r="HC327">
        <v>18</v>
      </c>
      <c r="HD327">
        <v>493.326</v>
      </c>
      <c r="HE327">
        <v>602.442</v>
      </c>
      <c r="HF327">
        <v>17.5983</v>
      </c>
      <c r="HG327">
        <v>35.1699</v>
      </c>
      <c r="HH327">
        <v>30.001</v>
      </c>
      <c r="HI327">
        <v>34.5318</v>
      </c>
      <c r="HJ327">
        <v>34.3532</v>
      </c>
      <c r="HK327">
        <v>36.9178</v>
      </c>
      <c r="HL327">
        <v>45.9431</v>
      </c>
      <c r="HM327">
        <v>0</v>
      </c>
      <c r="HN327">
        <v>16.1281</v>
      </c>
      <c r="HO327">
        <v>641.756</v>
      </c>
      <c r="HP327">
        <v>15.9989</v>
      </c>
      <c r="HQ327">
        <v>101.506</v>
      </c>
      <c r="HR327">
        <v>102.072</v>
      </c>
    </row>
    <row r="328" spans="1:226">
      <c r="A328">
        <v>312</v>
      </c>
      <c r="B328">
        <v>1657212620.6</v>
      </c>
      <c r="C328">
        <v>6015.59999990463</v>
      </c>
      <c r="D328" t="s">
        <v>986</v>
      </c>
      <c r="E328" t="s">
        <v>987</v>
      </c>
      <c r="F328">
        <v>5</v>
      </c>
      <c r="G328" t="s">
        <v>915</v>
      </c>
      <c r="H328" t="s">
        <v>354</v>
      </c>
      <c r="I328">
        <v>1657212612.81429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637.4632166749</v>
      </c>
      <c r="AK328">
        <v>594.1812</v>
      </c>
      <c r="AL328">
        <v>3.34356284298099</v>
      </c>
      <c r="AM328">
        <v>66.6402937059761</v>
      </c>
      <c r="AN328">
        <f>(AP328 - AO328 + BO328*1E3/(8.314*(BQ328+273.15)) * AR328/BN328 * AQ328) * BN328/(100*BB328) * 1000/(1000 - AP328)</f>
        <v>0</v>
      </c>
      <c r="AO328">
        <v>16.0270922987856</v>
      </c>
      <c r="AP328">
        <v>23.8437593939394</v>
      </c>
      <c r="AQ328">
        <v>-0.0054434291756883</v>
      </c>
      <c r="AR328">
        <v>77.4766188135859</v>
      </c>
      <c r="AS328">
        <v>0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6</v>
      </c>
      <c r="BC328">
        <v>0.5</v>
      </c>
      <c r="BD328" t="s">
        <v>355</v>
      </c>
      <c r="BE328">
        <v>2</v>
      </c>
      <c r="BF328" t="b">
        <v>1</v>
      </c>
      <c r="BG328">
        <v>1657212612.81429</v>
      </c>
      <c r="BH328">
        <v>556.528142857143</v>
      </c>
      <c r="BI328">
        <v>611.016107142857</v>
      </c>
      <c r="BJ328">
        <v>23.8627428571429</v>
      </c>
      <c r="BK328">
        <v>16.028025</v>
      </c>
      <c r="BL328">
        <v>546.223964285714</v>
      </c>
      <c r="BM328">
        <v>23.6494285714286</v>
      </c>
      <c r="BN328">
        <v>499.990214285714</v>
      </c>
      <c r="BO328">
        <v>74.5923785714286</v>
      </c>
      <c r="BP328">
        <v>0.0439405428571429</v>
      </c>
      <c r="BQ328">
        <v>26.9443392857143</v>
      </c>
      <c r="BR328">
        <v>26.71045</v>
      </c>
      <c r="BS328">
        <v>999.9</v>
      </c>
      <c r="BT328">
        <v>0</v>
      </c>
      <c r="BU328">
        <v>0</v>
      </c>
      <c r="BV328">
        <v>9992.85714285714</v>
      </c>
      <c r="BW328">
        <v>0</v>
      </c>
      <c r="BX328">
        <v>178.04825</v>
      </c>
      <c r="BY328">
        <v>-54.4880142857143</v>
      </c>
      <c r="BZ328">
        <v>570.132785714286</v>
      </c>
      <c r="CA328">
        <v>620.969107142857</v>
      </c>
      <c r="CB328">
        <v>7.83470321428571</v>
      </c>
      <c r="CC328">
        <v>611.016107142857</v>
      </c>
      <c r="CD328">
        <v>16.028025</v>
      </c>
      <c r="CE328">
        <v>1.77997892857143</v>
      </c>
      <c r="CF328">
        <v>1.19556964285714</v>
      </c>
      <c r="CG328">
        <v>15.6120678571429</v>
      </c>
      <c r="CH328">
        <v>9.54649714285714</v>
      </c>
      <c r="CI328">
        <v>2000.0175</v>
      </c>
      <c r="CJ328">
        <v>0.979998642857143</v>
      </c>
      <c r="CK328">
        <v>0.0200011357142857</v>
      </c>
      <c r="CL328">
        <v>0</v>
      </c>
      <c r="CM328">
        <v>2.40920714285714</v>
      </c>
      <c r="CN328">
        <v>0</v>
      </c>
      <c r="CO328">
        <v>18825.6428571429</v>
      </c>
      <c r="CP328">
        <v>17300.2964285714</v>
      </c>
      <c r="CQ328">
        <v>43.8816428571428</v>
      </c>
      <c r="CR328">
        <v>44.6025</v>
      </c>
      <c r="CS328">
        <v>43.625</v>
      </c>
      <c r="CT328">
        <v>44.062</v>
      </c>
      <c r="CU328">
        <v>43.187</v>
      </c>
      <c r="CV328">
        <v>1960.01607142857</v>
      </c>
      <c r="CW328">
        <v>40.0014285714286</v>
      </c>
      <c r="CX328">
        <v>0</v>
      </c>
      <c r="CY328">
        <v>1657212599.4</v>
      </c>
      <c r="CZ328">
        <v>0</v>
      </c>
      <c r="DA328">
        <v>0</v>
      </c>
      <c r="DB328" t="s">
        <v>356</v>
      </c>
      <c r="DC328">
        <v>1656081770.5</v>
      </c>
      <c r="DD328">
        <v>1655399214.6</v>
      </c>
      <c r="DE328">
        <v>0</v>
      </c>
      <c r="DF328">
        <v>0.134</v>
      </c>
      <c r="DG328">
        <v>-0.06</v>
      </c>
      <c r="DH328">
        <v>9.331</v>
      </c>
      <c r="DI328">
        <v>0.511</v>
      </c>
      <c r="DJ328">
        <v>421</v>
      </c>
      <c r="DK328">
        <v>25</v>
      </c>
      <c r="DL328">
        <v>1.93</v>
      </c>
      <c r="DM328">
        <v>0.15</v>
      </c>
      <c r="DN328">
        <v>-53.8531975</v>
      </c>
      <c r="DO328">
        <v>-10.3514532833021</v>
      </c>
      <c r="DP328">
        <v>1.07259033756777</v>
      </c>
      <c r="DQ328">
        <v>0</v>
      </c>
      <c r="DR328">
        <v>7.84207275</v>
      </c>
      <c r="DS328">
        <v>-0.127214971857436</v>
      </c>
      <c r="DT328">
        <v>0.0126134705746476</v>
      </c>
      <c r="DU328">
        <v>0</v>
      </c>
      <c r="DV328">
        <v>0</v>
      </c>
      <c r="DW328">
        <v>2</v>
      </c>
      <c r="DX328" t="s">
        <v>365</v>
      </c>
      <c r="DY328">
        <v>2.96472</v>
      </c>
      <c r="DZ328">
        <v>2.69875</v>
      </c>
      <c r="EA328">
        <v>0.0936358</v>
      </c>
      <c r="EB328">
        <v>0.101257</v>
      </c>
      <c r="EC328">
        <v>0.0845032</v>
      </c>
      <c r="ED328">
        <v>0.0639735</v>
      </c>
      <c r="EE328">
        <v>34919.3</v>
      </c>
      <c r="EF328">
        <v>37822</v>
      </c>
      <c r="EG328">
        <v>34961.7</v>
      </c>
      <c r="EH328">
        <v>38220.4</v>
      </c>
      <c r="EI328">
        <v>45488.6</v>
      </c>
      <c r="EJ328">
        <v>51690.7</v>
      </c>
      <c r="EK328">
        <v>54760.9</v>
      </c>
      <c r="EL328">
        <v>61332.1</v>
      </c>
      <c r="EM328">
        <v>1.8762</v>
      </c>
      <c r="EN328">
        <v>2.0326</v>
      </c>
      <c r="EO328">
        <v>-0.135601</v>
      </c>
      <c r="EP328">
        <v>0</v>
      </c>
      <c r="EQ328">
        <v>28.9046</v>
      </c>
      <c r="ER328">
        <v>999.9</v>
      </c>
      <c r="ES328">
        <v>36.668</v>
      </c>
      <c r="ET328">
        <v>37.575</v>
      </c>
      <c r="EU328">
        <v>31.9814</v>
      </c>
      <c r="EV328">
        <v>54.4984</v>
      </c>
      <c r="EW328">
        <v>35.2804</v>
      </c>
      <c r="EX328">
        <v>2</v>
      </c>
      <c r="EY328">
        <v>0.675569</v>
      </c>
      <c r="EZ328">
        <v>9.28105</v>
      </c>
      <c r="FA328">
        <v>19.9139</v>
      </c>
      <c r="FB328">
        <v>5.19932</v>
      </c>
      <c r="FC328">
        <v>12.0111</v>
      </c>
      <c r="FD328">
        <v>4.976</v>
      </c>
      <c r="FE328">
        <v>3.294</v>
      </c>
      <c r="FF328">
        <v>9999</v>
      </c>
      <c r="FG328">
        <v>9999</v>
      </c>
      <c r="FH328">
        <v>9999</v>
      </c>
      <c r="FI328">
        <v>557.7</v>
      </c>
      <c r="FJ328">
        <v>1.8631</v>
      </c>
      <c r="FK328">
        <v>1.8678</v>
      </c>
      <c r="FL328">
        <v>1.86752</v>
      </c>
      <c r="FM328">
        <v>1.86874</v>
      </c>
      <c r="FN328">
        <v>1.86951</v>
      </c>
      <c r="FO328">
        <v>1.86554</v>
      </c>
      <c r="FP328">
        <v>1.86661</v>
      </c>
      <c r="FQ328">
        <v>1.86798</v>
      </c>
      <c r="FR328">
        <v>5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10.515</v>
      </c>
      <c r="GF328">
        <v>0.2134</v>
      </c>
      <c r="GG328">
        <v>5.35645936475052</v>
      </c>
      <c r="GH328">
        <v>0.00956702611335773</v>
      </c>
      <c r="GI328">
        <v>-9.19467254998099e-07</v>
      </c>
      <c r="GJ328">
        <v>-2.13729184259075e-11</v>
      </c>
      <c r="GK328">
        <v>0.213310654532375</v>
      </c>
      <c r="GL328">
        <v>0</v>
      </c>
      <c r="GM328">
        <v>0</v>
      </c>
      <c r="GN328">
        <v>0</v>
      </c>
      <c r="GO328">
        <v>-4</v>
      </c>
      <c r="GP328">
        <v>1866</v>
      </c>
      <c r="GQ328">
        <v>1</v>
      </c>
      <c r="GR328">
        <v>18</v>
      </c>
      <c r="GS328">
        <v>18847.5</v>
      </c>
      <c r="GT328">
        <v>30223.4</v>
      </c>
      <c r="GU328">
        <v>1.87988</v>
      </c>
      <c r="GV328">
        <v>2.65869</v>
      </c>
      <c r="GW328">
        <v>2.24854</v>
      </c>
      <c r="GX328">
        <v>2.72217</v>
      </c>
      <c r="GY328">
        <v>1.99585</v>
      </c>
      <c r="GZ328">
        <v>2.35962</v>
      </c>
      <c r="HA328">
        <v>41.7961</v>
      </c>
      <c r="HB328">
        <v>14.5173</v>
      </c>
      <c r="HC328">
        <v>18</v>
      </c>
      <c r="HD328">
        <v>493.832</v>
      </c>
      <c r="HE328">
        <v>602.087</v>
      </c>
      <c r="HF328">
        <v>17.5991</v>
      </c>
      <c r="HG328">
        <v>35.1796</v>
      </c>
      <c r="HH328">
        <v>30.0006</v>
      </c>
      <c r="HI328">
        <v>34.5444</v>
      </c>
      <c r="HJ328">
        <v>34.3656</v>
      </c>
      <c r="HK328">
        <v>37.6936</v>
      </c>
      <c r="HL328">
        <v>45.9431</v>
      </c>
      <c r="HM328">
        <v>0</v>
      </c>
      <c r="HN328">
        <v>16.1248</v>
      </c>
      <c r="HO328">
        <v>655.17</v>
      </c>
      <c r="HP328">
        <v>16.0212</v>
      </c>
      <c r="HQ328">
        <v>101.504</v>
      </c>
      <c r="HR328">
        <v>102.07</v>
      </c>
    </row>
    <row r="329" spans="1:226">
      <c r="A329">
        <v>313</v>
      </c>
      <c r="B329">
        <v>1657212625.1</v>
      </c>
      <c r="C329">
        <v>6020.09999990463</v>
      </c>
      <c r="D329" t="s">
        <v>988</v>
      </c>
      <c r="E329" t="s">
        <v>989</v>
      </c>
      <c r="F329">
        <v>5</v>
      </c>
      <c r="G329" t="s">
        <v>915</v>
      </c>
      <c r="H329" t="s">
        <v>354</v>
      </c>
      <c r="I329">
        <v>1657212617.26071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652.949697267929</v>
      </c>
      <c r="AK329">
        <v>608.991090909091</v>
      </c>
      <c r="AL329">
        <v>3.28733972399205</v>
      </c>
      <c r="AM329">
        <v>66.6402937059761</v>
      </c>
      <c r="AN329">
        <f>(AP329 - AO329 + BO329*1E3/(8.314*(BQ329+273.15)) * AR329/BN329 * AQ329) * BN329/(100*BB329) * 1000/(1000 - AP329)</f>
        <v>0</v>
      </c>
      <c r="AO329">
        <v>16.0244404574448</v>
      </c>
      <c r="AP329">
        <v>23.8205824242424</v>
      </c>
      <c r="AQ329">
        <v>-0.00598956116766641</v>
      </c>
      <c r="AR329">
        <v>77.4766188135859</v>
      </c>
      <c r="AS329">
        <v>0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6</v>
      </c>
      <c r="BC329">
        <v>0.5</v>
      </c>
      <c r="BD329" t="s">
        <v>355</v>
      </c>
      <c r="BE329">
        <v>2</v>
      </c>
      <c r="BF329" t="b">
        <v>1</v>
      </c>
      <c r="BG329">
        <v>1657212617.26071</v>
      </c>
      <c r="BH329">
        <v>570.874178571429</v>
      </c>
      <c r="BI329">
        <v>625.9555</v>
      </c>
      <c r="BJ329">
        <v>23.848725</v>
      </c>
      <c r="BK329">
        <v>16.0264714285714</v>
      </c>
      <c r="BL329">
        <v>560.448678571429</v>
      </c>
      <c r="BM329">
        <v>23.6354142857143</v>
      </c>
      <c r="BN329">
        <v>500.023857142857</v>
      </c>
      <c r="BO329">
        <v>74.5927214285714</v>
      </c>
      <c r="BP329">
        <v>0.0440112928571429</v>
      </c>
      <c r="BQ329">
        <v>26.9470214285714</v>
      </c>
      <c r="BR329">
        <v>26.7100785714286</v>
      </c>
      <c r="BS329">
        <v>999.9</v>
      </c>
      <c r="BT329">
        <v>0</v>
      </c>
      <c r="BU329">
        <v>0</v>
      </c>
      <c r="BV329">
        <v>9998.39285714286</v>
      </c>
      <c r="BW329">
        <v>0</v>
      </c>
      <c r="BX329">
        <v>171.012857142857</v>
      </c>
      <c r="BY329">
        <v>-55.0813821428571</v>
      </c>
      <c r="BZ329">
        <v>584.821107142857</v>
      </c>
      <c r="CA329">
        <v>636.150821428571</v>
      </c>
      <c r="CB329">
        <v>7.82224285714286</v>
      </c>
      <c r="CC329">
        <v>625.9555</v>
      </c>
      <c r="CD329">
        <v>16.0264714285714</v>
      </c>
      <c r="CE329">
        <v>1.77894142857143</v>
      </c>
      <c r="CF329">
        <v>1.19545892857143</v>
      </c>
      <c r="CG329">
        <v>15.6029607142857</v>
      </c>
      <c r="CH329">
        <v>9.54511535714286</v>
      </c>
      <c r="CI329">
        <v>1999.995</v>
      </c>
      <c r="CJ329">
        <v>0.97999875</v>
      </c>
      <c r="CK329">
        <v>0.020001025</v>
      </c>
      <c r="CL329">
        <v>0</v>
      </c>
      <c r="CM329">
        <v>2.39230714285714</v>
      </c>
      <c r="CN329">
        <v>0</v>
      </c>
      <c r="CO329">
        <v>18625.825</v>
      </c>
      <c r="CP329">
        <v>17300.1</v>
      </c>
      <c r="CQ329">
        <v>43.8838571428571</v>
      </c>
      <c r="CR329">
        <v>44.60475</v>
      </c>
      <c r="CS329">
        <v>43.625</v>
      </c>
      <c r="CT329">
        <v>44.062</v>
      </c>
      <c r="CU329">
        <v>43.187</v>
      </c>
      <c r="CV329">
        <v>1959.99321428571</v>
      </c>
      <c r="CW329">
        <v>40.0017857142857</v>
      </c>
      <c r="CX329">
        <v>0</v>
      </c>
      <c r="CY329">
        <v>1657212604.2</v>
      </c>
      <c r="CZ329">
        <v>0</v>
      </c>
      <c r="DA329">
        <v>0</v>
      </c>
      <c r="DB329" t="s">
        <v>356</v>
      </c>
      <c r="DC329">
        <v>1656081770.5</v>
      </c>
      <c r="DD329">
        <v>1655399214.6</v>
      </c>
      <c r="DE329">
        <v>0</v>
      </c>
      <c r="DF329">
        <v>0.134</v>
      </c>
      <c r="DG329">
        <v>-0.06</v>
      </c>
      <c r="DH329">
        <v>9.331</v>
      </c>
      <c r="DI329">
        <v>0.511</v>
      </c>
      <c r="DJ329">
        <v>421</v>
      </c>
      <c r="DK329">
        <v>25</v>
      </c>
      <c r="DL329">
        <v>1.93</v>
      </c>
      <c r="DM329">
        <v>0.15</v>
      </c>
      <c r="DN329">
        <v>-54.698955</v>
      </c>
      <c r="DO329">
        <v>-9.07936660412749</v>
      </c>
      <c r="DP329">
        <v>0.948429038713492</v>
      </c>
      <c r="DQ329">
        <v>0</v>
      </c>
      <c r="DR329">
        <v>7.82980675</v>
      </c>
      <c r="DS329">
        <v>-0.162664502814282</v>
      </c>
      <c r="DT329">
        <v>0.0160845462148454</v>
      </c>
      <c r="DU329">
        <v>0</v>
      </c>
      <c r="DV329">
        <v>0</v>
      </c>
      <c r="DW329">
        <v>2</v>
      </c>
      <c r="DX329" t="s">
        <v>365</v>
      </c>
      <c r="DY329">
        <v>2.96501</v>
      </c>
      <c r="DZ329">
        <v>2.6979</v>
      </c>
      <c r="EA329">
        <v>0.095339</v>
      </c>
      <c r="EB329">
        <v>0.102905</v>
      </c>
      <c r="EC329">
        <v>0.0844388</v>
      </c>
      <c r="ED329">
        <v>0.0639679</v>
      </c>
      <c r="EE329">
        <v>34853.2</v>
      </c>
      <c r="EF329">
        <v>37752.6</v>
      </c>
      <c r="EG329">
        <v>34961.3</v>
      </c>
      <c r="EH329">
        <v>38220.4</v>
      </c>
      <c r="EI329">
        <v>45491.1</v>
      </c>
      <c r="EJ329">
        <v>51690.8</v>
      </c>
      <c r="EK329">
        <v>54760.1</v>
      </c>
      <c r="EL329">
        <v>61331.8</v>
      </c>
      <c r="EM329">
        <v>1.8752</v>
      </c>
      <c r="EN329">
        <v>2.0326</v>
      </c>
      <c r="EO329">
        <v>-0.132322</v>
      </c>
      <c r="EP329">
        <v>0</v>
      </c>
      <c r="EQ329">
        <v>28.8827</v>
      </c>
      <c r="ER329">
        <v>999.9</v>
      </c>
      <c r="ES329">
        <v>36.644</v>
      </c>
      <c r="ET329">
        <v>37.575</v>
      </c>
      <c r="EU329">
        <v>31.9588</v>
      </c>
      <c r="EV329">
        <v>54.3884</v>
      </c>
      <c r="EW329">
        <v>35.2284</v>
      </c>
      <c r="EX329">
        <v>2</v>
      </c>
      <c r="EY329">
        <v>0.676098</v>
      </c>
      <c r="EZ329">
        <v>9.28105</v>
      </c>
      <c r="FA329">
        <v>19.9136</v>
      </c>
      <c r="FB329">
        <v>5.19932</v>
      </c>
      <c r="FC329">
        <v>12.0135</v>
      </c>
      <c r="FD329">
        <v>4.9752</v>
      </c>
      <c r="FE329">
        <v>3.294</v>
      </c>
      <c r="FF329">
        <v>9999</v>
      </c>
      <c r="FG329">
        <v>9999</v>
      </c>
      <c r="FH329">
        <v>9999</v>
      </c>
      <c r="FI329">
        <v>557.7</v>
      </c>
      <c r="FJ329">
        <v>1.8631</v>
      </c>
      <c r="FK329">
        <v>1.86783</v>
      </c>
      <c r="FL329">
        <v>1.86752</v>
      </c>
      <c r="FM329">
        <v>1.86874</v>
      </c>
      <c r="FN329">
        <v>1.86951</v>
      </c>
      <c r="FO329">
        <v>1.86554</v>
      </c>
      <c r="FP329">
        <v>1.86661</v>
      </c>
      <c r="FQ329">
        <v>1.86798</v>
      </c>
      <c r="FR329">
        <v>5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10.638</v>
      </c>
      <c r="GF329">
        <v>0.2133</v>
      </c>
      <c r="GG329">
        <v>5.35645936475052</v>
      </c>
      <c r="GH329">
        <v>0.00956702611335773</v>
      </c>
      <c r="GI329">
        <v>-9.19467254998099e-07</v>
      </c>
      <c r="GJ329">
        <v>-2.13729184259075e-11</v>
      </c>
      <c r="GK329">
        <v>0.213310654532375</v>
      </c>
      <c r="GL329">
        <v>0</v>
      </c>
      <c r="GM329">
        <v>0</v>
      </c>
      <c r="GN329">
        <v>0</v>
      </c>
      <c r="GO329">
        <v>-4</v>
      </c>
      <c r="GP329">
        <v>1866</v>
      </c>
      <c r="GQ329">
        <v>1</v>
      </c>
      <c r="GR329">
        <v>18</v>
      </c>
      <c r="GS329">
        <v>18847.6</v>
      </c>
      <c r="GT329">
        <v>30223.5</v>
      </c>
      <c r="GU329">
        <v>1.9165</v>
      </c>
      <c r="GV329">
        <v>2.66479</v>
      </c>
      <c r="GW329">
        <v>2.24854</v>
      </c>
      <c r="GX329">
        <v>2.72217</v>
      </c>
      <c r="GY329">
        <v>1.99585</v>
      </c>
      <c r="GZ329">
        <v>2.37305</v>
      </c>
      <c r="HA329">
        <v>41.8223</v>
      </c>
      <c r="HB329">
        <v>14.5173</v>
      </c>
      <c r="HC329">
        <v>18</v>
      </c>
      <c r="HD329">
        <v>493.248</v>
      </c>
      <c r="HE329">
        <v>602.194</v>
      </c>
      <c r="HF329">
        <v>17.5975</v>
      </c>
      <c r="HG329">
        <v>35.1892</v>
      </c>
      <c r="HH329">
        <v>30.0005</v>
      </c>
      <c r="HI329">
        <v>34.5562</v>
      </c>
      <c r="HJ329">
        <v>34.3773</v>
      </c>
      <c r="HK329">
        <v>38.3752</v>
      </c>
      <c r="HL329">
        <v>45.9431</v>
      </c>
      <c r="HM329">
        <v>0</v>
      </c>
      <c r="HN329">
        <v>16.1181</v>
      </c>
      <c r="HO329">
        <v>675.31</v>
      </c>
      <c r="HP329">
        <v>16.0573</v>
      </c>
      <c r="HQ329">
        <v>101.502</v>
      </c>
      <c r="HR329">
        <v>102.07</v>
      </c>
    </row>
    <row r="330" spans="1:226">
      <c r="A330">
        <v>314</v>
      </c>
      <c r="B330">
        <v>1657212630.6</v>
      </c>
      <c r="C330">
        <v>6025.59999990463</v>
      </c>
      <c r="D330" t="s">
        <v>990</v>
      </c>
      <c r="E330" t="s">
        <v>991</v>
      </c>
      <c r="F330">
        <v>5</v>
      </c>
      <c r="G330" t="s">
        <v>915</v>
      </c>
      <c r="H330" t="s">
        <v>354</v>
      </c>
      <c r="I330">
        <v>1657212622.83214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671.862015021927</v>
      </c>
      <c r="AK330">
        <v>627.154903030303</v>
      </c>
      <c r="AL330">
        <v>3.31382367326583</v>
      </c>
      <c r="AM330">
        <v>66.6402937059761</v>
      </c>
      <c r="AN330">
        <f>(AP330 - AO330 + BO330*1E3/(8.314*(BQ330+273.15)) * AR330/BN330 * AQ330) * BN330/(100*BB330) * 1000/(1000 - AP330)</f>
        <v>0</v>
      </c>
      <c r="AO330">
        <v>16.0222989487801</v>
      </c>
      <c r="AP330">
        <v>23.7887866666667</v>
      </c>
      <c r="AQ330">
        <v>-0.00596346395618788</v>
      </c>
      <c r="AR330">
        <v>77.4766188135859</v>
      </c>
      <c r="AS330">
        <v>0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6</v>
      </c>
      <c r="BC330">
        <v>0.5</v>
      </c>
      <c r="BD330" t="s">
        <v>355</v>
      </c>
      <c r="BE330">
        <v>2</v>
      </c>
      <c r="BF330" t="b">
        <v>1</v>
      </c>
      <c r="BG330">
        <v>1657212622.83214</v>
      </c>
      <c r="BH330">
        <v>588.793214285714</v>
      </c>
      <c r="BI330">
        <v>644.804642857143</v>
      </c>
      <c r="BJ330">
        <v>23.8247178571429</v>
      </c>
      <c r="BK330">
        <v>16.0242071428571</v>
      </c>
      <c r="BL330">
        <v>578.216714285714</v>
      </c>
      <c r="BM330">
        <v>23.6114107142857</v>
      </c>
      <c r="BN330">
        <v>500.013857142857</v>
      </c>
      <c r="BO330">
        <v>74.5930142857143</v>
      </c>
      <c r="BP330">
        <v>0.0440418392857143</v>
      </c>
      <c r="BQ330">
        <v>26.9457892857143</v>
      </c>
      <c r="BR330">
        <v>26.7065392857143</v>
      </c>
      <c r="BS330">
        <v>999.9</v>
      </c>
      <c r="BT330">
        <v>0</v>
      </c>
      <c r="BU330">
        <v>0</v>
      </c>
      <c r="BV330">
        <v>9995.89285714286</v>
      </c>
      <c r="BW330">
        <v>0</v>
      </c>
      <c r="BX330">
        <v>163.7075</v>
      </c>
      <c r="BY330">
        <v>-56.0114964285714</v>
      </c>
      <c r="BZ330">
        <v>603.162964285714</v>
      </c>
      <c r="CA330">
        <v>655.305464285714</v>
      </c>
      <c r="CB330">
        <v>7.8005025</v>
      </c>
      <c r="CC330">
        <v>644.804642857143</v>
      </c>
      <c r="CD330">
        <v>16.0242071428571</v>
      </c>
      <c r="CE330">
        <v>1.77715714285714</v>
      </c>
      <c r="CF330">
        <v>1.19529428571429</v>
      </c>
      <c r="CG330">
        <v>15.5873</v>
      </c>
      <c r="CH330">
        <v>9.54306857142857</v>
      </c>
      <c r="CI330">
        <v>1999.96785714286</v>
      </c>
      <c r="CJ330">
        <v>0.979999071428571</v>
      </c>
      <c r="CK330">
        <v>0.0200006928571429</v>
      </c>
      <c r="CL330">
        <v>0</v>
      </c>
      <c r="CM330">
        <v>2.43010714285714</v>
      </c>
      <c r="CN330">
        <v>0</v>
      </c>
      <c r="CO330">
        <v>18562.7678571429</v>
      </c>
      <c r="CP330">
        <v>17299.8785714286</v>
      </c>
      <c r="CQ330">
        <v>43.8971428571428</v>
      </c>
      <c r="CR330">
        <v>44.598</v>
      </c>
      <c r="CS330">
        <v>43.625</v>
      </c>
      <c r="CT330">
        <v>44.062</v>
      </c>
      <c r="CU330">
        <v>43.187</v>
      </c>
      <c r="CV330">
        <v>1959.9675</v>
      </c>
      <c r="CW330">
        <v>40.0003571428571</v>
      </c>
      <c r="CX330">
        <v>0</v>
      </c>
      <c r="CY330">
        <v>1657212609.6</v>
      </c>
      <c r="CZ330">
        <v>0</v>
      </c>
      <c r="DA330">
        <v>0</v>
      </c>
      <c r="DB330" t="s">
        <v>356</v>
      </c>
      <c r="DC330">
        <v>1656081770.5</v>
      </c>
      <c r="DD330">
        <v>1655399214.6</v>
      </c>
      <c r="DE330">
        <v>0</v>
      </c>
      <c r="DF330">
        <v>0.134</v>
      </c>
      <c r="DG330">
        <v>-0.06</v>
      </c>
      <c r="DH330">
        <v>9.331</v>
      </c>
      <c r="DI330">
        <v>0.511</v>
      </c>
      <c r="DJ330">
        <v>421</v>
      </c>
      <c r="DK330">
        <v>25</v>
      </c>
      <c r="DL330">
        <v>1.93</v>
      </c>
      <c r="DM330">
        <v>0.15</v>
      </c>
      <c r="DN330">
        <v>-55.5770425</v>
      </c>
      <c r="DO330">
        <v>-9.23404615384616</v>
      </c>
      <c r="DP330">
        <v>0.9667488605857</v>
      </c>
      <c r="DQ330">
        <v>0</v>
      </c>
      <c r="DR330">
        <v>7.8095585</v>
      </c>
      <c r="DS330">
        <v>-0.239536660412774</v>
      </c>
      <c r="DT330">
        <v>0.0234631953866049</v>
      </c>
      <c r="DU330">
        <v>0</v>
      </c>
      <c r="DV330">
        <v>0</v>
      </c>
      <c r="DW330">
        <v>2</v>
      </c>
      <c r="DX330" t="s">
        <v>365</v>
      </c>
      <c r="DY330">
        <v>2.96528</v>
      </c>
      <c r="DZ330">
        <v>2.69798</v>
      </c>
      <c r="EA330">
        <v>0.0973905</v>
      </c>
      <c r="EB330">
        <v>0.104917</v>
      </c>
      <c r="EC330">
        <v>0.0843696</v>
      </c>
      <c r="ED330">
        <v>0.0639551</v>
      </c>
      <c r="EE330">
        <v>34774.4</v>
      </c>
      <c r="EF330">
        <v>37667.5</v>
      </c>
      <c r="EG330">
        <v>34961.6</v>
      </c>
      <c r="EH330">
        <v>38220.1</v>
      </c>
      <c r="EI330">
        <v>45494.9</v>
      </c>
      <c r="EJ330">
        <v>51691.2</v>
      </c>
      <c r="EK330">
        <v>54760.5</v>
      </c>
      <c r="EL330">
        <v>61331.5</v>
      </c>
      <c r="EM330">
        <v>1.8766</v>
      </c>
      <c r="EN330">
        <v>2.0324</v>
      </c>
      <c r="EO330">
        <v>-0.131726</v>
      </c>
      <c r="EP330">
        <v>0</v>
      </c>
      <c r="EQ330">
        <v>28.8501</v>
      </c>
      <c r="ER330">
        <v>999.9</v>
      </c>
      <c r="ES330">
        <v>36.644</v>
      </c>
      <c r="ET330">
        <v>37.575</v>
      </c>
      <c r="EU330">
        <v>31.9577</v>
      </c>
      <c r="EV330">
        <v>54.4584</v>
      </c>
      <c r="EW330">
        <v>35.2724</v>
      </c>
      <c r="EX330">
        <v>2</v>
      </c>
      <c r="EY330">
        <v>0.676768</v>
      </c>
      <c r="EZ330">
        <v>9.28105</v>
      </c>
      <c r="FA330">
        <v>19.9137</v>
      </c>
      <c r="FB330">
        <v>5.20052</v>
      </c>
      <c r="FC330">
        <v>12.0159</v>
      </c>
      <c r="FD330">
        <v>4.9756</v>
      </c>
      <c r="FE330">
        <v>3.294</v>
      </c>
      <c r="FF330">
        <v>9999</v>
      </c>
      <c r="FG330">
        <v>9999</v>
      </c>
      <c r="FH330">
        <v>9999</v>
      </c>
      <c r="FI330">
        <v>557.7</v>
      </c>
      <c r="FJ330">
        <v>1.8631</v>
      </c>
      <c r="FK330">
        <v>1.86783</v>
      </c>
      <c r="FL330">
        <v>1.86752</v>
      </c>
      <c r="FM330">
        <v>1.86874</v>
      </c>
      <c r="FN330">
        <v>1.86951</v>
      </c>
      <c r="FO330">
        <v>1.86554</v>
      </c>
      <c r="FP330">
        <v>1.86661</v>
      </c>
      <c r="FQ330">
        <v>1.86798</v>
      </c>
      <c r="FR330">
        <v>5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10.788</v>
      </c>
      <c r="GF330">
        <v>0.2133</v>
      </c>
      <c r="GG330">
        <v>5.35645936475052</v>
      </c>
      <c r="GH330">
        <v>0.00956702611335773</v>
      </c>
      <c r="GI330">
        <v>-9.19467254998099e-07</v>
      </c>
      <c r="GJ330">
        <v>-2.13729184259075e-11</v>
      </c>
      <c r="GK330">
        <v>0.213310654532375</v>
      </c>
      <c r="GL330">
        <v>0</v>
      </c>
      <c r="GM330">
        <v>0</v>
      </c>
      <c r="GN330">
        <v>0</v>
      </c>
      <c r="GO330">
        <v>-4</v>
      </c>
      <c r="GP330">
        <v>1866</v>
      </c>
      <c r="GQ330">
        <v>1</v>
      </c>
      <c r="GR330">
        <v>18</v>
      </c>
      <c r="GS330">
        <v>18847.7</v>
      </c>
      <c r="GT330">
        <v>30223.6</v>
      </c>
      <c r="GU330">
        <v>1.95557</v>
      </c>
      <c r="GV330">
        <v>2.66113</v>
      </c>
      <c r="GW330">
        <v>2.24854</v>
      </c>
      <c r="GX330">
        <v>2.72339</v>
      </c>
      <c r="GY330">
        <v>1.99585</v>
      </c>
      <c r="GZ330">
        <v>2.36816</v>
      </c>
      <c r="HA330">
        <v>41.7961</v>
      </c>
      <c r="HB330">
        <v>14.5173</v>
      </c>
      <c r="HC330">
        <v>18</v>
      </c>
      <c r="HD330">
        <v>494.298</v>
      </c>
      <c r="HE330">
        <v>602.137</v>
      </c>
      <c r="HF330">
        <v>17.5948</v>
      </c>
      <c r="HG330">
        <v>35.1989</v>
      </c>
      <c r="HH330">
        <v>30.0003</v>
      </c>
      <c r="HI330">
        <v>34.5694</v>
      </c>
      <c r="HJ330">
        <v>34.3873</v>
      </c>
      <c r="HK330">
        <v>39.2227</v>
      </c>
      <c r="HL330">
        <v>45.9431</v>
      </c>
      <c r="HM330">
        <v>0</v>
      </c>
      <c r="HN330">
        <v>16.1076</v>
      </c>
      <c r="HO330">
        <v>688.864</v>
      </c>
      <c r="HP330">
        <v>16.1123</v>
      </c>
      <c r="HQ330">
        <v>101.503</v>
      </c>
      <c r="HR330">
        <v>102.069</v>
      </c>
    </row>
    <row r="331" spans="1:226">
      <c r="A331">
        <v>315</v>
      </c>
      <c r="B331">
        <v>1657212635.6</v>
      </c>
      <c r="C331">
        <v>6030.59999990463</v>
      </c>
      <c r="D331" t="s">
        <v>992</v>
      </c>
      <c r="E331" t="s">
        <v>993</v>
      </c>
      <c r="F331">
        <v>5</v>
      </c>
      <c r="G331" t="s">
        <v>915</v>
      </c>
      <c r="H331" t="s">
        <v>354</v>
      </c>
      <c r="I331">
        <v>1657212628.11852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688.179918799991</v>
      </c>
      <c r="AK331">
        <v>643.478236363636</v>
      </c>
      <c r="AL331">
        <v>3.23923330447834</v>
      </c>
      <c r="AM331">
        <v>66.6402937059761</v>
      </c>
      <c r="AN331">
        <f>(AP331 - AO331 + BO331*1E3/(8.314*(BQ331+273.15)) * AR331/BN331 * AQ331) * BN331/(100*BB331) * 1000/(1000 - AP331)</f>
        <v>0</v>
      </c>
      <c r="AO331">
        <v>16.0231463769996</v>
      </c>
      <c r="AP331">
        <v>23.7597284848485</v>
      </c>
      <c r="AQ331">
        <v>-0.0094973586225608</v>
      </c>
      <c r="AR331">
        <v>77.4766188135859</v>
      </c>
      <c r="AS331">
        <v>0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6</v>
      </c>
      <c r="BC331">
        <v>0.5</v>
      </c>
      <c r="BD331" t="s">
        <v>355</v>
      </c>
      <c r="BE331">
        <v>2</v>
      </c>
      <c r="BF331" t="b">
        <v>1</v>
      </c>
      <c r="BG331">
        <v>1657212628.11852</v>
      </c>
      <c r="BH331">
        <v>605.842888888889</v>
      </c>
      <c r="BI331">
        <v>662.42062962963</v>
      </c>
      <c r="BJ331">
        <v>23.7976925925926</v>
      </c>
      <c r="BK331">
        <v>16.0228481481481</v>
      </c>
      <c r="BL331">
        <v>595.123259259259</v>
      </c>
      <c r="BM331">
        <v>23.5843888888889</v>
      </c>
      <c r="BN331">
        <v>500.010740740741</v>
      </c>
      <c r="BO331">
        <v>74.5925</v>
      </c>
      <c r="BP331">
        <v>0.0440438407407407</v>
      </c>
      <c r="BQ331">
        <v>26.9442814814815</v>
      </c>
      <c r="BR331">
        <v>26.6997518518519</v>
      </c>
      <c r="BS331">
        <v>999.9</v>
      </c>
      <c r="BT331">
        <v>0</v>
      </c>
      <c r="BU331">
        <v>0</v>
      </c>
      <c r="BV331">
        <v>10003.1481481481</v>
      </c>
      <c r="BW331">
        <v>0</v>
      </c>
      <c r="BX331">
        <v>173.489666666667</v>
      </c>
      <c r="BY331">
        <v>-56.5777592592593</v>
      </c>
      <c r="BZ331">
        <v>620.611666666667</v>
      </c>
      <c r="CA331">
        <v>673.20737037037</v>
      </c>
      <c r="CB331">
        <v>7.77484222222222</v>
      </c>
      <c r="CC331">
        <v>662.42062962963</v>
      </c>
      <c r="CD331">
        <v>16.0228481481481</v>
      </c>
      <c r="CE331">
        <v>1.77512851851852</v>
      </c>
      <c r="CF331">
        <v>1.19518481481481</v>
      </c>
      <c r="CG331">
        <v>15.5694851851852</v>
      </c>
      <c r="CH331">
        <v>9.54170296296296</v>
      </c>
      <c r="CI331">
        <v>1999.99814814815</v>
      </c>
      <c r="CJ331">
        <v>0.979998777777778</v>
      </c>
      <c r="CK331">
        <v>0.0200009962962963</v>
      </c>
      <c r="CL331">
        <v>0</v>
      </c>
      <c r="CM331">
        <v>2.37350740740741</v>
      </c>
      <c r="CN331">
        <v>0</v>
      </c>
      <c r="CO331">
        <v>19034.2444444444</v>
      </c>
      <c r="CP331">
        <v>17300.1333333333</v>
      </c>
      <c r="CQ331">
        <v>43.897962962963</v>
      </c>
      <c r="CR331">
        <v>44.5853333333333</v>
      </c>
      <c r="CS331">
        <v>43.625</v>
      </c>
      <c r="CT331">
        <v>44.0574074074074</v>
      </c>
      <c r="CU331">
        <v>43.187</v>
      </c>
      <c r="CV331">
        <v>1959.99592592593</v>
      </c>
      <c r="CW331">
        <v>40.0018518518519</v>
      </c>
      <c r="CX331">
        <v>0</v>
      </c>
      <c r="CY331">
        <v>1657212614.4</v>
      </c>
      <c r="CZ331">
        <v>0</v>
      </c>
      <c r="DA331">
        <v>0</v>
      </c>
      <c r="DB331" t="s">
        <v>356</v>
      </c>
      <c r="DC331">
        <v>1656081770.5</v>
      </c>
      <c r="DD331">
        <v>1655399214.6</v>
      </c>
      <c r="DE331">
        <v>0</v>
      </c>
      <c r="DF331">
        <v>0.134</v>
      </c>
      <c r="DG331">
        <v>-0.06</v>
      </c>
      <c r="DH331">
        <v>9.331</v>
      </c>
      <c r="DI331">
        <v>0.511</v>
      </c>
      <c r="DJ331">
        <v>421</v>
      </c>
      <c r="DK331">
        <v>25</v>
      </c>
      <c r="DL331">
        <v>1.93</v>
      </c>
      <c r="DM331">
        <v>0.15</v>
      </c>
      <c r="DN331">
        <v>-56.12317</v>
      </c>
      <c r="DO331">
        <v>-7.01761575984991</v>
      </c>
      <c r="DP331">
        <v>0.770515518727559</v>
      </c>
      <c r="DQ331">
        <v>0</v>
      </c>
      <c r="DR331">
        <v>7.7925505</v>
      </c>
      <c r="DS331">
        <v>-0.280707242026275</v>
      </c>
      <c r="DT331">
        <v>0.0273026290812808</v>
      </c>
      <c r="DU331">
        <v>0</v>
      </c>
      <c r="DV331">
        <v>0</v>
      </c>
      <c r="DW331">
        <v>2</v>
      </c>
      <c r="DX331" t="s">
        <v>365</v>
      </c>
      <c r="DY331">
        <v>2.96532</v>
      </c>
      <c r="DZ331">
        <v>2.69774</v>
      </c>
      <c r="EA331">
        <v>0.0991663</v>
      </c>
      <c r="EB331">
        <v>0.106719</v>
      </c>
      <c r="EC331">
        <v>0.0842892</v>
      </c>
      <c r="ED331">
        <v>0.0639547</v>
      </c>
      <c r="EE331">
        <v>34705.6</v>
      </c>
      <c r="EF331">
        <v>37591.1</v>
      </c>
      <c r="EG331">
        <v>34961.2</v>
      </c>
      <c r="EH331">
        <v>38219.6</v>
      </c>
      <c r="EI331">
        <v>45498.8</v>
      </c>
      <c r="EJ331">
        <v>51691.2</v>
      </c>
      <c r="EK331">
        <v>54760.3</v>
      </c>
      <c r="EL331">
        <v>61331.3</v>
      </c>
      <c r="EM331">
        <v>1.8758</v>
      </c>
      <c r="EN331">
        <v>2.0324</v>
      </c>
      <c r="EO331">
        <v>-0.130683</v>
      </c>
      <c r="EP331">
        <v>0</v>
      </c>
      <c r="EQ331">
        <v>28.8204</v>
      </c>
      <c r="ER331">
        <v>999.9</v>
      </c>
      <c r="ES331">
        <v>36.644</v>
      </c>
      <c r="ET331">
        <v>37.585</v>
      </c>
      <c r="EU331">
        <v>31.9758</v>
      </c>
      <c r="EV331">
        <v>54.3484</v>
      </c>
      <c r="EW331">
        <v>35.2324</v>
      </c>
      <c r="EX331">
        <v>2</v>
      </c>
      <c r="EY331">
        <v>0.677805</v>
      </c>
      <c r="EZ331">
        <v>9.28105</v>
      </c>
      <c r="FA331">
        <v>19.9128</v>
      </c>
      <c r="FB331">
        <v>5.19573</v>
      </c>
      <c r="FC331">
        <v>12.0099</v>
      </c>
      <c r="FD331">
        <v>4.974</v>
      </c>
      <c r="FE331">
        <v>3.294</v>
      </c>
      <c r="FF331">
        <v>9999</v>
      </c>
      <c r="FG331">
        <v>9999</v>
      </c>
      <c r="FH331">
        <v>9999</v>
      </c>
      <c r="FI331">
        <v>557.7</v>
      </c>
      <c r="FJ331">
        <v>1.8631</v>
      </c>
      <c r="FK331">
        <v>1.86783</v>
      </c>
      <c r="FL331">
        <v>1.86752</v>
      </c>
      <c r="FM331">
        <v>1.86874</v>
      </c>
      <c r="FN331">
        <v>1.86951</v>
      </c>
      <c r="FO331">
        <v>1.86554</v>
      </c>
      <c r="FP331">
        <v>1.86661</v>
      </c>
      <c r="FQ331">
        <v>1.86798</v>
      </c>
      <c r="FR331">
        <v>5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10.92</v>
      </c>
      <c r="GF331">
        <v>0.2133</v>
      </c>
      <c r="GG331">
        <v>5.35645936475052</v>
      </c>
      <c r="GH331">
        <v>0.00956702611335773</v>
      </c>
      <c r="GI331">
        <v>-9.19467254998099e-07</v>
      </c>
      <c r="GJ331">
        <v>-2.13729184259075e-11</v>
      </c>
      <c r="GK331">
        <v>0.213310654532375</v>
      </c>
      <c r="GL331">
        <v>0</v>
      </c>
      <c r="GM331">
        <v>0</v>
      </c>
      <c r="GN331">
        <v>0</v>
      </c>
      <c r="GO331">
        <v>-4</v>
      </c>
      <c r="GP331">
        <v>1866</v>
      </c>
      <c r="GQ331">
        <v>1</v>
      </c>
      <c r="GR331">
        <v>18</v>
      </c>
      <c r="GS331">
        <v>18847.8</v>
      </c>
      <c r="GT331">
        <v>30223.7</v>
      </c>
      <c r="GU331">
        <v>1.99219</v>
      </c>
      <c r="GV331">
        <v>2.65991</v>
      </c>
      <c r="GW331">
        <v>2.24854</v>
      </c>
      <c r="GX331">
        <v>2.72339</v>
      </c>
      <c r="GY331">
        <v>1.99585</v>
      </c>
      <c r="GZ331">
        <v>2.38159</v>
      </c>
      <c r="HA331">
        <v>41.7961</v>
      </c>
      <c r="HB331">
        <v>14.5085</v>
      </c>
      <c r="HC331">
        <v>18</v>
      </c>
      <c r="HD331">
        <v>493.826</v>
      </c>
      <c r="HE331">
        <v>602.256</v>
      </c>
      <c r="HF331">
        <v>17.5921</v>
      </c>
      <c r="HG331">
        <v>35.2086</v>
      </c>
      <c r="HH331">
        <v>30.0007</v>
      </c>
      <c r="HI331">
        <v>34.5788</v>
      </c>
      <c r="HJ331">
        <v>34.3996</v>
      </c>
      <c r="HK331">
        <v>39.9447</v>
      </c>
      <c r="HL331">
        <v>45.9431</v>
      </c>
      <c r="HM331">
        <v>0</v>
      </c>
      <c r="HN331">
        <v>16.0957</v>
      </c>
      <c r="HO331">
        <v>709.199</v>
      </c>
      <c r="HP331">
        <v>16.1699</v>
      </c>
      <c r="HQ331">
        <v>101.502</v>
      </c>
      <c r="HR331">
        <v>102.069</v>
      </c>
    </row>
    <row r="332" spans="1:226">
      <c r="A332">
        <v>316</v>
      </c>
      <c r="B332">
        <v>1657212640.6</v>
      </c>
      <c r="C332">
        <v>6035.59999990463</v>
      </c>
      <c r="D332" t="s">
        <v>994</v>
      </c>
      <c r="E332" t="s">
        <v>995</v>
      </c>
      <c r="F332">
        <v>5</v>
      </c>
      <c r="G332" t="s">
        <v>915</v>
      </c>
      <c r="H332" t="s">
        <v>354</v>
      </c>
      <c r="I332">
        <v>1657212632.83214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705.416968558565</v>
      </c>
      <c r="AK332">
        <v>659.790042424242</v>
      </c>
      <c r="AL332">
        <v>3.28320454987784</v>
      </c>
      <c r="AM332">
        <v>66.6402937059761</v>
      </c>
      <c r="AN332">
        <f>(AP332 - AO332 + BO332*1E3/(8.314*(BQ332+273.15)) * AR332/BN332 * AQ332) * BN332/(100*BB332) * 1000/(1000 - AP332)</f>
        <v>0</v>
      </c>
      <c r="AO332">
        <v>16.0257106267865</v>
      </c>
      <c r="AP332">
        <v>23.7294545454545</v>
      </c>
      <c r="AQ332">
        <v>-0.00851912132007049</v>
      </c>
      <c r="AR332">
        <v>77.4766188135859</v>
      </c>
      <c r="AS332">
        <v>0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6</v>
      </c>
      <c r="BC332">
        <v>0.5</v>
      </c>
      <c r="BD332" t="s">
        <v>355</v>
      </c>
      <c r="BE332">
        <v>2</v>
      </c>
      <c r="BF332" t="b">
        <v>1</v>
      </c>
      <c r="BG332">
        <v>1657212632.83214</v>
      </c>
      <c r="BH332">
        <v>620.926535714286</v>
      </c>
      <c r="BI332">
        <v>678.201678571429</v>
      </c>
      <c r="BJ332">
        <v>23.7698857142857</v>
      </c>
      <c r="BK332">
        <v>16.0311678571429</v>
      </c>
      <c r="BL332">
        <v>610.080714285714</v>
      </c>
      <c r="BM332">
        <v>23.5565821428571</v>
      </c>
      <c r="BN332">
        <v>500.024964285714</v>
      </c>
      <c r="BO332">
        <v>74.5921357142857</v>
      </c>
      <c r="BP332">
        <v>0.0441282285714286</v>
      </c>
      <c r="BQ332">
        <v>26.9458392857143</v>
      </c>
      <c r="BR332">
        <v>26.6929964285714</v>
      </c>
      <c r="BS332">
        <v>999.9</v>
      </c>
      <c r="BT332">
        <v>0</v>
      </c>
      <c r="BU332">
        <v>0</v>
      </c>
      <c r="BV332">
        <v>10003.75</v>
      </c>
      <c r="BW332">
        <v>0</v>
      </c>
      <c r="BX332">
        <v>195.910321428571</v>
      </c>
      <c r="BY332">
        <v>-57.2750857142857</v>
      </c>
      <c r="BZ332">
        <v>636.044857142857</v>
      </c>
      <c r="CA332">
        <v>689.251428571429</v>
      </c>
      <c r="CB332">
        <v>7.73872714285714</v>
      </c>
      <c r="CC332">
        <v>678.201678571429</v>
      </c>
      <c r="CD332">
        <v>16.0311678571429</v>
      </c>
      <c r="CE332">
        <v>1.77304642857143</v>
      </c>
      <c r="CF332">
        <v>1.19579964285714</v>
      </c>
      <c r="CG332">
        <v>15.5511678571429</v>
      </c>
      <c r="CH332">
        <v>9.54934214285714</v>
      </c>
      <c r="CI332">
        <v>1999.99892857143</v>
      </c>
      <c r="CJ332">
        <v>0.979997892857143</v>
      </c>
      <c r="CK332">
        <v>0.0200019285714286</v>
      </c>
      <c r="CL332">
        <v>0</v>
      </c>
      <c r="CM332">
        <v>2.33148928571429</v>
      </c>
      <c r="CN332">
        <v>0</v>
      </c>
      <c r="CO332">
        <v>19837.2892857143</v>
      </c>
      <c r="CP332">
        <v>17300.1357142857</v>
      </c>
      <c r="CQ332">
        <v>43.9148571428571</v>
      </c>
      <c r="CR332">
        <v>44.57325</v>
      </c>
      <c r="CS332">
        <v>43.625</v>
      </c>
      <c r="CT332">
        <v>44.0376428571429</v>
      </c>
      <c r="CU332">
        <v>43.187</v>
      </c>
      <c r="CV332">
        <v>1959.99392857143</v>
      </c>
      <c r="CW332">
        <v>40.0046428571429</v>
      </c>
      <c r="CX332">
        <v>0</v>
      </c>
      <c r="CY332">
        <v>1657212619.8</v>
      </c>
      <c r="CZ332">
        <v>0</v>
      </c>
      <c r="DA332">
        <v>0</v>
      </c>
      <c r="DB332" t="s">
        <v>356</v>
      </c>
      <c r="DC332">
        <v>1656081770.5</v>
      </c>
      <c r="DD332">
        <v>1655399214.6</v>
      </c>
      <c r="DE332">
        <v>0</v>
      </c>
      <c r="DF332">
        <v>0.134</v>
      </c>
      <c r="DG332">
        <v>-0.06</v>
      </c>
      <c r="DH332">
        <v>9.331</v>
      </c>
      <c r="DI332">
        <v>0.511</v>
      </c>
      <c r="DJ332">
        <v>421</v>
      </c>
      <c r="DK332">
        <v>25</v>
      </c>
      <c r="DL332">
        <v>1.93</v>
      </c>
      <c r="DM332">
        <v>0.15</v>
      </c>
      <c r="DN332">
        <v>-56.7671325</v>
      </c>
      <c r="DO332">
        <v>-7.44209943714813</v>
      </c>
      <c r="DP332">
        <v>0.800734078951152</v>
      </c>
      <c r="DQ332">
        <v>0</v>
      </c>
      <c r="DR332">
        <v>7.76394175</v>
      </c>
      <c r="DS332">
        <v>-0.391317185741107</v>
      </c>
      <c r="DT332">
        <v>0.0398826464698307</v>
      </c>
      <c r="DU332">
        <v>0</v>
      </c>
      <c r="DV332">
        <v>0</v>
      </c>
      <c r="DW332">
        <v>2</v>
      </c>
      <c r="DX332" t="s">
        <v>365</v>
      </c>
      <c r="DY332">
        <v>2.96501</v>
      </c>
      <c r="DZ332">
        <v>2.69826</v>
      </c>
      <c r="EA332">
        <v>0.100956</v>
      </c>
      <c r="EB332">
        <v>0.108501</v>
      </c>
      <c r="EC332">
        <v>0.0842261</v>
      </c>
      <c r="ED332">
        <v>0.0641293</v>
      </c>
      <c r="EE332">
        <v>34636.3</v>
      </c>
      <c r="EF332">
        <v>37515.2</v>
      </c>
      <c r="EG332">
        <v>34961</v>
      </c>
      <c r="EH332">
        <v>38218.8</v>
      </c>
      <c r="EI332">
        <v>45501.8</v>
      </c>
      <c r="EJ332">
        <v>51680.1</v>
      </c>
      <c r="EK332">
        <v>54760.1</v>
      </c>
      <c r="EL332">
        <v>61329.5</v>
      </c>
      <c r="EM332">
        <v>1.8754</v>
      </c>
      <c r="EN332">
        <v>2.0334</v>
      </c>
      <c r="EO332">
        <v>-0.128746</v>
      </c>
      <c r="EP332">
        <v>0</v>
      </c>
      <c r="EQ332">
        <v>28.7972</v>
      </c>
      <c r="ER332">
        <v>999.9</v>
      </c>
      <c r="ES332">
        <v>36.619</v>
      </c>
      <c r="ET332">
        <v>37.585</v>
      </c>
      <c r="EU332">
        <v>31.9517</v>
      </c>
      <c r="EV332">
        <v>54.4784</v>
      </c>
      <c r="EW332">
        <v>35.1603</v>
      </c>
      <c r="EX332">
        <v>2</v>
      </c>
      <c r="EY332">
        <v>0.678028</v>
      </c>
      <c r="EZ332">
        <v>9.28105</v>
      </c>
      <c r="FA332">
        <v>19.9139</v>
      </c>
      <c r="FB332">
        <v>5.19932</v>
      </c>
      <c r="FC332">
        <v>12.0135</v>
      </c>
      <c r="FD332">
        <v>4.9756</v>
      </c>
      <c r="FE332">
        <v>3.294</v>
      </c>
      <c r="FF332">
        <v>9999</v>
      </c>
      <c r="FG332">
        <v>9999</v>
      </c>
      <c r="FH332">
        <v>9999</v>
      </c>
      <c r="FI332">
        <v>557.7</v>
      </c>
      <c r="FJ332">
        <v>1.8631</v>
      </c>
      <c r="FK332">
        <v>1.86783</v>
      </c>
      <c r="FL332">
        <v>1.86752</v>
      </c>
      <c r="FM332">
        <v>1.86874</v>
      </c>
      <c r="FN332">
        <v>1.86951</v>
      </c>
      <c r="FO332">
        <v>1.86554</v>
      </c>
      <c r="FP332">
        <v>1.86661</v>
      </c>
      <c r="FQ332">
        <v>1.86798</v>
      </c>
      <c r="FR332">
        <v>5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11.052</v>
      </c>
      <c r="GF332">
        <v>0.2133</v>
      </c>
      <c r="GG332">
        <v>5.35645936475052</v>
      </c>
      <c r="GH332">
        <v>0.00956702611335773</v>
      </c>
      <c r="GI332">
        <v>-9.19467254998099e-07</v>
      </c>
      <c r="GJ332">
        <v>-2.13729184259075e-11</v>
      </c>
      <c r="GK332">
        <v>0.213310654532375</v>
      </c>
      <c r="GL332">
        <v>0</v>
      </c>
      <c r="GM332">
        <v>0</v>
      </c>
      <c r="GN332">
        <v>0</v>
      </c>
      <c r="GO332">
        <v>-4</v>
      </c>
      <c r="GP332">
        <v>1866</v>
      </c>
      <c r="GQ332">
        <v>1</v>
      </c>
      <c r="GR332">
        <v>18</v>
      </c>
      <c r="GS332">
        <v>18847.8</v>
      </c>
      <c r="GT332">
        <v>30223.8</v>
      </c>
      <c r="GU332">
        <v>2.03247</v>
      </c>
      <c r="GV332">
        <v>2.65991</v>
      </c>
      <c r="GW332">
        <v>2.24854</v>
      </c>
      <c r="GX332">
        <v>2.72339</v>
      </c>
      <c r="GY332">
        <v>1.99585</v>
      </c>
      <c r="GZ332">
        <v>2.3938</v>
      </c>
      <c r="HA332">
        <v>41.7961</v>
      </c>
      <c r="HB332">
        <v>14.5085</v>
      </c>
      <c r="HC332">
        <v>18</v>
      </c>
      <c r="HD332">
        <v>493.65</v>
      </c>
      <c r="HE332">
        <v>603.136</v>
      </c>
      <c r="HF332">
        <v>17.5872</v>
      </c>
      <c r="HG332">
        <v>35.215</v>
      </c>
      <c r="HH332">
        <v>30.0005</v>
      </c>
      <c r="HI332">
        <v>34.5907</v>
      </c>
      <c r="HJ332">
        <v>34.4089</v>
      </c>
      <c r="HK332">
        <v>40.7456</v>
      </c>
      <c r="HL332">
        <v>45.3488</v>
      </c>
      <c r="HM332">
        <v>0</v>
      </c>
      <c r="HN332">
        <v>16.077</v>
      </c>
      <c r="HO332">
        <v>722.739</v>
      </c>
      <c r="HP332">
        <v>16.2417</v>
      </c>
      <c r="HQ332">
        <v>101.502</v>
      </c>
      <c r="HR332">
        <v>102.066</v>
      </c>
    </row>
    <row r="333" spans="1:226">
      <c r="A333">
        <v>317</v>
      </c>
      <c r="B333">
        <v>1657212645.6</v>
      </c>
      <c r="C333">
        <v>6040.59999990463</v>
      </c>
      <c r="D333" t="s">
        <v>996</v>
      </c>
      <c r="E333" t="s">
        <v>997</v>
      </c>
      <c r="F333">
        <v>5</v>
      </c>
      <c r="G333" t="s">
        <v>915</v>
      </c>
      <c r="H333" t="s">
        <v>354</v>
      </c>
      <c r="I333">
        <v>1657212638.1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722.437779185346</v>
      </c>
      <c r="AK333">
        <v>676.277515151515</v>
      </c>
      <c r="AL333">
        <v>3.30322070971167</v>
      </c>
      <c r="AM333">
        <v>66.6402937059761</v>
      </c>
      <c r="AN333">
        <f>(AP333 - AO333 + BO333*1E3/(8.314*(BQ333+273.15)) * AR333/BN333 * AQ333) * BN333/(100*BB333) * 1000/(1000 - AP333)</f>
        <v>0</v>
      </c>
      <c r="AO333">
        <v>16.1304578949713</v>
      </c>
      <c r="AP333">
        <v>23.7343745454545</v>
      </c>
      <c r="AQ333">
        <v>-0.000234083368363251</v>
      </c>
      <c r="AR333">
        <v>77.4766188135859</v>
      </c>
      <c r="AS333">
        <v>0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6</v>
      </c>
      <c r="BC333">
        <v>0.5</v>
      </c>
      <c r="BD333" t="s">
        <v>355</v>
      </c>
      <c r="BE333">
        <v>2</v>
      </c>
      <c r="BF333" t="b">
        <v>1</v>
      </c>
      <c r="BG333">
        <v>1657212638.1</v>
      </c>
      <c r="BH333">
        <v>637.78462962963</v>
      </c>
      <c r="BI333">
        <v>695.690592592593</v>
      </c>
      <c r="BJ333">
        <v>23.745837037037</v>
      </c>
      <c r="BK333">
        <v>16.0796074074074</v>
      </c>
      <c r="BL333">
        <v>626.798259259259</v>
      </c>
      <c r="BM333">
        <v>23.5325296296296</v>
      </c>
      <c r="BN333">
        <v>500.028148148148</v>
      </c>
      <c r="BO333">
        <v>74.5914185185185</v>
      </c>
      <c r="BP333">
        <v>0.0444423777777778</v>
      </c>
      <c r="BQ333">
        <v>26.9555740740741</v>
      </c>
      <c r="BR333">
        <v>26.6931111111111</v>
      </c>
      <c r="BS333">
        <v>999.9</v>
      </c>
      <c r="BT333">
        <v>0</v>
      </c>
      <c r="BU333">
        <v>0</v>
      </c>
      <c r="BV333">
        <v>10000.3703703704</v>
      </c>
      <c r="BW333">
        <v>0</v>
      </c>
      <c r="BX333">
        <v>220.375851851852</v>
      </c>
      <c r="BY333">
        <v>-57.905837037037</v>
      </c>
      <c r="BZ333">
        <v>653.297481481481</v>
      </c>
      <c r="CA333">
        <v>707.060666666667</v>
      </c>
      <c r="CB333">
        <v>7.66624185185185</v>
      </c>
      <c r="CC333">
        <v>695.690592592593</v>
      </c>
      <c r="CD333">
        <v>16.0796074074074</v>
      </c>
      <c r="CE333">
        <v>1.7712362962963</v>
      </c>
      <c r="CF333">
        <v>1.19940074074074</v>
      </c>
      <c r="CG333">
        <v>15.5352259259259</v>
      </c>
      <c r="CH333">
        <v>9.59398407407407</v>
      </c>
      <c r="CI333">
        <v>2000.01518518519</v>
      </c>
      <c r="CJ333">
        <v>0.979997</v>
      </c>
      <c r="CK333">
        <v>0.0200028666666667</v>
      </c>
      <c r="CL333">
        <v>0</v>
      </c>
      <c r="CM333">
        <v>2.28514074074074</v>
      </c>
      <c r="CN333">
        <v>0</v>
      </c>
      <c r="CO333">
        <v>20666.4777777778</v>
      </c>
      <c r="CP333">
        <v>17300.262962963</v>
      </c>
      <c r="CQ333">
        <v>43.9186296296296</v>
      </c>
      <c r="CR333">
        <v>44.5806666666667</v>
      </c>
      <c r="CS333">
        <v>43.6410740740741</v>
      </c>
      <c r="CT333">
        <v>44.0206666666667</v>
      </c>
      <c r="CU333">
        <v>43.187</v>
      </c>
      <c r="CV333">
        <v>1960.00666666667</v>
      </c>
      <c r="CW333">
        <v>40.0081481481482</v>
      </c>
      <c r="CX333">
        <v>0</v>
      </c>
      <c r="CY333">
        <v>1657212624.6</v>
      </c>
      <c r="CZ333">
        <v>0</v>
      </c>
      <c r="DA333">
        <v>0</v>
      </c>
      <c r="DB333" t="s">
        <v>356</v>
      </c>
      <c r="DC333">
        <v>1656081770.5</v>
      </c>
      <c r="DD333">
        <v>1655399214.6</v>
      </c>
      <c r="DE333">
        <v>0</v>
      </c>
      <c r="DF333">
        <v>0.134</v>
      </c>
      <c r="DG333">
        <v>-0.06</v>
      </c>
      <c r="DH333">
        <v>9.331</v>
      </c>
      <c r="DI333">
        <v>0.511</v>
      </c>
      <c r="DJ333">
        <v>421</v>
      </c>
      <c r="DK333">
        <v>25</v>
      </c>
      <c r="DL333">
        <v>1.93</v>
      </c>
      <c r="DM333">
        <v>0.15</v>
      </c>
      <c r="DN333">
        <v>-57.5933575</v>
      </c>
      <c r="DO333">
        <v>-7.71873658536567</v>
      </c>
      <c r="DP333">
        <v>0.79933270760288</v>
      </c>
      <c r="DQ333">
        <v>0</v>
      </c>
      <c r="DR333">
        <v>7.69767925</v>
      </c>
      <c r="DS333">
        <v>-0.817241763602266</v>
      </c>
      <c r="DT333">
        <v>0.0848791637678971</v>
      </c>
      <c r="DU333">
        <v>0</v>
      </c>
      <c r="DV333">
        <v>0</v>
      </c>
      <c r="DW333">
        <v>2</v>
      </c>
      <c r="DX333" t="s">
        <v>365</v>
      </c>
      <c r="DY333">
        <v>2.96476</v>
      </c>
      <c r="DZ333">
        <v>2.69855</v>
      </c>
      <c r="EA333">
        <v>0.102727</v>
      </c>
      <c r="EB333">
        <v>0.110325</v>
      </c>
      <c r="EC333">
        <v>0.0842344</v>
      </c>
      <c r="ED333">
        <v>0.0644898</v>
      </c>
      <c r="EE333">
        <v>34567.5</v>
      </c>
      <c r="EF333">
        <v>37437.9</v>
      </c>
      <c r="EG333">
        <v>34960.5</v>
      </c>
      <c r="EH333">
        <v>38218.3</v>
      </c>
      <c r="EI333">
        <v>45500.4</v>
      </c>
      <c r="EJ333">
        <v>51659.2</v>
      </c>
      <c r="EK333">
        <v>54758.9</v>
      </c>
      <c r="EL333">
        <v>61328.4</v>
      </c>
      <c r="EM333">
        <v>1.8762</v>
      </c>
      <c r="EN333">
        <v>2.0328</v>
      </c>
      <c r="EO333">
        <v>-0.127226</v>
      </c>
      <c r="EP333">
        <v>0</v>
      </c>
      <c r="EQ333">
        <v>28.7859</v>
      </c>
      <c r="ER333">
        <v>999.9</v>
      </c>
      <c r="ES333">
        <v>36.619</v>
      </c>
      <c r="ET333">
        <v>37.595</v>
      </c>
      <c r="EU333">
        <v>31.9722</v>
      </c>
      <c r="EV333">
        <v>54.3084</v>
      </c>
      <c r="EW333">
        <v>35.1963</v>
      </c>
      <c r="EX333">
        <v>2</v>
      </c>
      <c r="EY333">
        <v>0.678537</v>
      </c>
      <c r="EZ333">
        <v>9.28105</v>
      </c>
      <c r="FA333">
        <v>19.9139</v>
      </c>
      <c r="FB333">
        <v>5.19932</v>
      </c>
      <c r="FC333">
        <v>12.0159</v>
      </c>
      <c r="FD333">
        <v>4.9756</v>
      </c>
      <c r="FE333">
        <v>3.294</v>
      </c>
      <c r="FF333">
        <v>9999</v>
      </c>
      <c r="FG333">
        <v>9999</v>
      </c>
      <c r="FH333">
        <v>9999</v>
      </c>
      <c r="FI333">
        <v>557.7</v>
      </c>
      <c r="FJ333">
        <v>1.8631</v>
      </c>
      <c r="FK333">
        <v>1.86783</v>
      </c>
      <c r="FL333">
        <v>1.86752</v>
      </c>
      <c r="FM333">
        <v>1.86874</v>
      </c>
      <c r="FN333">
        <v>1.86951</v>
      </c>
      <c r="FO333">
        <v>1.86554</v>
      </c>
      <c r="FP333">
        <v>1.86661</v>
      </c>
      <c r="FQ333">
        <v>1.86798</v>
      </c>
      <c r="FR333">
        <v>5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11.186</v>
      </c>
      <c r="GF333">
        <v>0.2133</v>
      </c>
      <c r="GG333">
        <v>5.35645936475052</v>
      </c>
      <c r="GH333">
        <v>0.00956702611335773</v>
      </c>
      <c r="GI333">
        <v>-9.19467254998099e-07</v>
      </c>
      <c r="GJ333">
        <v>-2.13729184259075e-11</v>
      </c>
      <c r="GK333">
        <v>0.213310654532375</v>
      </c>
      <c r="GL333">
        <v>0</v>
      </c>
      <c r="GM333">
        <v>0</v>
      </c>
      <c r="GN333">
        <v>0</v>
      </c>
      <c r="GO333">
        <v>-4</v>
      </c>
      <c r="GP333">
        <v>1866</v>
      </c>
      <c r="GQ333">
        <v>1</v>
      </c>
      <c r="GR333">
        <v>18</v>
      </c>
      <c r="GS333">
        <v>18847.9</v>
      </c>
      <c r="GT333">
        <v>30223.8</v>
      </c>
      <c r="GU333">
        <v>2.07153</v>
      </c>
      <c r="GV333">
        <v>2.66602</v>
      </c>
      <c r="GW333">
        <v>2.24854</v>
      </c>
      <c r="GX333">
        <v>2.72339</v>
      </c>
      <c r="GY333">
        <v>1.99585</v>
      </c>
      <c r="GZ333">
        <v>2.37793</v>
      </c>
      <c r="HA333">
        <v>41.7961</v>
      </c>
      <c r="HB333">
        <v>14.4998</v>
      </c>
      <c r="HC333">
        <v>18</v>
      </c>
      <c r="HD333">
        <v>494.268</v>
      </c>
      <c r="HE333">
        <v>602.781</v>
      </c>
      <c r="HF333">
        <v>17.5836</v>
      </c>
      <c r="HG333">
        <v>35.2234</v>
      </c>
      <c r="HH333">
        <v>30.0005</v>
      </c>
      <c r="HI333">
        <v>34.6001</v>
      </c>
      <c r="HJ333">
        <v>34.4213</v>
      </c>
      <c r="HK333">
        <v>41.4752</v>
      </c>
      <c r="HL333">
        <v>45.3488</v>
      </c>
      <c r="HM333">
        <v>0</v>
      </c>
      <c r="HN333">
        <v>16.0625</v>
      </c>
      <c r="HO333">
        <v>742.935</v>
      </c>
      <c r="HP333">
        <v>16.295</v>
      </c>
      <c r="HQ333">
        <v>101.5</v>
      </c>
      <c r="HR333">
        <v>102.064</v>
      </c>
    </row>
    <row r="334" spans="1:226">
      <c r="A334">
        <v>318</v>
      </c>
      <c r="B334">
        <v>1657212650.6</v>
      </c>
      <c r="C334">
        <v>6045.59999990463</v>
      </c>
      <c r="D334" t="s">
        <v>998</v>
      </c>
      <c r="E334" t="s">
        <v>999</v>
      </c>
      <c r="F334">
        <v>5</v>
      </c>
      <c r="G334" t="s">
        <v>915</v>
      </c>
      <c r="H334" t="s">
        <v>354</v>
      </c>
      <c r="I334">
        <v>1657212642.81429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739.798378600184</v>
      </c>
      <c r="AK334">
        <v>692.902533333333</v>
      </c>
      <c r="AL334">
        <v>3.37763364133804</v>
      </c>
      <c r="AM334">
        <v>66.6402937059761</v>
      </c>
      <c r="AN334">
        <f>(AP334 - AO334 + BO334*1E3/(8.314*(BQ334+273.15)) * AR334/BN334 * AQ334) * BN334/(100*BB334) * 1000/(1000 - AP334)</f>
        <v>0</v>
      </c>
      <c r="AO334">
        <v>16.2067110596366</v>
      </c>
      <c r="AP334">
        <v>23.7338927272727</v>
      </c>
      <c r="AQ334">
        <v>-0.000735786671603481</v>
      </c>
      <c r="AR334">
        <v>77.4766188135859</v>
      </c>
      <c r="AS334">
        <v>0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6</v>
      </c>
      <c r="BC334">
        <v>0.5</v>
      </c>
      <c r="BD334" t="s">
        <v>355</v>
      </c>
      <c r="BE334">
        <v>2</v>
      </c>
      <c r="BF334" t="b">
        <v>1</v>
      </c>
      <c r="BG334">
        <v>1657212642.81429</v>
      </c>
      <c r="BH334">
        <v>652.875785714286</v>
      </c>
      <c r="BI334">
        <v>711.602321428571</v>
      </c>
      <c r="BJ334">
        <v>23.7360964285714</v>
      </c>
      <c r="BK334">
        <v>16.1375285714286</v>
      </c>
      <c r="BL334">
        <v>641.764107142857</v>
      </c>
      <c r="BM334">
        <v>23.5227892857143</v>
      </c>
      <c r="BN334">
        <v>500.022178571429</v>
      </c>
      <c r="BO334">
        <v>74.59165</v>
      </c>
      <c r="BP334">
        <v>0.0445970535714286</v>
      </c>
      <c r="BQ334">
        <v>26.9699535714286</v>
      </c>
      <c r="BR334">
        <v>26.7010535714286</v>
      </c>
      <c r="BS334">
        <v>999.9</v>
      </c>
      <c r="BT334">
        <v>0</v>
      </c>
      <c r="BU334">
        <v>0</v>
      </c>
      <c r="BV334">
        <v>9990</v>
      </c>
      <c r="BW334">
        <v>0</v>
      </c>
      <c r="BX334">
        <v>228.029964285714</v>
      </c>
      <c r="BY334">
        <v>-58.7263964285714</v>
      </c>
      <c r="BZ334">
        <v>668.749178571429</v>
      </c>
      <c r="CA334">
        <v>723.275214285714</v>
      </c>
      <c r="CB334">
        <v>7.5985725</v>
      </c>
      <c r="CC334">
        <v>711.602321428571</v>
      </c>
      <c r="CD334">
        <v>16.1375285714286</v>
      </c>
      <c r="CE334">
        <v>1.77051571428571</v>
      </c>
      <c r="CF334">
        <v>1.203725</v>
      </c>
      <c r="CG334">
        <v>15.5288678571429</v>
      </c>
      <c r="CH334">
        <v>9.64754678571429</v>
      </c>
      <c r="CI334">
        <v>1999.99714285714</v>
      </c>
      <c r="CJ334">
        <v>0.979996607142857</v>
      </c>
      <c r="CK334">
        <v>0.0200032857142857</v>
      </c>
      <c r="CL334">
        <v>0</v>
      </c>
      <c r="CM334">
        <v>2.29130714285714</v>
      </c>
      <c r="CN334">
        <v>0</v>
      </c>
      <c r="CO334">
        <v>20944.4964285714</v>
      </c>
      <c r="CP334">
        <v>17300.1107142857</v>
      </c>
      <c r="CQ334">
        <v>43.9303571428571</v>
      </c>
      <c r="CR334">
        <v>44.5845</v>
      </c>
      <c r="CS334">
        <v>43.6537857142857</v>
      </c>
      <c r="CT334">
        <v>44.0044285714286</v>
      </c>
      <c r="CU334">
        <v>43.187</v>
      </c>
      <c r="CV334">
        <v>1959.98714285714</v>
      </c>
      <c r="CW334">
        <v>40.01</v>
      </c>
      <c r="CX334">
        <v>0</v>
      </c>
      <c r="CY334">
        <v>1657212629.4</v>
      </c>
      <c r="CZ334">
        <v>0</v>
      </c>
      <c r="DA334">
        <v>0</v>
      </c>
      <c r="DB334" t="s">
        <v>356</v>
      </c>
      <c r="DC334">
        <v>1656081770.5</v>
      </c>
      <c r="DD334">
        <v>1655399214.6</v>
      </c>
      <c r="DE334">
        <v>0</v>
      </c>
      <c r="DF334">
        <v>0.134</v>
      </c>
      <c r="DG334">
        <v>-0.06</v>
      </c>
      <c r="DH334">
        <v>9.331</v>
      </c>
      <c r="DI334">
        <v>0.511</v>
      </c>
      <c r="DJ334">
        <v>421</v>
      </c>
      <c r="DK334">
        <v>25</v>
      </c>
      <c r="DL334">
        <v>1.93</v>
      </c>
      <c r="DM334">
        <v>0.15</v>
      </c>
      <c r="DN334">
        <v>-58.15309</v>
      </c>
      <c r="DO334">
        <v>-9.9504157598497</v>
      </c>
      <c r="DP334">
        <v>0.994767586876453</v>
      </c>
      <c r="DQ334">
        <v>0</v>
      </c>
      <c r="DR334">
        <v>7.64826725</v>
      </c>
      <c r="DS334">
        <v>-0.949191106941841</v>
      </c>
      <c r="DT334">
        <v>0.0949748280595311</v>
      </c>
      <c r="DU334">
        <v>0</v>
      </c>
      <c r="DV334">
        <v>0</v>
      </c>
      <c r="DW334">
        <v>2</v>
      </c>
      <c r="DX334" t="s">
        <v>365</v>
      </c>
      <c r="DY334">
        <v>2.96487</v>
      </c>
      <c r="DZ334">
        <v>2.69839</v>
      </c>
      <c r="EA334">
        <v>0.104498</v>
      </c>
      <c r="EB334">
        <v>0.112053</v>
      </c>
      <c r="EC334">
        <v>0.084229</v>
      </c>
      <c r="ED334">
        <v>0.0645268</v>
      </c>
      <c r="EE334">
        <v>34499.1</v>
      </c>
      <c r="EF334">
        <v>37364.8</v>
      </c>
      <c r="EG334">
        <v>34960.4</v>
      </c>
      <c r="EH334">
        <v>38218</v>
      </c>
      <c r="EI334">
        <v>45501.3</v>
      </c>
      <c r="EJ334">
        <v>51657.9</v>
      </c>
      <c r="EK334">
        <v>54759.6</v>
      </c>
      <c r="EL334">
        <v>61329.1</v>
      </c>
      <c r="EM334">
        <v>1.8752</v>
      </c>
      <c r="EN334">
        <v>2.0322</v>
      </c>
      <c r="EO334">
        <v>-0.12666</v>
      </c>
      <c r="EP334">
        <v>0</v>
      </c>
      <c r="EQ334">
        <v>28.7814</v>
      </c>
      <c r="ER334">
        <v>999.9</v>
      </c>
      <c r="ES334">
        <v>36.595</v>
      </c>
      <c r="ET334">
        <v>37.585</v>
      </c>
      <c r="EU334">
        <v>31.9316</v>
      </c>
      <c r="EV334">
        <v>54.2884</v>
      </c>
      <c r="EW334">
        <v>35.2284</v>
      </c>
      <c r="EX334">
        <v>2</v>
      </c>
      <c r="EY334">
        <v>0.679106</v>
      </c>
      <c r="EZ334">
        <v>9.28105</v>
      </c>
      <c r="FA334">
        <v>19.9137</v>
      </c>
      <c r="FB334">
        <v>5.19932</v>
      </c>
      <c r="FC334">
        <v>12.0135</v>
      </c>
      <c r="FD334">
        <v>4.976</v>
      </c>
      <c r="FE334">
        <v>3.294</v>
      </c>
      <c r="FF334">
        <v>9999</v>
      </c>
      <c r="FG334">
        <v>9999</v>
      </c>
      <c r="FH334">
        <v>9999</v>
      </c>
      <c r="FI334">
        <v>557.7</v>
      </c>
      <c r="FJ334">
        <v>1.8631</v>
      </c>
      <c r="FK334">
        <v>1.86783</v>
      </c>
      <c r="FL334">
        <v>1.86752</v>
      </c>
      <c r="FM334">
        <v>1.86874</v>
      </c>
      <c r="FN334">
        <v>1.86951</v>
      </c>
      <c r="FO334">
        <v>1.86554</v>
      </c>
      <c r="FP334">
        <v>1.86661</v>
      </c>
      <c r="FQ334">
        <v>1.86798</v>
      </c>
      <c r="FR334">
        <v>5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11.319</v>
      </c>
      <c r="GF334">
        <v>0.2133</v>
      </c>
      <c r="GG334">
        <v>5.35645936475052</v>
      </c>
      <c r="GH334">
        <v>0.00956702611335773</v>
      </c>
      <c r="GI334">
        <v>-9.19467254998099e-07</v>
      </c>
      <c r="GJ334">
        <v>-2.13729184259075e-11</v>
      </c>
      <c r="GK334">
        <v>0.213310654532375</v>
      </c>
      <c r="GL334">
        <v>0</v>
      </c>
      <c r="GM334">
        <v>0</v>
      </c>
      <c r="GN334">
        <v>0</v>
      </c>
      <c r="GO334">
        <v>-4</v>
      </c>
      <c r="GP334">
        <v>1866</v>
      </c>
      <c r="GQ334">
        <v>1</v>
      </c>
      <c r="GR334">
        <v>18</v>
      </c>
      <c r="GS334">
        <v>18848</v>
      </c>
      <c r="GT334">
        <v>30223.9</v>
      </c>
      <c r="GU334">
        <v>2.10815</v>
      </c>
      <c r="GV334">
        <v>2.65625</v>
      </c>
      <c r="GW334">
        <v>2.24854</v>
      </c>
      <c r="GX334">
        <v>2.72217</v>
      </c>
      <c r="GY334">
        <v>1.99585</v>
      </c>
      <c r="GZ334">
        <v>2.38037</v>
      </c>
      <c r="HA334">
        <v>41.7961</v>
      </c>
      <c r="HB334">
        <v>14.5085</v>
      </c>
      <c r="HC334">
        <v>18</v>
      </c>
      <c r="HD334">
        <v>493.659</v>
      </c>
      <c r="HE334">
        <v>602.396</v>
      </c>
      <c r="HF334">
        <v>17.5772</v>
      </c>
      <c r="HG334">
        <v>35.2312</v>
      </c>
      <c r="HH334">
        <v>30.0004</v>
      </c>
      <c r="HI334">
        <v>34.6101</v>
      </c>
      <c r="HJ334">
        <v>34.4306</v>
      </c>
      <c r="HK334">
        <v>42.2741</v>
      </c>
      <c r="HL334">
        <v>45.0602</v>
      </c>
      <c r="HM334">
        <v>0</v>
      </c>
      <c r="HN334">
        <v>16.0425</v>
      </c>
      <c r="HO334">
        <v>756.429</v>
      </c>
      <c r="HP334">
        <v>16.3449</v>
      </c>
      <c r="HQ334">
        <v>101.5</v>
      </c>
      <c r="HR334">
        <v>102.065</v>
      </c>
    </row>
    <row r="335" spans="1:226">
      <c r="A335">
        <v>319</v>
      </c>
      <c r="B335">
        <v>1657212655.6</v>
      </c>
      <c r="C335">
        <v>6050.59999990463</v>
      </c>
      <c r="D335" t="s">
        <v>1000</v>
      </c>
      <c r="E335" t="s">
        <v>1001</v>
      </c>
      <c r="F335">
        <v>5</v>
      </c>
      <c r="G335" t="s">
        <v>915</v>
      </c>
      <c r="H335" t="s">
        <v>354</v>
      </c>
      <c r="I335">
        <v>1657212648.1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756.710457736572</v>
      </c>
      <c r="AK335">
        <v>709.39716969697</v>
      </c>
      <c r="AL335">
        <v>3.32111058609361</v>
      </c>
      <c r="AM335">
        <v>66.6402937059761</v>
      </c>
      <c r="AN335">
        <f>(AP335 - AO335 + BO335*1E3/(8.314*(BQ335+273.15)) * AR335/BN335 * AQ335) * BN335/(100*BB335) * 1000/(1000 - AP335)</f>
        <v>0</v>
      </c>
      <c r="AO335">
        <v>16.2743499323158</v>
      </c>
      <c r="AP335">
        <v>23.7362703030303</v>
      </c>
      <c r="AQ335">
        <v>0.0062936806456907</v>
      </c>
      <c r="AR335">
        <v>77.4766188135859</v>
      </c>
      <c r="AS335">
        <v>0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6</v>
      </c>
      <c r="BC335">
        <v>0.5</v>
      </c>
      <c r="BD335" t="s">
        <v>355</v>
      </c>
      <c r="BE335">
        <v>2</v>
      </c>
      <c r="BF335" t="b">
        <v>1</v>
      </c>
      <c r="BG335">
        <v>1657212648.1</v>
      </c>
      <c r="BH335">
        <v>669.899962962963</v>
      </c>
      <c r="BI335">
        <v>729.353148148148</v>
      </c>
      <c r="BJ335">
        <v>23.7335444444444</v>
      </c>
      <c r="BK335">
        <v>16.2199962962963</v>
      </c>
      <c r="BL335">
        <v>658.647518518519</v>
      </c>
      <c r="BM335">
        <v>23.5202333333333</v>
      </c>
      <c r="BN335">
        <v>500.019111111111</v>
      </c>
      <c r="BO335">
        <v>74.5915592592593</v>
      </c>
      <c r="BP335">
        <v>0.044547262962963</v>
      </c>
      <c r="BQ335">
        <v>26.9841592592593</v>
      </c>
      <c r="BR335">
        <v>26.7145407407407</v>
      </c>
      <c r="BS335">
        <v>999.9</v>
      </c>
      <c r="BT335">
        <v>0</v>
      </c>
      <c r="BU335">
        <v>0</v>
      </c>
      <c r="BV335">
        <v>9991.66666666667</v>
      </c>
      <c r="BW335">
        <v>0</v>
      </c>
      <c r="BX335">
        <v>228.300666666667</v>
      </c>
      <c r="BY335">
        <v>-59.4530592592593</v>
      </c>
      <c r="BZ335">
        <v>686.185592592593</v>
      </c>
      <c r="CA335">
        <v>741.379111111111</v>
      </c>
      <c r="CB335">
        <v>7.51354592592593</v>
      </c>
      <c r="CC335">
        <v>729.353148148148</v>
      </c>
      <c r="CD335">
        <v>16.2199962962963</v>
      </c>
      <c r="CE335">
        <v>1.77032185185185</v>
      </c>
      <c r="CF335">
        <v>1.20987481481481</v>
      </c>
      <c r="CG335">
        <v>15.5271703703704</v>
      </c>
      <c r="CH335">
        <v>9.72353296296296</v>
      </c>
      <c r="CI335">
        <v>2000.00740740741</v>
      </c>
      <c r="CJ335">
        <v>0.979996555555555</v>
      </c>
      <c r="CK335">
        <v>0.0200033407407407</v>
      </c>
      <c r="CL335">
        <v>0</v>
      </c>
      <c r="CM335">
        <v>2.33881851851852</v>
      </c>
      <c r="CN335">
        <v>0</v>
      </c>
      <c r="CO335">
        <v>21038.8444444444</v>
      </c>
      <c r="CP335">
        <v>17300.1962962963</v>
      </c>
      <c r="CQ335">
        <v>43.9324074074074</v>
      </c>
      <c r="CR335">
        <v>44.597</v>
      </c>
      <c r="CS335">
        <v>43.6709259259259</v>
      </c>
      <c r="CT335">
        <v>44.0045925925926</v>
      </c>
      <c r="CU335">
        <v>43.187</v>
      </c>
      <c r="CV335">
        <v>1959.99740740741</v>
      </c>
      <c r="CW335">
        <v>40.01</v>
      </c>
      <c r="CX335">
        <v>0</v>
      </c>
      <c r="CY335">
        <v>1657212634.8</v>
      </c>
      <c r="CZ335">
        <v>0</v>
      </c>
      <c r="DA335">
        <v>0</v>
      </c>
      <c r="DB335" t="s">
        <v>356</v>
      </c>
      <c r="DC335">
        <v>1656081770.5</v>
      </c>
      <c r="DD335">
        <v>1655399214.6</v>
      </c>
      <c r="DE335">
        <v>0</v>
      </c>
      <c r="DF335">
        <v>0.134</v>
      </c>
      <c r="DG335">
        <v>-0.06</v>
      </c>
      <c r="DH335">
        <v>9.331</v>
      </c>
      <c r="DI335">
        <v>0.511</v>
      </c>
      <c r="DJ335">
        <v>421</v>
      </c>
      <c r="DK335">
        <v>25</v>
      </c>
      <c r="DL335">
        <v>1.93</v>
      </c>
      <c r="DM335">
        <v>0.15</v>
      </c>
      <c r="DN335">
        <v>-59.0711325</v>
      </c>
      <c r="DO335">
        <v>-8.57265253283293</v>
      </c>
      <c r="DP335">
        <v>0.870286288926667</v>
      </c>
      <c r="DQ335">
        <v>0</v>
      </c>
      <c r="DR335">
        <v>7.5621935</v>
      </c>
      <c r="DS335">
        <v>-0.914375684803006</v>
      </c>
      <c r="DT335">
        <v>0.0921512972656924</v>
      </c>
      <c r="DU335">
        <v>0</v>
      </c>
      <c r="DV335">
        <v>0</v>
      </c>
      <c r="DW335">
        <v>2</v>
      </c>
      <c r="DX335" t="s">
        <v>365</v>
      </c>
      <c r="DY335">
        <v>2.96506</v>
      </c>
      <c r="DZ335">
        <v>2.69838</v>
      </c>
      <c r="EA335">
        <v>0.106241</v>
      </c>
      <c r="EB335">
        <v>0.113859</v>
      </c>
      <c r="EC335">
        <v>0.0842307</v>
      </c>
      <c r="ED335">
        <v>0.06473</v>
      </c>
      <c r="EE335">
        <v>34431.6</v>
      </c>
      <c r="EF335">
        <v>37288.5</v>
      </c>
      <c r="EG335">
        <v>34960.1</v>
      </c>
      <c r="EH335">
        <v>38217.9</v>
      </c>
      <c r="EI335">
        <v>45500.8</v>
      </c>
      <c r="EJ335">
        <v>51646.3</v>
      </c>
      <c r="EK335">
        <v>54759</v>
      </c>
      <c r="EL335">
        <v>61328.6</v>
      </c>
      <c r="EM335">
        <v>1.8752</v>
      </c>
      <c r="EN335">
        <v>2.0324</v>
      </c>
      <c r="EO335">
        <v>-0.125408</v>
      </c>
      <c r="EP335">
        <v>0</v>
      </c>
      <c r="EQ335">
        <v>28.7789</v>
      </c>
      <c r="ER335">
        <v>999.9</v>
      </c>
      <c r="ES335">
        <v>36.595</v>
      </c>
      <c r="ET335">
        <v>37.595</v>
      </c>
      <c r="EU335">
        <v>31.9509</v>
      </c>
      <c r="EV335">
        <v>54.3284</v>
      </c>
      <c r="EW335">
        <v>35.2204</v>
      </c>
      <c r="EX335">
        <v>2</v>
      </c>
      <c r="EY335">
        <v>0.679634</v>
      </c>
      <c r="EZ335">
        <v>9.28105</v>
      </c>
      <c r="FA335">
        <v>19.9137</v>
      </c>
      <c r="FB335">
        <v>5.19812</v>
      </c>
      <c r="FC335">
        <v>12.0135</v>
      </c>
      <c r="FD335">
        <v>4.9756</v>
      </c>
      <c r="FE335">
        <v>3.294</v>
      </c>
      <c r="FF335">
        <v>9999</v>
      </c>
      <c r="FG335">
        <v>9999</v>
      </c>
      <c r="FH335">
        <v>9999</v>
      </c>
      <c r="FI335">
        <v>557.7</v>
      </c>
      <c r="FJ335">
        <v>1.8631</v>
      </c>
      <c r="FK335">
        <v>1.86783</v>
      </c>
      <c r="FL335">
        <v>1.86752</v>
      </c>
      <c r="FM335">
        <v>1.86874</v>
      </c>
      <c r="FN335">
        <v>1.86951</v>
      </c>
      <c r="FO335">
        <v>1.86554</v>
      </c>
      <c r="FP335">
        <v>1.86661</v>
      </c>
      <c r="FQ335">
        <v>1.86795</v>
      </c>
      <c r="FR335">
        <v>5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11.453</v>
      </c>
      <c r="GF335">
        <v>0.2133</v>
      </c>
      <c r="GG335">
        <v>5.35645936475052</v>
      </c>
      <c r="GH335">
        <v>0.00956702611335773</v>
      </c>
      <c r="GI335">
        <v>-9.19467254998099e-07</v>
      </c>
      <c r="GJ335">
        <v>-2.13729184259075e-11</v>
      </c>
      <c r="GK335">
        <v>0.213310654532375</v>
      </c>
      <c r="GL335">
        <v>0</v>
      </c>
      <c r="GM335">
        <v>0</v>
      </c>
      <c r="GN335">
        <v>0</v>
      </c>
      <c r="GO335">
        <v>-4</v>
      </c>
      <c r="GP335">
        <v>1866</v>
      </c>
      <c r="GQ335">
        <v>1</v>
      </c>
      <c r="GR335">
        <v>18</v>
      </c>
      <c r="GS335">
        <v>18848.1</v>
      </c>
      <c r="GT335">
        <v>30224</v>
      </c>
      <c r="GU335">
        <v>2.14844</v>
      </c>
      <c r="GV335">
        <v>2.66479</v>
      </c>
      <c r="GW335">
        <v>2.24854</v>
      </c>
      <c r="GX335">
        <v>2.72339</v>
      </c>
      <c r="GY335">
        <v>1.99585</v>
      </c>
      <c r="GZ335">
        <v>2.3584</v>
      </c>
      <c r="HA335">
        <v>41.7961</v>
      </c>
      <c r="HB335">
        <v>14.491</v>
      </c>
      <c r="HC335">
        <v>18</v>
      </c>
      <c r="HD335">
        <v>493.732</v>
      </c>
      <c r="HE335">
        <v>602.644</v>
      </c>
      <c r="HF335">
        <v>17.5729</v>
      </c>
      <c r="HG335">
        <v>35.2376</v>
      </c>
      <c r="HH335">
        <v>30.0007</v>
      </c>
      <c r="HI335">
        <v>34.6189</v>
      </c>
      <c r="HJ335">
        <v>34.4399</v>
      </c>
      <c r="HK335">
        <v>42.998</v>
      </c>
      <c r="HL335">
        <v>45.0602</v>
      </c>
      <c r="HM335">
        <v>0</v>
      </c>
      <c r="HN335">
        <v>16.0352</v>
      </c>
      <c r="HO335">
        <v>776.57</v>
      </c>
      <c r="HP335">
        <v>16.3951</v>
      </c>
      <c r="HQ335">
        <v>101.5</v>
      </c>
      <c r="HR335">
        <v>102.064</v>
      </c>
    </row>
    <row r="336" spans="1:226">
      <c r="A336">
        <v>320</v>
      </c>
      <c r="B336">
        <v>1657212660.6</v>
      </c>
      <c r="C336">
        <v>6055.59999990463</v>
      </c>
      <c r="D336" t="s">
        <v>1002</v>
      </c>
      <c r="E336" t="s">
        <v>1003</v>
      </c>
      <c r="F336">
        <v>5</v>
      </c>
      <c r="G336" t="s">
        <v>915</v>
      </c>
      <c r="H336" t="s">
        <v>354</v>
      </c>
      <c r="I336">
        <v>1657212652.81429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774.132836361686</v>
      </c>
      <c r="AK336">
        <v>726.195139393939</v>
      </c>
      <c r="AL336">
        <v>3.36274644828529</v>
      </c>
      <c r="AM336">
        <v>66.6402937059761</v>
      </c>
      <c r="AN336">
        <f>(AP336 - AO336 + BO336*1E3/(8.314*(BQ336+273.15)) * AR336/BN336 * AQ336) * BN336/(100*BB336) * 1000/(1000 - AP336)</f>
        <v>0</v>
      </c>
      <c r="AO336">
        <v>16.286829942788</v>
      </c>
      <c r="AP336">
        <v>23.7159987878788</v>
      </c>
      <c r="AQ336">
        <v>-0.000190318323611972</v>
      </c>
      <c r="AR336">
        <v>77.4766188135859</v>
      </c>
      <c r="AS336">
        <v>0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6</v>
      </c>
      <c r="BC336">
        <v>0.5</v>
      </c>
      <c r="BD336" t="s">
        <v>355</v>
      </c>
      <c r="BE336">
        <v>2</v>
      </c>
      <c r="BF336" t="b">
        <v>1</v>
      </c>
      <c r="BG336">
        <v>1657212652.81429</v>
      </c>
      <c r="BH336">
        <v>685.185107142857</v>
      </c>
      <c r="BI336">
        <v>745.325392857143</v>
      </c>
      <c r="BJ336">
        <v>23.7327714285714</v>
      </c>
      <c r="BK336">
        <v>16.2715964285714</v>
      </c>
      <c r="BL336">
        <v>673.806642857143</v>
      </c>
      <c r="BM336">
        <v>23.5194642857143</v>
      </c>
      <c r="BN336">
        <v>500.012642857143</v>
      </c>
      <c r="BO336">
        <v>74.5916964285714</v>
      </c>
      <c r="BP336">
        <v>0.0444878714285714</v>
      </c>
      <c r="BQ336">
        <v>26.99545</v>
      </c>
      <c r="BR336">
        <v>26.7284214285714</v>
      </c>
      <c r="BS336">
        <v>999.9</v>
      </c>
      <c r="BT336">
        <v>0</v>
      </c>
      <c r="BU336">
        <v>0</v>
      </c>
      <c r="BV336">
        <v>9993.92857142857</v>
      </c>
      <c r="BW336">
        <v>0</v>
      </c>
      <c r="BX336">
        <v>228.538285714286</v>
      </c>
      <c r="BY336">
        <v>-60.1402107142857</v>
      </c>
      <c r="BZ336">
        <v>701.841678571429</v>
      </c>
      <c r="CA336">
        <v>757.654571428571</v>
      </c>
      <c r="CB336">
        <v>7.46117071428572</v>
      </c>
      <c r="CC336">
        <v>745.325392857143</v>
      </c>
      <c r="CD336">
        <v>16.2715964285714</v>
      </c>
      <c r="CE336">
        <v>1.77026785714286</v>
      </c>
      <c r="CF336">
        <v>1.21372642857143</v>
      </c>
      <c r="CG336">
        <v>15.5266892857143</v>
      </c>
      <c r="CH336">
        <v>9.77090142857143</v>
      </c>
      <c r="CI336">
        <v>2000.00428571429</v>
      </c>
      <c r="CJ336">
        <v>0.979996714285714</v>
      </c>
      <c r="CK336">
        <v>0.0200031714285714</v>
      </c>
      <c r="CL336">
        <v>0</v>
      </c>
      <c r="CM336">
        <v>2.30738928571429</v>
      </c>
      <c r="CN336">
        <v>0</v>
      </c>
      <c r="CO336">
        <v>21100.5571428571</v>
      </c>
      <c r="CP336">
        <v>17300.1714285714</v>
      </c>
      <c r="CQ336">
        <v>43.937</v>
      </c>
      <c r="CR336">
        <v>44.598</v>
      </c>
      <c r="CS336">
        <v>43.6759285714285</v>
      </c>
      <c r="CT336">
        <v>44.0022142857143</v>
      </c>
      <c r="CU336">
        <v>43.187</v>
      </c>
      <c r="CV336">
        <v>1959.99428571429</v>
      </c>
      <c r="CW336">
        <v>40.01</v>
      </c>
      <c r="CX336">
        <v>0</v>
      </c>
      <c r="CY336">
        <v>1657212639.6</v>
      </c>
      <c r="CZ336">
        <v>0</v>
      </c>
      <c r="DA336">
        <v>0</v>
      </c>
      <c r="DB336" t="s">
        <v>356</v>
      </c>
      <c r="DC336">
        <v>1656081770.5</v>
      </c>
      <c r="DD336">
        <v>1655399214.6</v>
      </c>
      <c r="DE336">
        <v>0</v>
      </c>
      <c r="DF336">
        <v>0.134</v>
      </c>
      <c r="DG336">
        <v>-0.06</v>
      </c>
      <c r="DH336">
        <v>9.331</v>
      </c>
      <c r="DI336">
        <v>0.511</v>
      </c>
      <c r="DJ336">
        <v>421</v>
      </c>
      <c r="DK336">
        <v>25</v>
      </c>
      <c r="DL336">
        <v>1.93</v>
      </c>
      <c r="DM336">
        <v>0.15</v>
      </c>
      <c r="DN336">
        <v>-59.6965097560975</v>
      </c>
      <c r="DO336">
        <v>-8.61099303135898</v>
      </c>
      <c r="DP336">
        <v>0.902879704545643</v>
      </c>
      <c r="DQ336">
        <v>0</v>
      </c>
      <c r="DR336">
        <v>7.50244707317073</v>
      </c>
      <c r="DS336">
        <v>-0.717910871080146</v>
      </c>
      <c r="DT336">
        <v>0.0758297486267726</v>
      </c>
      <c r="DU336">
        <v>0</v>
      </c>
      <c r="DV336">
        <v>0</v>
      </c>
      <c r="DW336">
        <v>2</v>
      </c>
      <c r="DX336" t="s">
        <v>365</v>
      </c>
      <c r="DY336">
        <v>2.96496</v>
      </c>
      <c r="DZ336">
        <v>2.69746</v>
      </c>
      <c r="EA336">
        <v>0.107985</v>
      </c>
      <c r="EB336">
        <v>0.11551</v>
      </c>
      <c r="EC336">
        <v>0.0841878</v>
      </c>
      <c r="ED336">
        <v>0.065127</v>
      </c>
      <c r="EE336">
        <v>34364.7</v>
      </c>
      <c r="EF336">
        <v>37218.7</v>
      </c>
      <c r="EG336">
        <v>34960.4</v>
      </c>
      <c r="EH336">
        <v>38217.5</v>
      </c>
      <c r="EI336">
        <v>45503</v>
      </c>
      <c r="EJ336">
        <v>51624.2</v>
      </c>
      <c r="EK336">
        <v>54759.1</v>
      </c>
      <c r="EL336">
        <v>61328.3</v>
      </c>
      <c r="EM336">
        <v>1.8758</v>
      </c>
      <c r="EN336">
        <v>2.0326</v>
      </c>
      <c r="EO336">
        <v>-0.124991</v>
      </c>
      <c r="EP336">
        <v>0</v>
      </c>
      <c r="EQ336">
        <v>28.7839</v>
      </c>
      <c r="ER336">
        <v>999.9</v>
      </c>
      <c r="ES336">
        <v>36.595</v>
      </c>
      <c r="ET336">
        <v>37.595</v>
      </c>
      <c r="EU336">
        <v>31.9565</v>
      </c>
      <c r="EV336">
        <v>54.4584</v>
      </c>
      <c r="EW336">
        <v>35.1683</v>
      </c>
      <c r="EX336">
        <v>2</v>
      </c>
      <c r="EY336">
        <v>0.679594</v>
      </c>
      <c r="EZ336">
        <v>9.28105</v>
      </c>
      <c r="FA336">
        <v>19.9131</v>
      </c>
      <c r="FB336">
        <v>5.19213</v>
      </c>
      <c r="FC336">
        <v>12.0147</v>
      </c>
      <c r="FD336">
        <v>4.9716</v>
      </c>
      <c r="FE336">
        <v>3.2926</v>
      </c>
      <c r="FF336">
        <v>9999</v>
      </c>
      <c r="FG336">
        <v>9999</v>
      </c>
      <c r="FH336">
        <v>9999</v>
      </c>
      <c r="FI336">
        <v>557.7</v>
      </c>
      <c r="FJ336">
        <v>1.8631</v>
      </c>
      <c r="FK336">
        <v>1.86783</v>
      </c>
      <c r="FL336">
        <v>1.86752</v>
      </c>
      <c r="FM336">
        <v>1.86874</v>
      </c>
      <c r="FN336">
        <v>1.86951</v>
      </c>
      <c r="FO336">
        <v>1.86554</v>
      </c>
      <c r="FP336">
        <v>1.86661</v>
      </c>
      <c r="FQ336">
        <v>1.86798</v>
      </c>
      <c r="FR336">
        <v>5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11.586</v>
      </c>
      <c r="GF336">
        <v>0.2133</v>
      </c>
      <c r="GG336">
        <v>5.35645936475052</v>
      </c>
      <c r="GH336">
        <v>0.00956702611335773</v>
      </c>
      <c r="GI336">
        <v>-9.19467254998099e-07</v>
      </c>
      <c r="GJ336">
        <v>-2.13729184259075e-11</v>
      </c>
      <c r="GK336">
        <v>0.213310654532375</v>
      </c>
      <c r="GL336">
        <v>0</v>
      </c>
      <c r="GM336">
        <v>0</v>
      </c>
      <c r="GN336">
        <v>0</v>
      </c>
      <c r="GO336">
        <v>-4</v>
      </c>
      <c r="GP336">
        <v>1866</v>
      </c>
      <c r="GQ336">
        <v>1</v>
      </c>
      <c r="GR336">
        <v>18</v>
      </c>
      <c r="GS336">
        <v>18848.2</v>
      </c>
      <c r="GT336">
        <v>30224.1</v>
      </c>
      <c r="GU336">
        <v>2.17896</v>
      </c>
      <c r="GV336">
        <v>2.65137</v>
      </c>
      <c r="GW336">
        <v>2.24854</v>
      </c>
      <c r="GX336">
        <v>2.72217</v>
      </c>
      <c r="GY336">
        <v>1.99585</v>
      </c>
      <c r="GZ336">
        <v>2.39624</v>
      </c>
      <c r="HA336">
        <v>41.7961</v>
      </c>
      <c r="HB336">
        <v>14.5085</v>
      </c>
      <c r="HC336">
        <v>18</v>
      </c>
      <c r="HD336">
        <v>494.238</v>
      </c>
      <c r="HE336">
        <v>602.921</v>
      </c>
      <c r="HF336">
        <v>17.5702</v>
      </c>
      <c r="HG336">
        <v>35.2441</v>
      </c>
      <c r="HH336">
        <v>30.0003</v>
      </c>
      <c r="HI336">
        <v>34.6315</v>
      </c>
      <c r="HJ336">
        <v>34.4523</v>
      </c>
      <c r="HK336">
        <v>43.7902</v>
      </c>
      <c r="HL336">
        <v>44.7819</v>
      </c>
      <c r="HM336">
        <v>0</v>
      </c>
      <c r="HN336">
        <v>16.0352</v>
      </c>
      <c r="HO336">
        <v>790.024</v>
      </c>
      <c r="HP336">
        <v>16.4639</v>
      </c>
      <c r="HQ336">
        <v>101.5</v>
      </c>
      <c r="HR336">
        <v>102.064</v>
      </c>
    </row>
    <row r="337" spans="1:226">
      <c r="A337">
        <v>321</v>
      </c>
      <c r="B337">
        <v>1657212665.6</v>
      </c>
      <c r="C337">
        <v>6060.59999990463</v>
      </c>
      <c r="D337" t="s">
        <v>1004</v>
      </c>
      <c r="E337" t="s">
        <v>1005</v>
      </c>
      <c r="F337">
        <v>5</v>
      </c>
      <c r="G337" t="s">
        <v>915</v>
      </c>
      <c r="H337" t="s">
        <v>354</v>
      </c>
      <c r="I337">
        <v>1657212658.1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790.861954929317</v>
      </c>
      <c r="AK337">
        <v>742.596072727273</v>
      </c>
      <c r="AL337">
        <v>3.28343496085859</v>
      </c>
      <c r="AM337">
        <v>66.6402937059761</v>
      </c>
      <c r="AN337">
        <f>(AP337 - AO337 + BO337*1E3/(8.314*(BQ337+273.15)) * AR337/BN337 * AQ337) * BN337/(100*BB337) * 1000/(1000 - AP337)</f>
        <v>0</v>
      </c>
      <c r="AO337">
        <v>16.4345340996881</v>
      </c>
      <c r="AP337">
        <v>23.7290612121212</v>
      </c>
      <c r="AQ337">
        <v>0.00293749174004574</v>
      </c>
      <c r="AR337">
        <v>77.4766188135859</v>
      </c>
      <c r="AS337">
        <v>0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6</v>
      </c>
      <c r="BC337">
        <v>0.5</v>
      </c>
      <c r="BD337" t="s">
        <v>355</v>
      </c>
      <c r="BE337">
        <v>2</v>
      </c>
      <c r="BF337" t="b">
        <v>1</v>
      </c>
      <c r="BG337">
        <v>1657212658.1</v>
      </c>
      <c r="BH337">
        <v>702.340592592593</v>
      </c>
      <c r="BI337">
        <v>762.914148148148</v>
      </c>
      <c r="BJ337">
        <v>23.7295148148148</v>
      </c>
      <c r="BK337">
        <v>16.3494481481481</v>
      </c>
      <c r="BL337">
        <v>690.821111111111</v>
      </c>
      <c r="BM337">
        <v>23.5162074074074</v>
      </c>
      <c r="BN337">
        <v>500.018074074074</v>
      </c>
      <c r="BO337">
        <v>74.591737037037</v>
      </c>
      <c r="BP337">
        <v>0.0445090333333333</v>
      </c>
      <c r="BQ337">
        <v>27.0095037037037</v>
      </c>
      <c r="BR337">
        <v>26.745137037037</v>
      </c>
      <c r="BS337">
        <v>999.9</v>
      </c>
      <c r="BT337">
        <v>0</v>
      </c>
      <c r="BU337">
        <v>0</v>
      </c>
      <c r="BV337">
        <v>9994.25925925926</v>
      </c>
      <c r="BW337">
        <v>0</v>
      </c>
      <c r="BX337">
        <v>228.177296296296</v>
      </c>
      <c r="BY337">
        <v>-60.5735740740741</v>
      </c>
      <c r="BZ337">
        <v>719.411814814815</v>
      </c>
      <c r="CA337">
        <v>775.595777777778</v>
      </c>
      <c r="CB337">
        <v>7.38007296296296</v>
      </c>
      <c r="CC337">
        <v>762.914148148148</v>
      </c>
      <c r="CD337">
        <v>16.3494481481481</v>
      </c>
      <c r="CE337">
        <v>1.77002518518519</v>
      </c>
      <c r="CF337">
        <v>1.21953333333333</v>
      </c>
      <c r="CG337">
        <v>15.5245592592593</v>
      </c>
      <c r="CH337">
        <v>9.84204074074074</v>
      </c>
      <c r="CI337">
        <v>2000.01185185185</v>
      </c>
      <c r="CJ337">
        <v>0.979996777777778</v>
      </c>
      <c r="CK337">
        <v>0.0200031037037037</v>
      </c>
      <c r="CL337">
        <v>0</v>
      </c>
      <c r="CM337">
        <v>2.30294444444444</v>
      </c>
      <c r="CN337">
        <v>0</v>
      </c>
      <c r="CO337">
        <v>21125.9925925926</v>
      </c>
      <c r="CP337">
        <v>17300.2407407407</v>
      </c>
      <c r="CQ337">
        <v>43.937</v>
      </c>
      <c r="CR337">
        <v>44.611</v>
      </c>
      <c r="CS337">
        <v>43.6824074074074</v>
      </c>
      <c r="CT337">
        <v>44</v>
      </c>
      <c r="CU337">
        <v>43.187</v>
      </c>
      <c r="CV337">
        <v>1960.00222222222</v>
      </c>
      <c r="CW337">
        <v>40.0077777777778</v>
      </c>
      <c r="CX337">
        <v>0</v>
      </c>
      <c r="CY337">
        <v>1657212645</v>
      </c>
      <c r="CZ337">
        <v>0</v>
      </c>
      <c r="DA337">
        <v>0</v>
      </c>
      <c r="DB337" t="s">
        <v>356</v>
      </c>
      <c r="DC337">
        <v>1656081770.5</v>
      </c>
      <c r="DD337">
        <v>1655399214.6</v>
      </c>
      <c r="DE337">
        <v>0</v>
      </c>
      <c r="DF337">
        <v>0.134</v>
      </c>
      <c r="DG337">
        <v>-0.06</v>
      </c>
      <c r="DH337">
        <v>9.331</v>
      </c>
      <c r="DI337">
        <v>0.511</v>
      </c>
      <c r="DJ337">
        <v>421</v>
      </c>
      <c r="DK337">
        <v>25</v>
      </c>
      <c r="DL337">
        <v>1.93</v>
      </c>
      <c r="DM337">
        <v>0.15</v>
      </c>
      <c r="DN337">
        <v>-60.2657463414634</v>
      </c>
      <c r="DO337">
        <v>-5.93377003484335</v>
      </c>
      <c r="DP337">
        <v>0.709264920782403</v>
      </c>
      <c r="DQ337">
        <v>0</v>
      </c>
      <c r="DR337">
        <v>7.42859975609756</v>
      </c>
      <c r="DS337">
        <v>-0.866996655052248</v>
      </c>
      <c r="DT337">
        <v>0.0903044562411716</v>
      </c>
      <c r="DU337">
        <v>0</v>
      </c>
      <c r="DV337">
        <v>0</v>
      </c>
      <c r="DW337">
        <v>2</v>
      </c>
      <c r="DX337" t="s">
        <v>365</v>
      </c>
      <c r="DY337">
        <v>2.96442</v>
      </c>
      <c r="DZ337">
        <v>2.69908</v>
      </c>
      <c r="EA337">
        <v>0.109679</v>
      </c>
      <c r="EB337">
        <v>0.117151</v>
      </c>
      <c r="EC337">
        <v>0.0841999</v>
      </c>
      <c r="ED337">
        <v>0.0651434</v>
      </c>
      <c r="EE337">
        <v>34298.8</v>
      </c>
      <c r="EF337">
        <v>37149.1</v>
      </c>
      <c r="EG337">
        <v>34959.8</v>
      </c>
      <c r="EH337">
        <v>38217.1</v>
      </c>
      <c r="EI337">
        <v>45501.7</v>
      </c>
      <c r="EJ337">
        <v>51622.2</v>
      </c>
      <c r="EK337">
        <v>54758.1</v>
      </c>
      <c r="EL337">
        <v>61327</v>
      </c>
      <c r="EM337">
        <v>1.8746</v>
      </c>
      <c r="EN337">
        <v>2.0324</v>
      </c>
      <c r="EO337">
        <v>-0.123918</v>
      </c>
      <c r="EP337">
        <v>0</v>
      </c>
      <c r="EQ337">
        <v>28.7962</v>
      </c>
      <c r="ER337">
        <v>999.9</v>
      </c>
      <c r="ES337">
        <v>36.571</v>
      </c>
      <c r="ET337">
        <v>37.595</v>
      </c>
      <c r="EU337">
        <v>31.9298</v>
      </c>
      <c r="EV337">
        <v>54.3784</v>
      </c>
      <c r="EW337">
        <v>35.1763</v>
      </c>
      <c r="EX337">
        <v>2</v>
      </c>
      <c r="EY337">
        <v>0.680264</v>
      </c>
      <c r="EZ337">
        <v>9.28105</v>
      </c>
      <c r="FA337">
        <v>19.914</v>
      </c>
      <c r="FB337">
        <v>5.19932</v>
      </c>
      <c r="FC337">
        <v>12.0159</v>
      </c>
      <c r="FD337">
        <v>4.9752</v>
      </c>
      <c r="FE337">
        <v>3.294</v>
      </c>
      <c r="FF337">
        <v>9999</v>
      </c>
      <c r="FG337">
        <v>9999</v>
      </c>
      <c r="FH337">
        <v>9999</v>
      </c>
      <c r="FI337">
        <v>557.7</v>
      </c>
      <c r="FJ337">
        <v>1.8631</v>
      </c>
      <c r="FK337">
        <v>1.86783</v>
      </c>
      <c r="FL337">
        <v>1.86752</v>
      </c>
      <c r="FM337">
        <v>1.86874</v>
      </c>
      <c r="FN337">
        <v>1.86951</v>
      </c>
      <c r="FO337">
        <v>1.86554</v>
      </c>
      <c r="FP337">
        <v>1.86661</v>
      </c>
      <c r="FQ337">
        <v>1.86798</v>
      </c>
      <c r="FR337">
        <v>5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11.718</v>
      </c>
      <c r="GF337">
        <v>0.2133</v>
      </c>
      <c r="GG337">
        <v>5.35645936475052</v>
      </c>
      <c r="GH337">
        <v>0.00956702611335773</v>
      </c>
      <c r="GI337">
        <v>-9.19467254998099e-07</v>
      </c>
      <c r="GJ337">
        <v>-2.13729184259075e-11</v>
      </c>
      <c r="GK337">
        <v>0.213310654532375</v>
      </c>
      <c r="GL337">
        <v>0</v>
      </c>
      <c r="GM337">
        <v>0</v>
      </c>
      <c r="GN337">
        <v>0</v>
      </c>
      <c r="GO337">
        <v>-4</v>
      </c>
      <c r="GP337">
        <v>1866</v>
      </c>
      <c r="GQ337">
        <v>1</v>
      </c>
      <c r="GR337">
        <v>18</v>
      </c>
      <c r="GS337">
        <v>18848.3</v>
      </c>
      <c r="GT337">
        <v>30224.2</v>
      </c>
      <c r="GU337">
        <v>2.22168</v>
      </c>
      <c r="GV337">
        <v>2.66479</v>
      </c>
      <c r="GW337">
        <v>2.24854</v>
      </c>
      <c r="GX337">
        <v>2.72339</v>
      </c>
      <c r="GY337">
        <v>1.99585</v>
      </c>
      <c r="GZ337">
        <v>2.34009</v>
      </c>
      <c r="HA337">
        <v>41.7961</v>
      </c>
      <c r="HB337">
        <v>14.491</v>
      </c>
      <c r="HC337">
        <v>18</v>
      </c>
      <c r="HD337">
        <v>493.493</v>
      </c>
      <c r="HE337">
        <v>602.853</v>
      </c>
      <c r="HF337">
        <v>17.5706</v>
      </c>
      <c r="HG337">
        <v>35.2519</v>
      </c>
      <c r="HH337">
        <v>30.0006</v>
      </c>
      <c r="HI337">
        <v>34.6409</v>
      </c>
      <c r="HJ337">
        <v>34.4616</v>
      </c>
      <c r="HK337">
        <v>44.4883</v>
      </c>
      <c r="HL337">
        <v>44.7819</v>
      </c>
      <c r="HM337">
        <v>0</v>
      </c>
      <c r="HN337">
        <v>16.0311</v>
      </c>
      <c r="HO337">
        <v>810.201</v>
      </c>
      <c r="HP337">
        <v>16.5097</v>
      </c>
      <c r="HQ337">
        <v>101.498</v>
      </c>
      <c r="HR337">
        <v>102.062</v>
      </c>
    </row>
    <row r="338" spans="1:226">
      <c r="A338">
        <v>322</v>
      </c>
      <c r="B338">
        <v>1657212670.6</v>
      </c>
      <c r="C338">
        <v>6065.59999990463</v>
      </c>
      <c r="D338" t="s">
        <v>1006</v>
      </c>
      <c r="E338" t="s">
        <v>1007</v>
      </c>
      <c r="F338">
        <v>5</v>
      </c>
      <c r="G338" t="s">
        <v>915</v>
      </c>
      <c r="H338" t="s">
        <v>354</v>
      </c>
      <c r="I338">
        <v>1657212662.81429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808.290482216726</v>
      </c>
      <c r="AK338">
        <v>759.298436363636</v>
      </c>
      <c r="AL338">
        <v>3.37577981047328</v>
      </c>
      <c r="AM338">
        <v>66.6402937059761</v>
      </c>
      <c r="AN338">
        <f>(AP338 - AO338 + BO338*1E3/(8.314*(BQ338+273.15)) * AR338/BN338 * AQ338) * BN338/(100*BB338) * 1000/(1000 - AP338)</f>
        <v>0</v>
      </c>
      <c r="AO338">
        <v>16.4373043314056</v>
      </c>
      <c r="AP338">
        <v>23.7043781818182</v>
      </c>
      <c r="AQ338">
        <v>-0.000235758405754017</v>
      </c>
      <c r="AR338">
        <v>77.4766188135859</v>
      </c>
      <c r="AS338">
        <v>0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6</v>
      </c>
      <c r="BC338">
        <v>0.5</v>
      </c>
      <c r="BD338" t="s">
        <v>355</v>
      </c>
      <c r="BE338">
        <v>2</v>
      </c>
      <c r="BF338" t="b">
        <v>1</v>
      </c>
      <c r="BG338">
        <v>1657212662.81429</v>
      </c>
      <c r="BH338">
        <v>717.631535714286</v>
      </c>
      <c r="BI338">
        <v>778.843714285714</v>
      </c>
      <c r="BJ338">
        <v>23.7248785714286</v>
      </c>
      <c r="BK338">
        <v>16.3965642857143</v>
      </c>
      <c r="BL338">
        <v>705.986821428571</v>
      </c>
      <c r="BM338">
        <v>23.511575</v>
      </c>
      <c r="BN338">
        <v>500.008</v>
      </c>
      <c r="BO338">
        <v>74.5918</v>
      </c>
      <c r="BP338">
        <v>0.0445001107142857</v>
      </c>
      <c r="BQ338">
        <v>27.0244535714286</v>
      </c>
      <c r="BR338">
        <v>26.762575</v>
      </c>
      <c r="BS338">
        <v>999.9</v>
      </c>
      <c r="BT338">
        <v>0</v>
      </c>
      <c r="BU338">
        <v>0</v>
      </c>
      <c r="BV338">
        <v>9993.92857142857</v>
      </c>
      <c r="BW338">
        <v>0</v>
      </c>
      <c r="BX338">
        <v>227.642678571429</v>
      </c>
      <c r="BY338">
        <v>-61.2122214285714</v>
      </c>
      <c r="BZ338">
        <v>735.070892857143</v>
      </c>
      <c r="CA338">
        <v>791.827714285714</v>
      </c>
      <c r="CB338">
        <v>7.32832321428572</v>
      </c>
      <c r="CC338">
        <v>778.843714285714</v>
      </c>
      <c r="CD338">
        <v>16.3965642857143</v>
      </c>
      <c r="CE338">
        <v>1.76968214285714</v>
      </c>
      <c r="CF338">
        <v>1.22304892857143</v>
      </c>
      <c r="CG338">
        <v>15.5215214285714</v>
      </c>
      <c r="CH338">
        <v>9.88501285714286</v>
      </c>
      <c r="CI338">
        <v>1999.99607142857</v>
      </c>
      <c r="CJ338">
        <v>0.979996928571428</v>
      </c>
      <c r="CK338">
        <v>0.0200029428571429</v>
      </c>
      <c r="CL338">
        <v>0</v>
      </c>
      <c r="CM338">
        <v>2.26059642857143</v>
      </c>
      <c r="CN338">
        <v>0</v>
      </c>
      <c r="CO338">
        <v>21139.7607142857</v>
      </c>
      <c r="CP338">
        <v>17300.1071428571</v>
      </c>
      <c r="CQ338">
        <v>43.937</v>
      </c>
      <c r="CR338">
        <v>44.61825</v>
      </c>
      <c r="CS338">
        <v>43.687</v>
      </c>
      <c r="CT338">
        <v>44</v>
      </c>
      <c r="CU338">
        <v>43.187</v>
      </c>
      <c r="CV338">
        <v>1959.9875</v>
      </c>
      <c r="CW338">
        <v>40.0053571428571</v>
      </c>
      <c r="CX338">
        <v>0</v>
      </c>
      <c r="CY338">
        <v>1657212649.8</v>
      </c>
      <c r="CZ338">
        <v>0</v>
      </c>
      <c r="DA338">
        <v>0</v>
      </c>
      <c r="DB338" t="s">
        <v>356</v>
      </c>
      <c r="DC338">
        <v>1656081770.5</v>
      </c>
      <c r="DD338">
        <v>1655399214.6</v>
      </c>
      <c r="DE338">
        <v>0</v>
      </c>
      <c r="DF338">
        <v>0.134</v>
      </c>
      <c r="DG338">
        <v>-0.06</v>
      </c>
      <c r="DH338">
        <v>9.331</v>
      </c>
      <c r="DI338">
        <v>0.511</v>
      </c>
      <c r="DJ338">
        <v>421</v>
      </c>
      <c r="DK338">
        <v>25</v>
      </c>
      <c r="DL338">
        <v>1.93</v>
      </c>
      <c r="DM338">
        <v>0.15</v>
      </c>
      <c r="DN338">
        <v>-60.8074725</v>
      </c>
      <c r="DO338">
        <v>-6.45542701688544</v>
      </c>
      <c r="DP338">
        <v>0.751125699196712</v>
      </c>
      <c r="DQ338">
        <v>0</v>
      </c>
      <c r="DR338">
        <v>7.37087525</v>
      </c>
      <c r="DS338">
        <v>-0.814197185741119</v>
      </c>
      <c r="DT338">
        <v>0.0841373717793556</v>
      </c>
      <c r="DU338">
        <v>0</v>
      </c>
      <c r="DV338">
        <v>0</v>
      </c>
      <c r="DW338">
        <v>2</v>
      </c>
      <c r="DX338" t="s">
        <v>365</v>
      </c>
      <c r="DY338">
        <v>2.96471</v>
      </c>
      <c r="DZ338">
        <v>2.69861</v>
      </c>
      <c r="EA338">
        <v>0.11139</v>
      </c>
      <c r="EB338">
        <v>0.118924</v>
      </c>
      <c r="EC338">
        <v>0.0841265</v>
      </c>
      <c r="ED338">
        <v>0.0651436</v>
      </c>
      <c r="EE338">
        <v>34232.7</v>
      </c>
      <c r="EF338">
        <v>37074.5</v>
      </c>
      <c r="EG338">
        <v>34959.8</v>
      </c>
      <c r="EH338">
        <v>38217.2</v>
      </c>
      <c r="EI338">
        <v>45505.6</v>
      </c>
      <c r="EJ338">
        <v>51622.6</v>
      </c>
      <c r="EK338">
        <v>54758.4</v>
      </c>
      <c r="EL338">
        <v>61327.5</v>
      </c>
      <c r="EM338">
        <v>1.8744</v>
      </c>
      <c r="EN338">
        <v>2.0322</v>
      </c>
      <c r="EO338">
        <v>-0.122815</v>
      </c>
      <c r="EP338">
        <v>0</v>
      </c>
      <c r="EQ338">
        <v>28.8086</v>
      </c>
      <c r="ER338">
        <v>999.9</v>
      </c>
      <c r="ES338">
        <v>36.571</v>
      </c>
      <c r="ET338">
        <v>37.625</v>
      </c>
      <c r="EU338">
        <v>31.9806</v>
      </c>
      <c r="EV338">
        <v>54.4484</v>
      </c>
      <c r="EW338">
        <v>35.2163</v>
      </c>
      <c r="EX338">
        <v>2</v>
      </c>
      <c r="EY338">
        <v>0.680671</v>
      </c>
      <c r="EZ338">
        <v>9.28105</v>
      </c>
      <c r="FA338">
        <v>19.914</v>
      </c>
      <c r="FB338">
        <v>5.19932</v>
      </c>
      <c r="FC338">
        <v>12.0135</v>
      </c>
      <c r="FD338">
        <v>4.9756</v>
      </c>
      <c r="FE338">
        <v>3.294</v>
      </c>
      <c r="FF338">
        <v>9999</v>
      </c>
      <c r="FG338">
        <v>9999</v>
      </c>
      <c r="FH338">
        <v>9999</v>
      </c>
      <c r="FI338">
        <v>557.7</v>
      </c>
      <c r="FJ338">
        <v>1.8631</v>
      </c>
      <c r="FK338">
        <v>1.86783</v>
      </c>
      <c r="FL338">
        <v>1.86752</v>
      </c>
      <c r="FM338">
        <v>1.86874</v>
      </c>
      <c r="FN338">
        <v>1.86951</v>
      </c>
      <c r="FO338">
        <v>1.86554</v>
      </c>
      <c r="FP338">
        <v>1.86661</v>
      </c>
      <c r="FQ338">
        <v>1.86798</v>
      </c>
      <c r="FR338">
        <v>5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11.852</v>
      </c>
      <c r="GF338">
        <v>0.2133</v>
      </c>
      <c r="GG338">
        <v>5.35645936475052</v>
      </c>
      <c r="GH338">
        <v>0.00956702611335773</v>
      </c>
      <c r="GI338">
        <v>-9.19467254998099e-07</v>
      </c>
      <c r="GJ338">
        <v>-2.13729184259075e-11</v>
      </c>
      <c r="GK338">
        <v>0.213310654532375</v>
      </c>
      <c r="GL338">
        <v>0</v>
      </c>
      <c r="GM338">
        <v>0</v>
      </c>
      <c r="GN338">
        <v>0</v>
      </c>
      <c r="GO338">
        <v>-4</v>
      </c>
      <c r="GP338">
        <v>1866</v>
      </c>
      <c r="GQ338">
        <v>1</v>
      </c>
      <c r="GR338">
        <v>18</v>
      </c>
      <c r="GS338">
        <v>18848.3</v>
      </c>
      <c r="GT338">
        <v>30224.3</v>
      </c>
      <c r="GU338">
        <v>2.2583</v>
      </c>
      <c r="GV338">
        <v>2.65259</v>
      </c>
      <c r="GW338">
        <v>2.24854</v>
      </c>
      <c r="GX338">
        <v>2.72217</v>
      </c>
      <c r="GY338">
        <v>1.99585</v>
      </c>
      <c r="GZ338">
        <v>2.37793</v>
      </c>
      <c r="HA338">
        <v>41.7699</v>
      </c>
      <c r="HB338">
        <v>14.4998</v>
      </c>
      <c r="HC338">
        <v>18</v>
      </c>
      <c r="HD338">
        <v>493.43</v>
      </c>
      <c r="HE338">
        <v>602.814</v>
      </c>
      <c r="HF338">
        <v>17.5729</v>
      </c>
      <c r="HG338">
        <v>35.2603</v>
      </c>
      <c r="HH338">
        <v>30.0005</v>
      </c>
      <c r="HI338">
        <v>34.6504</v>
      </c>
      <c r="HJ338">
        <v>34.4741</v>
      </c>
      <c r="HK338">
        <v>45.2752</v>
      </c>
      <c r="HL338">
        <v>44.4697</v>
      </c>
      <c r="HM338">
        <v>0</v>
      </c>
      <c r="HN338">
        <v>16.0294</v>
      </c>
      <c r="HO338">
        <v>823.619</v>
      </c>
      <c r="HP338">
        <v>16.5823</v>
      </c>
      <c r="HQ338">
        <v>101.498</v>
      </c>
      <c r="HR338">
        <v>102.062</v>
      </c>
    </row>
    <row r="339" spans="1:226">
      <c r="A339">
        <v>323</v>
      </c>
      <c r="B339">
        <v>1657212675.6</v>
      </c>
      <c r="C339">
        <v>6070.59999990463</v>
      </c>
      <c r="D339" t="s">
        <v>1008</v>
      </c>
      <c r="E339" t="s">
        <v>1009</v>
      </c>
      <c r="F339">
        <v>5</v>
      </c>
      <c r="G339" t="s">
        <v>915</v>
      </c>
      <c r="H339" t="s">
        <v>354</v>
      </c>
      <c r="I339">
        <v>1657212668.1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825.740079775734</v>
      </c>
      <c r="AK339">
        <v>776.202678787879</v>
      </c>
      <c r="AL339">
        <v>3.37282802639645</v>
      </c>
      <c r="AM339">
        <v>66.6402937059761</v>
      </c>
      <c r="AN339">
        <f>(AP339 - AO339 + BO339*1E3/(8.314*(BQ339+273.15)) * AR339/BN339 * AQ339) * BN339/(100*BB339) * 1000/(1000 - AP339)</f>
        <v>0</v>
      </c>
      <c r="AO339">
        <v>16.4527328357762</v>
      </c>
      <c r="AP339">
        <v>23.6688078787879</v>
      </c>
      <c r="AQ339">
        <v>-0.00816734580101367</v>
      </c>
      <c r="AR339">
        <v>77.4766188135859</v>
      </c>
      <c r="AS339">
        <v>0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6</v>
      </c>
      <c r="BC339">
        <v>0.5</v>
      </c>
      <c r="BD339" t="s">
        <v>355</v>
      </c>
      <c r="BE339">
        <v>2</v>
      </c>
      <c r="BF339" t="b">
        <v>1</v>
      </c>
      <c r="BG339">
        <v>1657212668.1</v>
      </c>
      <c r="BH339">
        <v>734.842407407407</v>
      </c>
      <c r="BI339">
        <v>796.563851851852</v>
      </c>
      <c r="BJ339">
        <v>23.7081111111111</v>
      </c>
      <c r="BK339">
        <v>16.4468555555556</v>
      </c>
      <c r="BL339">
        <v>723.057333333333</v>
      </c>
      <c r="BM339">
        <v>23.4948037037037</v>
      </c>
      <c r="BN339">
        <v>499.987888888889</v>
      </c>
      <c r="BO339">
        <v>74.5924222222222</v>
      </c>
      <c r="BP339">
        <v>0.0444032851851852</v>
      </c>
      <c r="BQ339">
        <v>27.0395296296296</v>
      </c>
      <c r="BR339">
        <v>26.7897</v>
      </c>
      <c r="BS339">
        <v>999.9</v>
      </c>
      <c r="BT339">
        <v>0</v>
      </c>
      <c r="BU339">
        <v>0</v>
      </c>
      <c r="BV339">
        <v>10002.7777777778</v>
      </c>
      <c r="BW339">
        <v>0</v>
      </c>
      <c r="BX339">
        <v>224.403148148148</v>
      </c>
      <c r="BY339">
        <v>-61.7214555555556</v>
      </c>
      <c r="BZ339">
        <v>752.686888888889</v>
      </c>
      <c r="CA339">
        <v>809.884074074074</v>
      </c>
      <c r="CB339">
        <v>7.2612637037037</v>
      </c>
      <c r="CC339">
        <v>796.563851851852</v>
      </c>
      <c r="CD339">
        <v>16.4468555555556</v>
      </c>
      <c r="CE339">
        <v>1.76844555555556</v>
      </c>
      <c r="CF339">
        <v>1.22681074074074</v>
      </c>
      <c r="CG339">
        <v>15.5106222222222</v>
      </c>
      <c r="CH339">
        <v>9.93092037037037</v>
      </c>
      <c r="CI339">
        <v>2000.00333333333</v>
      </c>
      <c r="CJ339">
        <v>0.979997333333333</v>
      </c>
      <c r="CK339">
        <v>0.0200025111111111</v>
      </c>
      <c r="CL339">
        <v>0</v>
      </c>
      <c r="CM339">
        <v>2.24105925925926</v>
      </c>
      <c r="CN339">
        <v>0</v>
      </c>
      <c r="CO339">
        <v>21073.9703703704</v>
      </c>
      <c r="CP339">
        <v>17300.1740740741</v>
      </c>
      <c r="CQ339">
        <v>43.937</v>
      </c>
      <c r="CR339">
        <v>44.6226666666667</v>
      </c>
      <c r="CS339">
        <v>43.687</v>
      </c>
      <c r="CT339">
        <v>44</v>
      </c>
      <c r="CU339">
        <v>43.187</v>
      </c>
      <c r="CV339">
        <v>1959.99814814815</v>
      </c>
      <c r="CW339">
        <v>40.0018518518519</v>
      </c>
      <c r="CX339">
        <v>0</v>
      </c>
      <c r="CY339">
        <v>1657212654.6</v>
      </c>
      <c r="CZ339">
        <v>0</v>
      </c>
      <c r="DA339">
        <v>0</v>
      </c>
      <c r="DB339" t="s">
        <v>356</v>
      </c>
      <c r="DC339">
        <v>1656081770.5</v>
      </c>
      <c r="DD339">
        <v>1655399214.6</v>
      </c>
      <c r="DE339">
        <v>0</v>
      </c>
      <c r="DF339">
        <v>0.134</v>
      </c>
      <c r="DG339">
        <v>-0.06</v>
      </c>
      <c r="DH339">
        <v>9.331</v>
      </c>
      <c r="DI339">
        <v>0.511</v>
      </c>
      <c r="DJ339">
        <v>421</v>
      </c>
      <c r="DK339">
        <v>25</v>
      </c>
      <c r="DL339">
        <v>1.93</v>
      </c>
      <c r="DM339">
        <v>0.15</v>
      </c>
      <c r="DN339">
        <v>-61.517465</v>
      </c>
      <c r="DO339">
        <v>-6.42414709193238</v>
      </c>
      <c r="DP339">
        <v>0.771833099040849</v>
      </c>
      <c r="DQ339">
        <v>0</v>
      </c>
      <c r="DR339">
        <v>7.29827075</v>
      </c>
      <c r="DS339">
        <v>-0.699891894934362</v>
      </c>
      <c r="DT339">
        <v>0.0741815557732345</v>
      </c>
      <c r="DU339">
        <v>0</v>
      </c>
      <c r="DV339">
        <v>0</v>
      </c>
      <c r="DW339">
        <v>2</v>
      </c>
      <c r="DX339" t="s">
        <v>365</v>
      </c>
      <c r="DY339">
        <v>2.96539</v>
      </c>
      <c r="DZ339">
        <v>2.69862</v>
      </c>
      <c r="EA339">
        <v>0.113078</v>
      </c>
      <c r="EB339">
        <v>0.120436</v>
      </c>
      <c r="EC339">
        <v>0.0840448</v>
      </c>
      <c r="ED339">
        <v>0.0654702</v>
      </c>
      <c r="EE339">
        <v>34167.5</v>
      </c>
      <c r="EF339">
        <v>37010.5</v>
      </c>
      <c r="EG339">
        <v>34959.7</v>
      </c>
      <c r="EH339">
        <v>38216.9</v>
      </c>
      <c r="EI339">
        <v>45509.8</v>
      </c>
      <c r="EJ339">
        <v>51604.2</v>
      </c>
      <c r="EK339">
        <v>54758.5</v>
      </c>
      <c r="EL339">
        <v>61327</v>
      </c>
      <c r="EM339">
        <v>1.875</v>
      </c>
      <c r="EN339">
        <v>2.0324</v>
      </c>
      <c r="EO339">
        <v>-0.122309</v>
      </c>
      <c r="EP339">
        <v>0</v>
      </c>
      <c r="EQ339">
        <v>28.8209</v>
      </c>
      <c r="ER339">
        <v>999.9</v>
      </c>
      <c r="ES339">
        <v>36.571</v>
      </c>
      <c r="ET339">
        <v>37.615</v>
      </c>
      <c r="EU339">
        <v>31.9604</v>
      </c>
      <c r="EV339">
        <v>53.8584</v>
      </c>
      <c r="EW339">
        <v>35.1963</v>
      </c>
      <c r="EX339">
        <v>2</v>
      </c>
      <c r="EY339">
        <v>0.681179</v>
      </c>
      <c r="EZ339">
        <v>9.28105</v>
      </c>
      <c r="FA339">
        <v>19.9139</v>
      </c>
      <c r="FB339">
        <v>5.19812</v>
      </c>
      <c r="FC339">
        <v>12.0147</v>
      </c>
      <c r="FD339">
        <v>4.9752</v>
      </c>
      <c r="FE339">
        <v>3.294</v>
      </c>
      <c r="FF339">
        <v>9999</v>
      </c>
      <c r="FG339">
        <v>9999</v>
      </c>
      <c r="FH339">
        <v>9999</v>
      </c>
      <c r="FI339">
        <v>557.7</v>
      </c>
      <c r="FJ339">
        <v>1.8631</v>
      </c>
      <c r="FK339">
        <v>1.8678</v>
      </c>
      <c r="FL339">
        <v>1.86749</v>
      </c>
      <c r="FM339">
        <v>1.86874</v>
      </c>
      <c r="FN339">
        <v>1.86951</v>
      </c>
      <c r="FO339">
        <v>1.86554</v>
      </c>
      <c r="FP339">
        <v>1.86655</v>
      </c>
      <c r="FQ339">
        <v>1.86798</v>
      </c>
      <c r="FR339">
        <v>5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11.984</v>
      </c>
      <c r="GF339">
        <v>0.2133</v>
      </c>
      <c r="GG339">
        <v>5.35645936475052</v>
      </c>
      <c r="GH339">
        <v>0.00956702611335773</v>
      </c>
      <c r="GI339">
        <v>-9.19467254998099e-07</v>
      </c>
      <c r="GJ339">
        <v>-2.13729184259075e-11</v>
      </c>
      <c r="GK339">
        <v>0.213310654532375</v>
      </c>
      <c r="GL339">
        <v>0</v>
      </c>
      <c r="GM339">
        <v>0</v>
      </c>
      <c r="GN339">
        <v>0</v>
      </c>
      <c r="GO339">
        <v>-4</v>
      </c>
      <c r="GP339">
        <v>1866</v>
      </c>
      <c r="GQ339">
        <v>1</v>
      </c>
      <c r="GR339">
        <v>18</v>
      </c>
      <c r="GS339">
        <v>18848.4</v>
      </c>
      <c r="GT339">
        <v>30224.3</v>
      </c>
      <c r="GU339">
        <v>2.29248</v>
      </c>
      <c r="GV339">
        <v>2.65747</v>
      </c>
      <c r="GW339">
        <v>2.24854</v>
      </c>
      <c r="GX339">
        <v>2.72217</v>
      </c>
      <c r="GY339">
        <v>1.99585</v>
      </c>
      <c r="GZ339">
        <v>2.38403</v>
      </c>
      <c r="HA339">
        <v>41.7699</v>
      </c>
      <c r="HB339">
        <v>14.4998</v>
      </c>
      <c r="HC339">
        <v>18</v>
      </c>
      <c r="HD339">
        <v>493.911</v>
      </c>
      <c r="HE339">
        <v>603.062</v>
      </c>
      <c r="HF339">
        <v>17.575</v>
      </c>
      <c r="HG339">
        <v>35.268</v>
      </c>
      <c r="HH339">
        <v>30.0007</v>
      </c>
      <c r="HI339">
        <v>34.6598</v>
      </c>
      <c r="HJ339">
        <v>34.4834</v>
      </c>
      <c r="HK339">
        <v>45.9497</v>
      </c>
      <c r="HL339">
        <v>43.8957</v>
      </c>
      <c r="HM339">
        <v>0</v>
      </c>
      <c r="HN339">
        <v>16.0266</v>
      </c>
      <c r="HO339">
        <v>837.066</v>
      </c>
      <c r="HP339">
        <v>16.7844</v>
      </c>
      <c r="HQ339">
        <v>101.498</v>
      </c>
      <c r="HR339">
        <v>102.062</v>
      </c>
    </row>
    <row r="340" spans="1:226">
      <c r="A340">
        <v>324</v>
      </c>
      <c r="B340">
        <v>1657212680.6</v>
      </c>
      <c r="C340">
        <v>6075.59999990463</v>
      </c>
      <c r="D340" t="s">
        <v>1010</v>
      </c>
      <c r="E340" t="s">
        <v>1011</v>
      </c>
      <c r="F340">
        <v>5</v>
      </c>
      <c r="G340" t="s">
        <v>915</v>
      </c>
      <c r="H340" t="s">
        <v>354</v>
      </c>
      <c r="I340">
        <v>1657212672.81429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841.609404409178</v>
      </c>
      <c r="AK340">
        <v>792.332272727273</v>
      </c>
      <c r="AL340">
        <v>3.2109151679131</v>
      </c>
      <c r="AM340">
        <v>66.6402937059761</v>
      </c>
      <c r="AN340">
        <f>(AP340 - AO340 + BO340*1E3/(8.314*(BQ340+273.15)) * AR340/BN340 * AQ340) * BN340/(100*BB340) * 1000/(1000 - AP340)</f>
        <v>0</v>
      </c>
      <c r="AO340">
        <v>16.6578739177049</v>
      </c>
      <c r="AP340">
        <v>23.6741612121212</v>
      </c>
      <c r="AQ340">
        <v>0.000365407837316124</v>
      </c>
      <c r="AR340">
        <v>77.4766188135859</v>
      </c>
      <c r="AS340">
        <v>0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6</v>
      </c>
      <c r="BC340">
        <v>0.5</v>
      </c>
      <c r="BD340" t="s">
        <v>355</v>
      </c>
      <c r="BE340">
        <v>2</v>
      </c>
      <c r="BF340" t="b">
        <v>1</v>
      </c>
      <c r="BG340">
        <v>1657212672.81429</v>
      </c>
      <c r="BH340">
        <v>750.158642857143</v>
      </c>
      <c r="BI340">
        <v>812.223607142857</v>
      </c>
      <c r="BJ340">
        <v>23.6885142857143</v>
      </c>
      <c r="BK340">
        <v>16.5259285714286</v>
      </c>
      <c r="BL340">
        <v>738.249178571429</v>
      </c>
      <c r="BM340">
        <v>23.4752071428571</v>
      </c>
      <c r="BN340">
        <v>500.018785714286</v>
      </c>
      <c r="BO340">
        <v>74.59265</v>
      </c>
      <c r="BP340">
        <v>0.0444524428571429</v>
      </c>
      <c r="BQ340">
        <v>27.0504464285714</v>
      </c>
      <c r="BR340">
        <v>26.8123321428571</v>
      </c>
      <c r="BS340">
        <v>999.9</v>
      </c>
      <c r="BT340">
        <v>0</v>
      </c>
      <c r="BU340">
        <v>0</v>
      </c>
      <c r="BV340">
        <v>10000.7142857143</v>
      </c>
      <c r="BW340">
        <v>0</v>
      </c>
      <c r="BX340">
        <v>218.287142857143</v>
      </c>
      <c r="BY340">
        <v>-62.0649571428571</v>
      </c>
      <c r="BZ340">
        <v>768.359642857143</v>
      </c>
      <c r="CA340">
        <v>825.873285714286</v>
      </c>
      <c r="CB340">
        <v>7.16258035714286</v>
      </c>
      <c r="CC340">
        <v>812.223607142857</v>
      </c>
      <c r="CD340">
        <v>16.5259285714286</v>
      </c>
      <c r="CE340">
        <v>1.76698928571429</v>
      </c>
      <c r="CF340">
        <v>1.23271357142857</v>
      </c>
      <c r="CG340">
        <v>15.497775</v>
      </c>
      <c r="CH340">
        <v>10.0023035714286</v>
      </c>
      <c r="CI340">
        <v>1999.99</v>
      </c>
      <c r="CJ340">
        <v>0.979997678571428</v>
      </c>
      <c r="CK340">
        <v>0.0200021428571429</v>
      </c>
      <c r="CL340">
        <v>0</v>
      </c>
      <c r="CM340">
        <v>2.26340357142857</v>
      </c>
      <c r="CN340">
        <v>0</v>
      </c>
      <c r="CO340">
        <v>20933.1857142857</v>
      </c>
      <c r="CP340">
        <v>17300.0535714286</v>
      </c>
      <c r="CQ340">
        <v>43.937</v>
      </c>
      <c r="CR340">
        <v>44.62275</v>
      </c>
      <c r="CS340">
        <v>43.687</v>
      </c>
      <c r="CT340">
        <v>44</v>
      </c>
      <c r="CU340">
        <v>43.187</v>
      </c>
      <c r="CV340">
        <v>1959.9875</v>
      </c>
      <c r="CW340">
        <v>40.0007142857143</v>
      </c>
      <c r="CX340">
        <v>0</v>
      </c>
      <c r="CY340">
        <v>1657212659.4</v>
      </c>
      <c r="CZ340">
        <v>0</v>
      </c>
      <c r="DA340">
        <v>0</v>
      </c>
      <c r="DB340" t="s">
        <v>356</v>
      </c>
      <c r="DC340">
        <v>1656081770.5</v>
      </c>
      <c r="DD340">
        <v>1655399214.6</v>
      </c>
      <c r="DE340">
        <v>0</v>
      </c>
      <c r="DF340">
        <v>0.134</v>
      </c>
      <c r="DG340">
        <v>-0.06</v>
      </c>
      <c r="DH340">
        <v>9.331</v>
      </c>
      <c r="DI340">
        <v>0.511</v>
      </c>
      <c r="DJ340">
        <v>421</v>
      </c>
      <c r="DK340">
        <v>25</v>
      </c>
      <c r="DL340">
        <v>1.93</v>
      </c>
      <c r="DM340">
        <v>0.15</v>
      </c>
      <c r="DN340">
        <v>-61.715065</v>
      </c>
      <c r="DO340">
        <v>-4.73326378986859</v>
      </c>
      <c r="DP340">
        <v>0.705902017120648</v>
      </c>
      <c r="DQ340">
        <v>0</v>
      </c>
      <c r="DR340">
        <v>7.21367375</v>
      </c>
      <c r="DS340">
        <v>-1.0023344465291</v>
      </c>
      <c r="DT340">
        <v>0.11297140889817</v>
      </c>
      <c r="DU340">
        <v>0</v>
      </c>
      <c r="DV340">
        <v>0</v>
      </c>
      <c r="DW340">
        <v>2</v>
      </c>
      <c r="DX340" t="s">
        <v>365</v>
      </c>
      <c r="DY340">
        <v>2.96524</v>
      </c>
      <c r="DZ340">
        <v>2.69802</v>
      </c>
      <c r="EA340">
        <v>0.114691</v>
      </c>
      <c r="EB340">
        <v>0.122045</v>
      </c>
      <c r="EC340">
        <v>0.0840665</v>
      </c>
      <c r="ED340">
        <v>0.0659259</v>
      </c>
      <c r="EE340">
        <v>34104.8</v>
      </c>
      <c r="EF340">
        <v>36942.1</v>
      </c>
      <c r="EG340">
        <v>34959.1</v>
      </c>
      <c r="EH340">
        <v>38216.3</v>
      </c>
      <c r="EI340">
        <v>45508.2</v>
      </c>
      <c r="EJ340">
        <v>51578.6</v>
      </c>
      <c r="EK340">
        <v>54757.9</v>
      </c>
      <c r="EL340">
        <v>61326.4</v>
      </c>
      <c r="EM340">
        <v>1.8746</v>
      </c>
      <c r="EN340">
        <v>2.0326</v>
      </c>
      <c r="EO340">
        <v>-0.122249</v>
      </c>
      <c r="EP340">
        <v>0</v>
      </c>
      <c r="EQ340">
        <v>28.8357</v>
      </c>
      <c r="ER340">
        <v>999.9</v>
      </c>
      <c r="ES340">
        <v>36.546</v>
      </c>
      <c r="ET340">
        <v>37.625</v>
      </c>
      <c r="EU340">
        <v>31.9599</v>
      </c>
      <c r="EV340">
        <v>54.1084</v>
      </c>
      <c r="EW340">
        <v>35.1242</v>
      </c>
      <c r="EX340">
        <v>2</v>
      </c>
      <c r="EY340">
        <v>0.681382</v>
      </c>
      <c r="EZ340">
        <v>9.28105</v>
      </c>
      <c r="FA340">
        <v>19.9141</v>
      </c>
      <c r="FB340">
        <v>5.19932</v>
      </c>
      <c r="FC340">
        <v>12.0111</v>
      </c>
      <c r="FD340">
        <v>4.9756</v>
      </c>
      <c r="FE340">
        <v>3.294</v>
      </c>
      <c r="FF340">
        <v>9999</v>
      </c>
      <c r="FG340">
        <v>9999</v>
      </c>
      <c r="FH340">
        <v>9999</v>
      </c>
      <c r="FI340">
        <v>557.7</v>
      </c>
      <c r="FJ340">
        <v>1.8631</v>
      </c>
      <c r="FK340">
        <v>1.86783</v>
      </c>
      <c r="FL340">
        <v>1.86752</v>
      </c>
      <c r="FM340">
        <v>1.86874</v>
      </c>
      <c r="FN340">
        <v>1.86951</v>
      </c>
      <c r="FO340">
        <v>1.86554</v>
      </c>
      <c r="FP340">
        <v>1.86661</v>
      </c>
      <c r="FQ340">
        <v>1.86798</v>
      </c>
      <c r="FR340">
        <v>5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12.112</v>
      </c>
      <c r="GF340">
        <v>0.2133</v>
      </c>
      <c r="GG340">
        <v>5.35645936475052</v>
      </c>
      <c r="GH340">
        <v>0.00956702611335773</v>
      </c>
      <c r="GI340">
        <v>-9.19467254998099e-07</v>
      </c>
      <c r="GJ340">
        <v>-2.13729184259075e-11</v>
      </c>
      <c r="GK340">
        <v>0.213310654532375</v>
      </c>
      <c r="GL340">
        <v>0</v>
      </c>
      <c r="GM340">
        <v>0</v>
      </c>
      <c r="GN340">
        <v>0</v>
      </c>
      <c r="GO340">
        <v>-4</v>
      </c>
      <c r="GP340">
        <v>1866</v>
      </c>
      <c r="GQ340">
        <v>1</v>
      </c>
      <c r="GR340">
        <v>18</v>
      </c>
      <c r="GS340">
        <v>18848.5</v>
      </c>
      <c r="GT340">
        <v>30224.4</v>
      </c>
      <c r="GU340">
        <v>2.32666</v>
      </c>
      <c r="GV340">
        <v>2.65015</v>
      </c>
      <c r="GW340">
        <v>2.24854</v>
      </c>
      <c r="GX340">
        <v>2.72217</v>
      </c>
      <c r="GY340">
        <v>1.99585</v>
      </c>
      <c r="GZ340">
        <v>2.37549</v>
      </c>
      <c r="HA340">
        <v>41.7699</v>
      </c>
      <c r="HB340">
        <v>14.4998</v>
      </c>
      <c r="HC340">
        <v>18</v>
      </c>
      <c r="HD340">
        <v>493.736</v>
      </c>
      <c r="HE340">
        <v>603.34</v>
      </c>
      <c r="HF340">
        <v>17.577</v>
      </c>
      <c r="HG340">
        <v>35.2745</v>
      </c>
      <c r="HH340">
        <v>30.0002</v>
      </c>
      <c r="HI340">
        <v>34.6723</v>
      </c>
      <c r="HJ340">
        <v>34.4958</v>
      </c>
      <c r="HK340">
        <v>46.6919</v>
      </c>
      <c r="HL340">
        <v>43.6056</v>
      </c>
      <c r="HM340">
        <v>0</v>
      </c>
      <c r="HN340">
        <v>16.0229</v>
      </c>
      <c r="HO340">
        <v>857.433</v>
      </c>
      <c r="HP340">
        <v>16.897</v>
      </c>
      <c r="HQ340">
        <v>101.497</v>
      </c>
      <c r="HR340">
        <v>102.06</v>
      </c>
    </row>
    <row r="341" spans="1:226">
      <c r="A341">
        <v>325</v>
      </c>
      <c r="B341">
        <v>1657212685.6</v>
      </c>
      <c r="C341">
        <v>6080.59999990463</v>
      </c>
      <c r="D341" t="s">
        <v>1012</v>
      </c>
      <c r="E341" t="s">
        <v>1013</v>
      </c>
      <c r="F341">
        <v>5</v>
      </c>
      <c r="G341" t="s">
        <v>915</v>
      </c>
      <c r="H341" t="s">
        <v>354</v>
      </c>
      <c r="I341">
        <v>1657212678.1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858.974289347735</v>
      </c>
      <c r="AK341">
        <v>809.018587878788</v>
      </c>
      <c r="AL341">
        <v>3.37012597236031</v>
      </c>
      <c r="AM341">
        <v>66.6402937059761</v>
      </c>
      <c r="AN341">
        <f>(AP341 - AO341 + BO341*1E3/(8.314*(BQ341+273.15)) * AR341/BN341 * AQ341) * BN341/(100*BB341) * 1000/(1000 - AP341)</f>
        <v>0</v>
      </c>
      <c r="AO341">
        <v>16.7932132358663</v>
      </c>
      <c r="AP341">
        <v>23.687016969697</v>
      </c>
      <c r="AQ341">
        <v>0.00131589941200695</v>
      </c>
      <c r="AR341">
        <v>77.4766188135859</v>
      </c>
      <c r="AS341">
        <v>0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6</v>
      </c>
      <c r="BC341">
        <v>0.5</v>
      </c>
      <c r="BD341" t="s">
        <v>355</v>
      </c>
      <c r="BE341">
        <v>2</v>
      </c>
      <c r="BF341" t="b">
        <v>1</v>
      </c>
      <c r="BG341">
        <v>1657212678.1</v>
      </c>
      <c r="BH341">
        <v>767.277777777778</v>
      </c>
      <c r="BI341">
        <v>829.707259259259</v>
      </c>
      <c r="BJ341">
        <v>23.6740333333333</v>
      </c>
      <c r="BK341">
        <v>16.6586407407407</v>
      </c>
      <c r="BL341">
        <v>755.229814814815</v>
      </c>
      <c r="BM341">
        <v>23.4607185185185</v>
      </c>
      <c r="BN341">
        <v>500.017592592593</v>
      </c>
      <c r="BO341">
        <v>74.5922222222222</v>
      </c>
      <c r="BP341">
        <v>0.0444071703703704</v>
      </c>
      <c r="BQ341">
        <v>27.0601592592593</v>
      </c>
      <c r="BR341">
        <v>26.8388814814815</v>
      </c>
      <c r="BS341">
        <v>999.9</v>
      </c>
      <c r="BT341">
        <v>0</v>
      </c>
      <c r="BU341">
        <v>0</v>
      </c>
      <c r="BV341">
        <v>10004.4444444444</v>
      </c>
      <c r="BW341">
        <v>0</v>
      </c>
      <c r="BX341">
        <v>212.194740740741</v>
      </c>
      <c r="BY341">
        <v>-62.4294592592593</v>
      </c>
      <c r="BZ341">
        <v>785.882814814815</v>
      </c>
      <c r="CA341">
        <v>843.765259259259</v>
      </c>
      <c r="CB341">
        <v>7.01538407407407</v>
      </c>
      <c r="CC341">
        <v>829.707259259259</v>
      </c>
      <c r="CD341">
        <v>16.6586407407407</v>
      </c>
      <c r="CE341">
        <v>1.76589814814815</v>
      </c>
      <c r="CF341">
        <v>1.24260518518519</v>
      </c>
      <c r="CG341">
        <v>15.488162962963</v>
      </c>
      <c r="CH341">
        <v>10.1214848148148</v>
      </c>
      <c r="CI341">
        <v>1999.98703703704</v>
      </c>
      <c r="CJ341">
        <v>0.979998</v>
      </c>
      <c r="CK341">
        <v>0.0200018</v>
      </c>
      <c r="CL341">
        <v>0</v>
      </c>
      <c r="CM341">
        <v>2.22328518518519</v>
      </c>
      <c r="CN341">
        <v>0</v>
      </c>
      <c r="CO341">
        <v>20774.2333333333</v>
      </c>
      <c r="CP341">
        <v>17300.0259259259</v>
      </c>
      <c r="CQ341">
        <v>43.9463333333333</v>
      </c>
      <c r="CR341">
        <v>44.625</v>
      </c>
      <c r="CS341">
        <v>43.687</v>
      </c>
      <c r="CT341">
        <v>44</v>
      </c>
      <c r="CU341">
        <v>43.1916666666667</v>
      </c>
      <c r="CV341">
        <v>1959.98703703704</v>
      </c>
      <c r="CW341">
        <v>40</v>
      </c>
      <c r="CX341">
        <v>0</v>
      </c>
      <c r="CY341">
        <v>1657212664.8</v>
      </c>
      <c r="CZ341">
        <v>0</v>
      </c>
      <c r="DA341">
        <v>0</v>
      </c>
      <c r="DB341" t="s">
        <v>356</v>
      </c>
      <c r="DC341">
        <v>1656081770.5</v>
      </c>
      <c r="DD341">
        <v>1655399214.6</v>
      </c>
      <c r="DE341">
        <v>0</v>
      </c>
      <c r="DF341">
        <v>0.134</v>
      </c>
      <c r="DG341">
        <v>-0.06</v>
      </c>
      <c r="DH341">
        <v>9.331</v>
      </c>
      <c r="DI341">
        <v>0.511</v>
      </c>
      <c r="DJ341">
        <v>421</v>
      </c>
      <c r="DK341">
        <v>25</v>
      </c>
      <c r="DL341">
        <v>1.93</v>
      </c>
      <c r="DM341">
        <v>0.15</v>
      </c>
      <c r="DN341">
        <v>-62.177905</v>
      </c>
      <c r="DO341">
        <v>-3.16117598499047</v>
      </c>
      <c r="DP341">
        <v>0.548091896012885</v>
      </c>
      <c r="DQ341">
        <v>0</v>
      </c>
      <c r="DR341">
        <v>7.11258275</v>
      </c>
      <c r="DS341">
        <v>-1.66286307692307</v>
      </c>
      <c r="DT341">
        <v>0.166484211863881</v>
      </c>
      <c r="DU341">
        <v>0</v>
      </c>
      <c r="DV341">
        <v>0</v>
      </c>
      <c r="DW341">
        <v>2</v>
      </c>
      <c r="DX341" t="s">
        <v>365</v>
      </c>
      <c r="DY341">
        <v>2.96546</v>
      </c>
      <c r="DZ341">
        <v>2.69873</v>
      </c>
      <c r="EA341">
        <v>0.11631</v>
      </c>
      <c r="EB341">
        <v>0.123704</v>
      </c>
      <c r="EC341">
        <v>0.0841018</v>
      </c>
      <c r="ED341">
        <v>0.0663453</v>
      </c>
      <c r="EE341">
        <v>34042.3</v>
      </c>
      <c r="EF341">
        <v>36872.5</v>
      </c>
      <c r="EG341">
        <v>34959</v>
      </c>
      <c r="EH341">
        <v>38216.6</v>
      </c>
      <c r="EI341">
        <v>45506.9</v>
      </c>
      <c r="EJ341">
        <v>51556.2</v>
      </c>
      <c r="EK341">
        <v>54758.4</v>
      </c>
      <c r="EL341">
        <v>61327.2</v>
      </c>
      <c r="EM341">
        <v>1.8738</v>
      </c>
      <c r="EN341">
        <v>2.033</v>
      </c>
      <c r="EO341">
        <v>-0.121742</v>
      </c>
      <c r="EP341">
        <v>0</v>
      </c>
      <c r="EQ341">
        <v>28.8481</v>
      </c>
      <c r="ER341">
        <v>999.9</v>
      </c>
      <c r="ES341">
        <v>36.546</v>
      </c>
      <c r="ET341">
        <v>37.615</v>
      </c>
      <c r="EU341">
        <v>31.9404</v>
      </c>
      <c r="EV341">
        <v>54.0584</v>
      </c>
      <c r="EW341">
        <v>35.0801</v>
      </c>
      <c r="EX341">
        <v>2</v>
      </c>
      <c r="EY341">
        <v>0.682134</v>
      </c>
      <c r="EZ341">
        <v>9.28105</v>
      </c>
      <c r="FA341">
        <v>19.9143</v>
      </c>
      <c r="FB341">
        <v>5.19932</v>
      </c>
      <c r="FC341">
        <v>12.0159</v>
      </c>
      <c r="FD341">
        <v>4.9756</v>
      </c>
      <c r="FE341">
        <v>3.294</v>
      </c>
      <c r="FF341">
        <v>9999</v>
      </c>
      <c r="FG341">
        <v>9999</v>
      </c>
      <c r="FH341">
        <v>9999</v>
      </c>
      <c r="FI341">
        <v>557.7</v>
      </c>
      <c r="FJ341">
        <v>1.8631</v>
      </c>
      <c r="FK341">
        <v>1.8678</v>
      </c>
      <c r="FL341">
        <v>1.86752</v>
      </c>
      <c r="FM341">
        <v>1.86874</v>
      </c>
      <c r="FN341">
        <v>1.86951</v>
      </c>
      <c r="FO341">
        <v>1.86554</v>
      </c>
      <c r="FP341">
        <v>1.86661</v>
      </c>
      <c r="FQ341">
        <v>1.86798</v>
      </c>
      <c r="FR341">
        <v>5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12.242</v>
      </c>
      <c r="GF341">
        <v>0.2133</v>
      </c>
      <c r="GG341">
        <v>5.35645936475052</v>
      </c>
      <c r="GH341">
        <v>0.00956702611335773</v>
      </c>
      <c r="GI341">
        <v>-9.19467254998099e-07</v>
      </c>
      <c r="GJ341">
        <v>-2.13729184259075e-11</v>
      </c>
      <c r="GK341">
        <v>0.213310654532375</v>
      </c>
      <c r="GL341">
        <v>0</v>
      </c>
      <c r="GM341">
        <v>0</v>
      </c>
      <c r="GN341">
        <v>0</v>
      </c>
      <c r="GO341">
        <v>-4</v>
      </c>
      <c r="GP341">
        <v>1866</v>
      </c>
      <c r="GQ341">
        <v>1</v>
      </c>
      <c r="GR341">
        <v>18</v>
      </c>
      <c r="GS341">
        <v>18848.6</v>
      </c>
      <c r="GT341">
        <v>30224.5</v>
      </c>
      <c r="GU341">
        <v>2.36572</v>
      </c>
      <c r="GV341">
        <v>2.65015</v>
      </c>
      <c r="GW341">
        <v>2.24854</v>
      </c>
      <c r="GX341">
        <v>2.72217</v>
      </c>
      <c r="GY341">
        <v>1.99585</v>
      </c>
      <c r="GZ341">
        <v>2.37305</v>
      </c>
      <c r="HA341">
        <v>41.7699</v>
      </c>
      <c r="HB341">
        <v>14.4998</v>
      </c>
      <c r="HC341">
        <v>18</v>
      </c>
      <c r="HD341">
        <v>493.264</v>
      </c>
      <c r="HE341">
        <v>603.776</v>
      </c>
      <c r="HF341">
        <v>17.5823</v>
      </c>
      <c r="HG341">
        <v>35.2829</v>
      </c>
      <c r="HH341">
        <v>30.0005</v>
      </c>
      <c r="HI341">
        <v>34.6818</v>
      </c>
      <c r="HJ341">
        <v>34.5083</v>
      </c>
      <c r="HK341">
        <v>47.3995</v>
      </c>
      <c r="HL341">
        <v>43.3252</v>
      </c>
      <c r="HM341">
        <v>0</v>
      </c>
      <c r="HN341">
        <v>16.0037</v>
      </c>
      <c r="HO341">
        <v>870.967</v>
      </c>
      <c r="HP341">
        <v>17.0012</v>
      </c>
      <c r="HQ341">
        <v>101.498</v>
      </c>
      <c r="HR341">
        <v>102.061</v>
      </c>
    </row>
    <row r="342" spans="1:226">
      <c r="A342">
        <v>326</v>
      </c>
      <c r="B342">
        <v>1657212690.6</v>
      </c>
      <c r="C342">
        <v>6085.59999990463</v>
      </c>
      <c r="D342" t="s">
        <v>1014</v>
      </c>
      <c r="E342" t="s">
        <v>1015</v>
      </c>
      <c r="F342">
        <v>5</v>
      </c>
      <c r="G342" t="s">
        <v>915</v>
      </c>
      <c r="H342" t="s">
        <v>354</v>
      </c>
      <c r="I342">
        <v>1657212682.81429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875.478776872479</v>
      </c>
      <c r="AK342">
        <v>825.441527272727</v>
      </c>
      <c r="AL342">
        <v>3.26662305833134</v>
      </c>
      <c r="AM342">
        <v>66.6402937059761</v>
      </c>
      <c r="AN342">
        <f>(AP342 - AO342 + BO342*1E3/(8.314*(BQ342+273.15)) * AR342/BN342 * AQ342) * BN342/(100*BB342) * 1000/(1000 - AP342)</f>
        <v>0</v>
      </c>
      <c r="AO342">
        <v>16.8798631445376</v>
      </c>
      <c r="AP342">
        <v>23.6780490909091</v>
      </c>
      <c r="AQ342">
        <v>0.000728764206285748</v>
      </c>
      <c r="AR342">
        <v>77.4766188135859</v>
      </c>
      <c r="AS342">
        <v>0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6</v>
      </c>
      <c r="BC342">
        <v>0.5</v>
      </c>
      <c r="BD342" t="s">
        <v>355</v>
      </c>
      <c r="BE342">
        <v>2</v>
      </c>
      <c r="BF342" t="b">
        <v>1</v>
      </c>
      <c r="BG342">
        <v>1657212682.81429</v>
      </c>
      <c r="BH342">
        <v>782.455</v>
      </c>
      <c r="BI342">
        <v>845.168964285714</v>
      </c>
      <c r="BJ342">
        <v>23.6754214285714</v>
      </c>
      <c r="BK342">
        <v>16.7909035714286</v>
      </c>
      <c r="BL342">
        <v>770.284678571429</v>
      </c>
      <c r="BM342">
        <v>23.4621107142857</v>
      </c>
      <c r="BN342">
        <v>500.011392857143</v>
      </c>
      <c r="BO342">
        <v>74.5917321428571</v>
      </c>
      <c r="BP342">
        <v>0.0444418392857143</v>
      </c>
      <c r="BQ342">
        <v>27.07035</v>
      </c>
      <c r="BR342">
        <v>26.8608714285714</v>
      </c>
      <c r="BS342">
        <v>999.9</v>
      </c>
      <c r="BT342">
        <v>0</v>
      </c>
      <c r="BU342">
        <v>0</v>
      </c>
      <c r="BV342">
        <v>10000</v>
      </c>
      <c r="BW342">
        <v>0</v>
      </c>
      <c r="BX342">
        <v>199.838785714286</v>
      </c>
      <c r="BY342">
        <v>-62.7139535714286</v>
      </c>
      <c r="BZ342">
        <v>801.429321428571</v>
      </c>
      <c r="CA342">
        <v>859.604</v>
      </c>
      <c r="CB342">
        <v>6.884515</v>
      </c>
      <c r="CC342">
        <v>845.168964285714</v>
      </c>
      <c r="CD342">
        <v>16.7909035714286</v>
      </c>
      <c r="CE342">
        <v>1.76599</v>
      </c>
      <c r="CF342">
        <v>1.2524625</v>
      </c>
      <c r="CG342">
        <v>15.488975</v>
      </c>
      <c r="CH342">
        <v>10.2399125</v>
      </c>
      <c r="CI342">
        <v>1999.93785714286</v>
      </c>
      <c r="CJ342">
        <v>0.979998321428571</v>
      </c>
      <c r="CK342">
        <v>0.0200014678571429</v>
      </c>
      <c r="CL342">
        <v>0</v>
      </c>
      <c r="CM342">
        <v>2.27176785714286</v>
      </c>
      <c r="CN342">
        <v>0</v>
      </c>
      <c r="CO342">
        <v>20376.0357142857</v>
      </c>
      <c r="CP342">
        <v>17299.6</v>
      </c>
      <c r="CQ342">
        <v>43.96625</v>
      </c>
      <c r="CR342">
        <v>44.625</v>
      </c>
      <c r="CS342">
        <v>43.687</v>
      </c>
      <c r="CT342">
        <v>44.0044285714286</v>
      </c>
      <c r="CU342">
        <v>43.20725</v>
      </c>
      <c r="CV342">
        <v>1959.93785714286</v>
      </c>
      <c r="CW342">
        <v>40</v>
      </c>
      <c r="CX342">
        <v>0</v>
      </c>
      <c r="CY342">
        <v>1657212669.6</v>
      </c>
      <c r="CZ342">
        <v>0</v>
      </c>
      <c r="DA342">
        <v>0</v>
      </c>
      <c r="DB342" t="s">
        <v>356</v>
      </c>
      <c r="DC342">
        <v>1656081770.5</v>
      </c>
      <c r="DD342">
        <v>1655399214.6</v>
      </c>
      <c r="DE342">
        <v>0</v>
      </c>
      <c r="DF342">
        <v>0.134</v>
      </c>
      <c r="DG342">
        <v>-0.06</v>
      </c>
      <c r="DH342">
        <v>9.331</v>
      </c>
      <c r="DI342">
        <v>0.511</v>
      </c>
      <c r="DJ342">
        <v>421</v>
      </c>
      <c r="DK342">
        <v>25</v>
      </c>
      <c r="DL342">
        <v>1.93</v>
      </c>
      <c r="DM342">
        <v>0.15</v>
      </c>
      <c r="DN342">
        <v>-62.6237625</v>
      </c>
      <c r="DO342">
        <v>-4.48792007504686</v>
      </c>
      <c r="DP342">
        <v>0.67250655784442</v>
      </c>
      <c r="DQ342">
        <v>0</v>
      </c>
      <c r="DR342">
        <v>6.9664125</v>
      </c>
      <c r="DS342">
        <v>-1.67338221388368</v>
      </c>
      <c r="DT342">
        <v>0.166556129934476</v>
      </c>
      <c r="DU342">
        <v>0</v>
      </c>
      <c r="DV342">
        <v>0</v>
      </c>
      <c r="DW342">
        <v>2</v>
      </c>
      <c r="DX342" t="s">
        <v>365</v>
      </c>
      <c r="DY342">
        <v>2.96486</v>
      </c>
      <c r="DZ342">
        <v>2.69817</v>
      </c>
      <c r="EA342">
        <v>0.117933</v>
      </c>
      <c r="EB342">
        <v>0.12534</v>
      </c>
      <c r="EC342">
        <v>0.0840555</v>
      </c>
      <c r="ED342">
        <v>0.0666142</v>
      </c>
      <c r="EE342">
        <v>33979.3</v>
      </c>
      <c r="EF342">
        <v>36802.5</v>
      </c>
      <c r="EG342">
        <v>34958.7</v>
      </c>
      <c r="EH342">
        <v>38215.5</v>
      </c>
      <c r="EI342">
        <v>45508.5</v>
      </c>
      <c r="EJ342">
        <v>51539.5</v>
      </c>
      <c r="EK342">
        <v>54757.5</v>
      </c>
      <c r="EL342">
        <v>61325</v>
      </c>
      <c r="EM342">
        <v>1.8744</v>
      </c>
      <c r="EN342">
        <v>2.033</v>
      </c>
      <c r="EO342">
        <v>-0.119716</v>
      </c>
      <c r="EP342">
        <v>0</v>
      </c>
      <c r="EQ342">
        <v>28.8629</v>
      </c>
      <c r="ER342">
        <v>999.9</v>
      </c>
      <c r="ES342">
        <v>36.522</v>
      </c>
      <c r="ET342">
        <v>37.625</v>
      </c>
      <c r="EU342">
        <v>31.9413</v>
      </c>
      <c r="EV342">
        <v>54.2184</v>
      </c>
      <c r="EW342">
        <v>35.1242</v>
      </c>
      <c r="EX342">
        <v>2</v>
      </c>
      <c r="EY342">
        <v>0.682805</v>
      </c>
      <c r="EZ342">
        <v>9.28105</v>
      </c>
      <c r="FA342">
        <v>19.9137</v>
      </c>
      <c r="FB342">
        <v>5.19812</v>
      </c>
      <c r="FC342">
        <v>12.0147</v>
      </c>
      <c r="FD342">
        <v>4.9748</v>
      </c>
      <c r="FE342">
        <v>3.294</v>
      </c>
      <c r="FF342">
        <v>9999</v>
      </c>
      <c r="FG342">
        <v>9999</v>
      </c>
      <c r="FH342">
        <v>9999</v>
      </c>
      <c r="FI342">
        <v>557.7</v>
      </c>
      <c r="FJ342">
        <v>1.8631</v>
      </c>
      <c r="FK342">
        <v>1.86783</v>
      </c>
      <c r="FL342">
        <v>1.86752</v>
      </c>
      <c r="FM342">
        <v>1.86874</v>
      </c>
      <c r="FN342">
        <v>1.86951</v>
      </c>
      <c r="FO342">
        <v>1.86554</v>
      </c>
      <c r="FP342">
        <v>1.86661</v>
      </c>
      <c r="FQ342">
        <v>1.86798</v>
      </c>
      <c r="FR342">
        <v>5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12.373</v>
      </c>
      <c r="GF342">
        <v>0.2133</v>
      </c>
      <c r="GG342">
        <v>5.35645936475052</v>
      </c>
      <c r="GH342">
        <v>0.00956702611335773</v>
      </c>
      <c r="GI342">
        <v>-9.19467254998099e-07</v>
      </c>
      <c r="GJ342">
        <v>-2.13729184259075e-11</v>
      </c>
      <c r="GK342">
        <v>0.213310654532375</v>
      </c>
      <c r="GL342">
        <v>0</v>
      </c>
      <c r="GM342">
        <v>0</v>
      </c>
      <c r="GN342">
        <v>0</v>
      </c>
      <c r="GO342">
        <v>-4</v>
      </c>
      <c r="GP342">
        <v>1866</v>
      </c>
      <c r="GQ342">
        <v>1</v>
      </c>
      <c r="GR342">
        <v>18</v>
      </c>
      <c r="GS342">
        <v>18848.7</v>
      </c>
      <c r="GT342">
        <v>30224.6</v>
      </c>
      <c r="GU342">
        <v>2.3999</v>
      </c>
      <c r="GV342">
        <v>2.65381</v>
      </c>
      <c r="GW342">
        <v>2.24854</v>
      </c>
      <c r="GX342">
        <v>2.72217</v>
      </c>
      <c r="GY342">
        <v>1.99585</v>
      </c>
      <c r="GZ342">
        <v>2.38892</v>
      </c>
      <c r="HA342">
        <v>41.7699</v>
      </c>
      <c r="HB342">
        <v>14.491</v>
      </c>
      <c r="HC342">
        <v>18</v>
      </c>
      <c r="HD342">
        <v>493.745</v>
      </c>
      <c r="HE342">
        <v>603.866</v>
      </c>
      <c r="HF342">
        <v>17.588</v>
      </c>
      <c r="HG342">
        <v>35.2907</v>
      </c>
      <c r="HH342">
        <v>30.0008</v>
      </c>
      <c r="HI342">
        <v>34.6913</v>
      </c>
      <c r="HJ342">
        <v>34.5176</v>
      </c>
      <c r="HK342">
        <v>48.1477</v>
      </c>
      <c r="HL342">
        <v>43.0546</v>
      </c>
      <c r="HM342">
        <v>0</v>
      </c>
      <c r="HN342">
        <v>15.999</v>
      </c>
      <c r="HO342">
        <v>891.139</v>
      </c>
      <c r="HP342">
        <v>17.1197</v>
      </c>
      <c r="HQ342">
        <v>101.496</v>
      </c>
      <c r="HR342">
        <v>102.058</v>
      </c>
    </row>
    <row r="343" spans="1:226">
      <c r="A343">
        <v>327</v>
      </c>
      <c r="B343">
        <v>1657212695.6</v>
      </c>
      <c r="C343">
        <v>6090.59999990463</v>
      </c>
      <c r="D343" t="s">
        <v>1016</v>
      </c>
      <c r="E343" t="s">
        <v>1017</v>
      </c>
      <c r="F343">
        <v>5</v>
      </c>
      <c r="G343" t="s">
        <v>915</v>
      </c>
      <c r="H343" t="s">
        <v>354</v>
      </c>
      <c r="I343">
        <v>1657212688.1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893.745992664184</v>
      </c>
      <c r="AK343">
        <v>842.624315151515</v>
      </c>
      <c r="AL343">
        <v>3.47299810258448</v>
      </c>
      <c r="AM343">
        <v>66.6402937059761</v>
      </c>
      <c r="AN343">
        <f>(AP343 - AO343 + BO343*1E3/(8.314*(BQ343+273.15)) * AR343/BN343 * AQ343) * BN343/(100*BB343) * 1000/(1000 - AP343)</f>
        <v>0</v>
      </c>
      <c r="AO343">
        <v>16.9805436102416</v>
      </c>
      <c r="AP343">
        <v>23.6598321212121</v>
      </c>
      <c r="AQ343">
        <v>-0.00164937164414552</v>
      </c>
      <c r="AR343">
        <v>77.4766188135859</v>
      </c>
      <c r="AS343">
        <v>0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6</v>
      </c>
      <c r="BC343">
        <v>0.5</v>
      </c>
      <c r="BD343" t="s">
        <v>355</v>
      </c>
      <c r="BE343">
        <v>2</v>
      </c>
      <c r="BF343" t="b">
        <v>1</v>
      </c>
      <c r="BG343">
        <v>1657212688.1</v>
      </c>
      <c r="BH343">
        <v>799.561592592593</v>
      </c>
      <c r="BI343">
        <v>863.063222222222</v>
      </c>
      <c r="BJ343">
        <v>23.6758888888889</v>
      </c>
      <c r="BK343">
        <v>16.9163222222222</v>
      </c>
      <c r="BL343">
        <v>787.253888888889</v>
      </c>
      <c r="BM343">
        <v>23.4625740740741</v>
      </c>
      <c r="BN343">
        <v>499.985074074074</v>
      </c>
      <c r="BO343">
        <v>74.5910111111111</v>
      </c>
      <c r="BP343">
        <v>0.0443828296296296</v>
      </c>
      <c r="BQ343">
        <v>27.0812037037037</v>
      </c>
      <c r="BR343">
        <v>26.8974</v>
      </c>
      <c r="BS343">
        <v>999.9</v>
      </c>
      <c r="BT343">
        <v>0</v>
      </c>
      <c r="BU343">
        <v>0</v>
      </c>
      <c r="BV343">
        <v>9997.22222222222</v>
      </c>
      <c r="BW343">
        <v>0</v>
      </c>
      <c r="BX343">
        <v>176.38262962963</v>
      </c>
      <c r="BY343">
        <v>-63.5016111111111</v>
      </c>
      <c r="BZ343">
        <v>818.950925925926</v>
      </c>
      <c r="CA343">
        <v>877.915592592592</v>
      </c>
      <c r="CB343">
        <v>6.75957222222222</v>
      </c>
      <c r="CC343">
        <v>863.063222222222</v>
      </c>
      <c r="CD343">
        <v>16.9163222222222</v>
      </c>
      <c r="CE343">
        <v>1.76600814814815</v>
      </c>
      <c r="CF343">
        <v>1.26180481481481</v>
      </c>
      <c r="CG343">
        <v>15.4891333333333</v>
      </c>
      <c r="CH343">
        <v>10.3512481481481</v>
      </c>
      <c r="CI343">
        <v>1999.92185185185</v>
      </c>
      <c r="CJ343">
        <v>0.979999444444445</v>
      </c>
      <c r="CK343">
        <v>0.0200003037037037</v>
      </c>
      <c r="CL343">
        <v>0</v>
      </c>
      <c r="CM343">
        <v>2.29841111111111</v>
      </c>
      <c r="CN343">
        <v>0</v>
      </c>
      <c r="CO343">
        <v>19634.0555555556</v>
      </c>
      <c r="CP343">
        <v>17299.4666666667</v>
      </c>
      <c r="CQ343">
        <v>43.9883333333333</v>
      </c>
      <c r="CR343">
        <v>44.625</v>
      </c>
      <c r="CS343">
        <v>43.6963333333333</v>
      </c>
      <c r="CT343">
        <v>44.0091851851852</v>
      </c>
      <c r="CU343">
        <v>43.229</v>
      </c>
      <c r="CV343">
        <v>1959.92185185185</v>
      </c>
      <c r="CW343">
        <v>39.9985185185185</v>
      </c>
      <c r="CX343">
        <v>0</v>
      </c>
      <c r="CY343">
        <v>1657212674.4</v>
      </c>
      <c r="CZ343">
        <v>0</v>
      </c>
      <c r="DA343">
        <v>0</v>
      </c>
      <c r="DB343" t="s">
        <v>356</v>
      </c>
      <c r="DC343">
        <v>1656081770.5</v>
      </c>
      <c r="DD343">
        <v>1655399214.6</v>
      </c>
      <c r="DE343">
        <v>0</v>
      </c>
      <c r="DF343">
        <v>0.134</v>
      </c>
      <c r="DG343">
        <v>-0.06</v>
      </c>
      <c r="DH343">
        <v>9.331</v>
      </c>
      <c r="DI343">
        <v>0.511</v>
      </c>
      <c r="DJ343">
        <v>421</v>
      </c>
      <c r="DK343">
        <v>25</v>
      </c>
      <c r="DL343">
        <v>1.93</v>
      </c>
      <c r="DM343">
        <v>0.15</v>
      </c>
      <c r="DN343">
        <v>-62.992</v>
      </c>
      <c r="DO343">
        <v>-8.31892682926811</v>
      </c>
      <c r="DP343">
        <v>0.914440019902891</v>
      </c>
      <c r="DQ343">
        <v>0</v>
      </c>
      <c r="DR343">
        <v>6.856081</v>
      </c>
      <c r="DS343">
        <v>-1.41208795497188</v>
      </c>
      <c r="DT343">
        <v>0.140536575751653</v>
      </c>
      <c r="DU343">
        <v>0</v>
      </c>
      <c r="DV343">
        <v>0</v>
      </c>
      <c r="DW343">
        <v>2</v>
      </c>
      <c r="DX343" t="s">
        <v>365</v>
      </c>
      <c r="DY343">
        <v>2.96496</v>
      </c>
      <c r="DZ343">
        <v>2.69785</v>
      </c>
      <c r="EA343">
        <v>0.119576</v>
      </c>
      <c r="EB343">
        <v>0.126874</v>
      </c>
      <c r="EC343">
        <v>0.083996</v>
      </c>
      <c r="ED343">
        <v>0.0670944</v>
      </c>
      <c r="EE343">
        <v>33915.1</v>
      </c>
      <c r="EF343">
        <v>36737.5</v>
      </c>
      <c r="EG343">
        <v>34957.9</v>
      </c>
      <c r="EH343">
        <v>38215.1</v>
      </c>
      <c r="EI343">
        <v>45510.5</v>
      </c>
      <c r="EJ343">
        <v>51512.7</v>
      </c>
      <c r="EK343">
        <v>54756.2</v>
      </c>
      <c r="EL343">
        <v>61324.6</v>
      </c>
      <c r="EM343">
        <v>1.8734</v>
      </c>
      <c r="EN343">
        <v>2.0326</v>
      </c>
      <c r="EO343">
        <v>-0.117511</v>
      </c>
      <c r="EP343">
        <v>0</v>
      </c>
      <c r="EQ343">
        <v>28.8729</v>
      </c>
      <c r="ER343">
        <v>999.9</v>
      </c>
      <c r="ES343">
        <v>36.522</v>
      </c>
      <c r="ET343">
        <v>37.625</v>
      </c>
      <c r="EU343">
        <v>31.9413</v>
      </c>
      <c r="EV343">
        <v>54.3784</v>
      </c>
      <c r="EW343">
        <v>35.0601</v>
      </c>
      <c r="EX343">
        <v>2</v>
      </c>
      <c r="EY343">
        <v>0.683476</v>
      </c>
      <c r="EZ343">
        <v>9.28105</v>
      </c>
      <c r="FA343">
        <v>19.9142</v>
      </c>
      <c r="FB343">
        <v>5.19932</v>
      </c>
      <c r="FC343">
        <v>12.0147</v>
      </c>
      <c r="FD343">
        <v>4.9756</v>
      </c>
      <c r="FE343">
        <v>3.294</v>
      </c>
      <c r="FF343">
        <v>9999</v>
      </c>
      <c r="FG343">
        <v>9999</v>
      </c>
      <c r="FH343">
        <v>9999</v>
      </c>
      <c r="FI343">
        <v>557.7</v>
      </c>
      <c r="FJ343">
        <v>1.8631</v>
      </c>
      <c r="FK343">
        <v>1.8678</v>
      </c>
      <c r="FL343">
        <v>1.86752</v>
      </c>
      <c r="FM343">
        <v>1.86874</v>
      </c>
      <c r="FN343">
        <v>1.86951</v>
      </c>
      <c r="FO343">
        <v>1.86554</v>
      </c>
      <c r="FP343">
        <v>1.86661</v>
      </c>
      <c r="FQ343">
        <v>1.86798</v>
      </c>
      <c r="FR343">
        <v>5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12.506</v>
      </c>
      <c r="GF343">
        <v>0.2133</v>
      </c>
      <c r="GG343">
        <v>5.35645936475052</v>
      </c>
      <c r="GH343">
        <v>0.00956702611335773</v>
      </c>
      <c r="GI343">
        <v>-9.19467254998099e-07</v>
      </c>
      <c r="GJ343">
        <v>-2.13729184259075e-11</v>
      </c>
      <c r="GK343">
        <v>0.213310654532375</v>
      </c>
      <c r="GL343">
        <v>0</v>
      </c>
      <c r="GM343">
        <v>0</v>
      </c>
      <c r="GN343">
        <v>0</v>
      </c>
      <c r="GO343">
        <v>-4</v>
      </c>
      <c r="GP343">
        <v>1866</v>
      </c>
      <c r="GQ343">
        <v>1</v>
      </c>
      <c r="GR343">
        <v>18</v>
      </c>
      <c r="GS343">
        <v>18848.8</v>
      </c>
      <c r="GT343">
        <v>30224.7</v>
      </c>
      <c r="GU343">
        <v>2.43774</v>
      </c>
      <c r="GV343">
        <v>2.65503</v>
      </c>
      <c r="GW343">
        <v>2.24854</v>
      </c>
      <c r="GX343">
        <v>2.72217</v>
      </c>
      <c r="GY343">
        <v>1.99585</v>
      </c>
      <c r="GZ343">
        <v>2.39136</v>
      </c>
      <c r="HA343">
        <v>41.7436</v>
      </c>
      <c r="HB343">
        <v>14.491</v>
      </c>
      <c r="HC343">
        <v>18</v>
      </c>
      <c r="HD343">
        <v>493.161</v>
      </c>
      <c r="HE343">
        <v>603.669</v>
      </c>
      <c r="HF343">
        <v>17.5949</v>
      </c>
      <c r="HG343">
        <v>35.2991</v>
      </c>
      <c r="HH343">
        <v>30.0008</v>
      </c>
      <c r="HI343">
        <v>34.7038</v>
      </c>
      <c r="HJ343">
        <v>34.53</v>
      </c>
      <c r="HK343">
        <v>48.8555</v>
      </c>
      <c r="HL343">
        <v>42.7541</v>
      </c>
      <c r="HM343">
        <v>0</v>
      </c>
      <c r="HN343">
        <v>15.999</v>
      </c>
      <c r="HO343">
        <v>904.599</v>
      </c>
      <c r="HP343">
        <v>17.2515</v>
      </c>
      <c r="HQ343">
        <v>101.494</v>
      </c>
      <c r="HR343">
        <v>102.057</v>
      </c>
    </row>
    <row r="344" spans="1:226">
      <c r="A344">
        <v>328</v>
      </c>
      <c r="B344">
        <v>1657212700.6</v>
      </c>
      <c r="C344">
        <v>6095.59999990463</v>
      </c>
      <c r="D344" t="s">
        <v>1018</v>
      </c>
      <c r="E344" t="s">
        <v>1019</v>
      </c>
      <c r="F344">
        <v>5</v>
      </c>
      <c r="G344" t="s">
        <v>915</v>
      </c>
      <c r="H344" t="s">
        <v>354</v>
      </c>
      <c r="I344">
        <v>1657212692.81429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910.298798797011</v>
      </c>
      <c r="AK344">
        <v>859.228139393939</v>
      </c>
      <c r="AL344">
        <v>3.29983385768013</v>
      </c>
      <c r="AM344">
        <v>66.6402937059761</v>
      </c>
      <c r="AN344">
        <f>(AP344 - AO344 + BO344*1E3/(8.314*(BQ344+273.15)) * AR344/BN344 * AQ344) * BN344/(100*BB344) * 1000/(1000 - AP344)</f>
        <v>0</v>
      </c>
      <c r="AO344">
        <v>17.1275674283784</v>
      </c>
      <c r="AP344">
        <v>23.6344587878788</v>
      </c>
      <c r="AQ344">
        <v>-0.000912819280099764</v>
      </c>
      <c r="AR344">
        <v>77.4766188135859</v>
      </c>
      <c r="AS344">
        <v>0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6</v>
      </c>
      <c r="BC344">
        <v>0.5</v>
      </c>
      <c r="BD344" t="s">
        <v>355</v>
      </c>
      <c r="BE344">
        <v>2</v>
      </c>
      <c r="BF344" t="b">
        <v>1</v>
      </c>
      <c r="BG344">
        <v>1657212692.81429</v>
      </c>
      <c r="BH344">
        <v>815.041928571429</v>
      </c>
      <c r="BI344">
        <v>878.884071428571</v>
      </c>
      <c r="BJ344">
        <v>23.6657321428571</v>
      </c>
      <c r="BK344">
        <v>17.0262</v>
      </c>
      <c r="BL344">
        <v>802.610357142857</v>
      </c>
      <c r="BM344">
        <v>23.4524178571429</v>
      </c>
      <c r="BN344">
        <v>499.979607142857</v>
      </c>
      <c r="BO344">
        <v>74.5914</v>
      </c>
      <c r="BP344">
        <v>0.0442379321428572</v>
      </c>
      <c r="BQ344">
        <v>27.0848428571429</v>
      </c>
      <c r="BR344">
        <v>26.9281</v>
      </c>
      <c r="BS344">
        <v>999.9</v>
      </c>
      <c r="BT344">
        <v>0</v>
      </c>
      <c r="BU344">
        <v>0</v>
      </c>
      <c r="BV344">
        <v>10001.7857142857</v>
      </c>
      <c r="BW344">
        <v>0</v>
      </c>
      <c r="BX344">
        <v>160.789285714286</v>
      </c>
      <c r="BY344">
        <v>-63.8421392857143</v>
      </c>
      <c r="BZ344">
        <v>834.797821428572</v>
      </c>
      <c r="CA344">
        <v>894.109178571429</v>
      </c>
      <c r="CB344">
        <v>6.63954107142857</v>
      </c>
      <c r="CC344">
        <v>878.884071428571</v>
      </c>
      <c r="CD344">
        <v>17.0262</v>
      </c>
      <c r="CE344">
        <v>1.76526035714286</v>
      </c>
      <c r="CF344">
        <v>1.27000821428571</v>
      </c>
      <c r="CG344">
        <v>15.4825107142857</v>
      </c>
      <c r="CH344">
        <v>10.4481785714286</v>
      </c>
      <c r="CI344">
        <v>1999.94571428571</v>
      </c>
      <c r="CJ344">
        <v>0.980000357142857</v>
      </c>
      <c r="CK344">
        <v>0.0199993607142857</v>
      </c>
      <c r="CL344">
        <v>0</v>
      </c>
      <c r="CM344">
        <v>2.38214642857143</v>
      </c>
      <c r="CN344">
        <v>0</v>
      </c>
      <c r="CO344">
        <v>19241.1392857143</v>
      </c>
      <c r="CP344">
        <v>17299.6857142857</v>
      </c>
      <c r="CQ344">
        <v>44</v>
      </c>
      <c r="CR344">
        <v>44.625</v>
      </c>
      <c r="CS344">
        <v>43.7005</v>
      </c>
      <c r="CT344">
        <v>44.0132857142857</v>
      </c>
      <c r="CU344">
        <v>43.24325</v>
      </c>
      <c r="CV344">
        <v>1959.94571428571</v>
      </c>
      <c r="CW344">
        <v>39.9985714285714</v>
      </c>
      <c r="CX344">
        <v>0</v>
      </c>
      <c r="CY344">
        <v>1657212679.8</v>
      </c>
      <c r="CZ344">
        <v>0</v>
      </c>
      <c r="DA344">
        <v>0</v>
      </c>
      <c r="DB344" t="s">
        <v>356</v>
      </c>
      <c r="DC344">
        <v>1656081770.5</v>
      </c>
      <c r="DD344">
        <v>1655399214.6</v>
      </c>
      <c r="DE344">
        <v>0</v>
      </c>
      <c r="DF344">
        <v>0.134</v>
      </c>
      <c r="DG344">
        <v>-0.06</v>
      </c>
      <c r="DH344">
        <v>9.331</v>
      </c>
      <c r="DI344">
        <v>0.511</v>
      </c>
      <c r="DJ344">
        <v>421</v>
      </c>
      <c r="DK344">
        <v>25</v>
      </c>
      <c r="DL344">
        <v>1.93</v>
      </c>
      <c r="DM344">
        <v>0.15</v>
      </c>
      <c r="DN344">
        <v>-63.6303325</v>
      </c>
      <c r="DO344">
        <v>-5.0590682926829</v>
      </c>
      <c r="DP344">
        <v>0.718817301331673</v>
      </c>
      <c r="DQ344">
        <v>0</v>
      </c>
      <c r="DR344">
        <v>6.6949305</v>
      </c>
      <c r="DS344">
        <v>-1.57881928705444</v>
      </c>
      <c r="DT344">
        <v>0.155674957571056</v>
      </c>
      <c r="DU344">
        <v>0</v>
      </c>
      <c r="DV344">
        <v>0</v>
      </c>
      <c r="DW344">
        <v>2</v>
      </c>
      <c r="DX344" t="s">
        <v>365</v>
      </c>
      <c r="DY344">
        <v>2.9655</v>
      </c>
      <c r="DZ344">
        <v>2.69806</v>
      </c>
      <c r="EA344">
        <v>0.121172</v>
      </c>
      <c r="EB344">
        <v>0.128499</v>
      </c>
      <c r="EC344">
        <v>0.08395</v>
      </c>
      <c r="ED344">
        <v>0.0674766</v>
      </c>
      <c r="EE344">
        <v>33853</v>
      </c>
      <c r="EF344">
        <v>36667.9</v>
      </c>
      <c r="EG344">
        <v>34957.3</v>
      </c>
      <c r="EH344">
        <v>38214</v>
      </c>
      <c r="EI344">
        <v>45512.6</v>
      </c>
      <c r="EJ344">
        <v>51489.8</v>
      </c>
      <c r="EK344">
        <v>54756</v>
      </c>
      <c r="EL344">
        <v>61322.4</v>
      </c>
      <c r="EM344">
        <v>1.8748</v>
      </c>
      <c r="EN344">
        <v>2.033</v>
      </c>
      <c r="EO344">
        <v>-0.116318</v>
      </c>
      <c r="EP344">
        <v>0</v>
      </c>
      <c r="EQ344">
        <v>28.8704</v>
      </c>
      <c r="ER344">
        <v>999.9</v>
      </c>
      <c r="ES344">
        <v>36.522</v>
      </c>
      <c r="ET344">
        <v>37.625</v>
      </c>
      <c r="EU344">
        <v>31.9405</v>
      </c>
      <c r="EV344">
        <v>54.2684</v>
      </c>
      <c r="EW344">
        <v>35.0361</v>
      </c>
      <c r="EX344">
        <v>2</v>
      </c>
      <c r="EY344">
        <v>0.683902</v>
      </c>
      <c r="EZ344">
        <v>9.28105</v>
      </c>
      <c r="FA344">
        <v>19.9136</v>
      </c>
      <c r="FB344">
        <v>5.19692</v>
      </c>
      <c r="FC344">
        <v>12.0147</v>
      </c>
      <c r="FD344">
        <v>4.9752</v>
      </c>
      <c r="FE344">
        <v>3.294</v>
      </c>
      <c r="FF344">
        <v>9999</v>
      </c>
      <c r="FG344">
        <v>9999</v>
      </c>
      <c r="FH344">
        <v>9999</v>
      </c>
      <c r="FI344">
        <v>557.7</v>
      </c>
      <c r="FJ344">
        <v>1.8631</v>
      </c>
      <c r="FK344">
        <v>1.86783</v>
      </c>
      <c r="FL344">
        <v>1.86752</v>
      </c>
      <c r="FM344">
        <v>1.86874</v>
      </c>
      <c r="FN344">
        <v>1.86951</v>
      </c>
      <c r="FO344">
        <v>1.86554</v>
      </c>
      <c r="FP344">
        <v>1.86661</v>
      </c>
      <c r="FQ344">
        <v>1.86798</v>
      </c>
      <c r="FR344">
        <v>5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12.635</v>
      </c>
      <c r="GF344">
        <v>0.2133</v>
      </c>
      <c r="GG344">
        <v>5.35645936475052</v>
      </c>
      <c r="GH344">
        <v>0.00956702611335773</v>
      </c>
      <c r="GI344">
        <v>-9.19467254998099e-07</v>
      </c>
      <c r="GJ344">
        <v>-2.13729184259075e-11</v>
      </c>
      <c r="GK344">
        <v>0.213310654532375</v>
      </c>
      <c r="GL344">
        <v>0</v>
      </c>
      <c r="GM344">
        <v>0</v>
      </c>
      <c r="GN344">
        <v>0</v>
      </c>
      <c r="GO344">
        <v>-4</v>
      </c>
      <c r="GP344">
        <v>1866</v>
      </c>
      <c r="GQ344">
        <v>1</v>
      </c>
      <c r="GR344">
        <v>18</v>
      </c>
      <c r="GS344">
        <v>18848.8</v>
      </c>
      <c r="GT344">
        <v>30224.8</v>
      </c>
      <c r="GU344">
        <v>2.47192</v>
      </c>
      <c r="GV344">
        <v>2.65137</v>
      </c>
      <c r="GW344">
        <v>2.24854</v>
      </c>
      <c r="GX344">
        <v>2.72339</v>
      </c>
      <c r="GY344">
        <v>1.99585</v>
      </c>
      <c r="GZ344">
        <v>2.36938</v>
      </c>
      <c r="HA344">
        <v>41.7436</v>
      </c>
      <c r="HB344">
        <v>14.491</v>
      </c>
      <c r="HC344">
        <v>18</v>
      </c>
      <c r="HD344">
        <v>494.189</v>
      </c>
      <c r="HE344">
        <v>604.075</v>
      </c>
      <c r="HF344">
        <v>17.6012</v>
      </c>
      <c r="HG344">
        <v>35.3069</v>
      </c>
      <c r="HH344">
        <v>30.0007</v>
      </c>
      <c r="HI344">
        <v>34.7133</v>
      </c>
      <c r="HJ344">
        <v>34.5394</v>
      </c>
      <c r="HK344">
        <v>49.5945</v>
      </c>
      <c r="HL344">
        <v>42.4587</v>
      </c>
      <c r="HM344">
        <v>0</v>
      </c>
      <c r="HN344">
        <v>15.999</v>
      </c>
      <c r="HO344">
        <v>924.696</v>
      </c>
      <c r="HP344">
        <v>17.3917</v>
      </c>
      <c r="HQ344">
        <v>101.493</v>
      </c>
      <c r="HR344">
        <v>102.054</v>
      </c>
    </row>
    <row r="345" spans="1:226">
      <c r="A345">
        <v>329</v>
      </c>
      <c r="B345">
        <v>1657212705.6</v>
      </c>
      <c r="C345">
        <v>6100.59999990463</v>
      </c>
      <c r="D345" t="s">
        <v>1020</v>
      </c>
      <c r="E345" t="s">
        <v>1021</v>
      </c>
      <c r="F345">
        <v>5</v>
      </c>
      <c r="G345" t="s">
        <v>915</v>
      </c>
      <c r="H345" t="s">
        <v>354</v>
      </c>
      <c r="I345">
        <v>1657212698.1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928.374870322133</v>
      </c>
      <c r="AK345">
        <v>876.234927272727</v>
      </c>
      <c r="AL345">
        <v>3.36019369389407</v>
      </c>
      <c r="AM345">
        <v>66.6402937059761</v>
      </c>
      <c r="AN345">
        <f>(AP345 - AO345 + BO345*1E3/(8.314*(BQ345+273.15)) * AR345/BN345 * AQ345) * BN345/(100*BB345) * 1000/(1000 - AP345)</f>
        <v>0</v>
      </c>
      <c r="AO345">
        <v>17.2748135264711</v>
      </c>
      <c r="AP345">
        <v>23.6144212121212</v>
      </c>
      <c r="AQ345">
        <v>-0.00974109296191082</v>
      </c>
      <c r="AR345">
        <v>77.4766188135859</v>
      </c>
      <c r="AS345">
        <v>0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6</v>
      </c>
      <c r="BC345">
        <v>0.5</v>
      </c>
      <c r="BD345" t="s">
        <v>355</v>
      </c>
      <c r="BE345">
        <v>2</v>
      </c>
      <c r="BF345" t="b">
        <v>1</v>
      </c>
      <c r="BG345">
        <v>1657212698.1</v>
      </c>
      <c r="BH345">
        <v>832.462259259259</v>
      </c>
      <c r="BI345">
        <v>896.860481481482</v>
      </c>
      <c r="BJ345">
        <v>23.6449074074074</v>
      </c>
      <c r="BK345">
        <v>17.1665</v>
      </c>
      <c r="BL345">
        <v>819.891851851852</v>
      </c>
      <c r="BM345">
        <v>23.4315925925926</v>
      </c>
      <c r="BN345">
        <v>500.005814814815</v>
      </c>
      <c r="BO345">
        <v>74.5915111111111</v>
      </c>
      <c r="BP345">
        <v>0.044126362962963</v>
      </c>
      <c r="BQ345">
        <v>27.0871</v>
      </c>
      <c r="BR345">
        <v>26.9619185185185</v>
      </c>
      <c r="BS345">
        <v>999.9</v>
      </c>
      <c r="BT345">
        <v>0</v>
      </c>
      <c r="BU345">
        <v>0</v>
      </c>
      <c r="BV345">
        <v>9995.18518518518</v>
      </c>
      <c r="BW345">
        <v>0</v>
      </c>
      <c r="BX345">
        <v>158.73837037037</v>
      </c>
      <c r="BY345">
        <v>-64.3982259259259</v>
      </c>
      <c r="BZ345">
        <v>852.622222222222</v>
      </c>
      <c r="CA345">
        <v>912.527148148148</v>
      </c>
      <c r="CB345">
        <v>6.47841555555556</v>
      </c>
      <c r="CC345">
        <v>896.860481481482</v>
      </c>
      <c r="CD345">
        <v>17.1665</v>
      </c>
      <c r="CE345">
        <v>1.76371037037037</v>
      </c>
      <c r="CF345">
        <v>1.28047555555556</v>
      </c>
      <c r="CG345">
        <v>15.4688074074074</v>
      </c>
      <c r="CH345">
        <v>10.5712740740741</v>
      </c>
      <c r="CI345">
        <v>1999.99333333333</v>
      </c>
      <c r="CJ345">
        <v>0.980000888888889</v>
      </c>
      <c r="CK345">
        <v>0.0199988111111111</v>
      </c>
      <c r="CL345">
        <v>0</v>
      </c>
      <c r="CM345">
        <v>2.39145555555556</v>
      </c>
      <c r="CN345">
        <v>0</v>
      </c>
      <c r="CO345">
        <v>19252.2777777778</v>
      </c>
      <c r="CP345">
        <v>17300.1074074074</v>
      </c>
      <c r="CQ345">
        <v>44</v>
      </c>
      <c r="CR345">
        <v>44.625</v>
      </c>
      <c r="CS345">
        <v>43.722</v>
      </c>
      <c r="CT345">
        <v>44.0298518518518</v>
      </c>
      <c r="CU345">
        <v>43.25</v>
      </c>
      <c r="CV345">
        <v>1959.99333333333</v>
      </c>
      <c r="CW345">
        <v>39.9985185185185</v>
      </c>
      <c r="CX345">
        <v>0</v>
      </c>
      <c r="CY345">
        <v>1657212684.6</v>
      </c>
      <c r="CZ345">
        <v>0</v>
      </c>
      <c r="DA345">
        <v>0</v>
      </c>
      <c r="DB345" t="s">
        <v>356</v>
      </c>
      <c r="DC345">
        <v>1656081770.5</v>
      </c>
      <c r="DD345">
        <v>1655399214.6</v>
      </c>
      <c r="DE345">
        <v>0</v>
      </c>
      <c r="DF345">
        <v>0.134</v>
      </c>
      <c r="DG345">
        <v>-0.06</v>
      </c>
      <c r="DH345">
        <v>9.331</v>
      </c>
      <c r="DI345">
        <v>0.511</v>
      </c>
      <c r="DJ345">
        <v>421</v>
      </c>
      <c r="DK345">
        <v>25</v>
      </c>
      <c r="DL345">
        <v>1.93</v>
      </c>
      <c r="DM345">
        <v>0.15</v>
      </c>
      <c r="DN345">
        <v>-64.034</v>
      </c>
      <c r="DO345">
        <v>-4.92186416510302</v>
      </c>
      <c r="DP345">
        <v>0.708469168701079</v>
      </c>
      <c r="DQ345">
        <v>0</v>
      </c>
      <c r="DR345">
        <v>6.58828225</v>
      </c>
      <c r="DS345">
        <v>-1.82274405253285</v>
      </c>
      <c r="DT345">
        <v>0.17697880841343</v>
      </c>
      <c r="DU345">
        <v>0</v>
      </c>
      <c r="DV345">
        <v>0</v>
      </c>
      <c r="DW345">
        <v>2</v>
      </c>
      <c r="DX345" t="s">
        <v>365</v>
      </c>
      <c r="DY345">
        <v>2.96472</v>
      </c>
      <c r="DZ345">
        <v>2.69833</v>
      </c>
      <c r="EA345">
        <v>0.122797</v>
      </c>
      <c r="EB345">
        <v>0.130038</v>
      </c>
      <c r="EC345">
        <v>0.0838864</v>
      </c>
      <c r="ED345">
        <v>0.0676979</v>
      </c>
      <c r="EE345">
        <v>33789.5</v>
      </c>
      <c r="EF345">
        <v>36602.4</v>
      </c>
      <c r="EG345">
        <v>34956.5</v>
      </c>
      <c r="EH345">
        <v>38213.2</v>
      </c>
      <c r="EI345">
        <v>45515.1</v>
      </c>
      <c r="EJ345">
        <v>51477.5</v>
      </c>
      <c r="EK345">
        <v>54755.2</v>
      </c>
      <c r="EL345">
        <v>61322.3</v>
      </c>
      <c r="EM345">
        <v>1.8734</v>
      </c>
      <c r="EN345">
        <v>2.033</v>
      </c>
      <c r="EO345">
        <v>-0.113636</v>
      </c>
      <c r="EP345">
        <v>0</v>
      </c>
      <c r="EQ345">
        <v>28.858</v>
      </c>
      <c r="ER345">
        <v>999.9</v>
      </c>
      <c r="ES345">
        <v>36.497</v>
      </c>
      <c r="ET345">
        <v>37.625</v>
      </c>
      <c r="EU345">
        <v>31.9149</v>
      </c>
      <c r="EV345">
        <v>54.3684</v>
      </c>
      <c r="EW345">
        <v>35.0561</v>
      </c>
      <c r="EX345">
        <v>2</v>
      </c>
      <c r="EY345">
        <v>0.684207</v>
      </c>
      <c r="EZ345">
        <v>9.28105</v>
      </c>
      <c r="FA345">
        <v>19.9144</v>
      </c>
      <c r="FB345">
        <v>5.19932</v>
      </c>
      <c r="FC345">
        <v>12.0147</v>
      </c>
      <c r="FD345">
        <v>4.976</v>
      </c>
      <c r="FE345">
        <v>3.294</v>
      </c>
      <c r="FF345">
        <v>9999</v>
      </c>
      <c r="FG345">
        <v>9999</v>
      </c>
      <c r="FH345">
        <v>9999</v>
      </c>
      <c r="FI345">
        <v>557.7</v>
      </c>
      <c r="FJ345">
        <v>1.8631</v>
      </c>
      <c r="FK345">
        <v>1.86783</v>
      </c>
      <c r="FL345">
        <v>1.86752</v>
      </c>
      <c r="FM345">
        <v>1.86874</v>
      </c>
      <c r="FN345">
        <v>1.86951</v>
      </c>
      <c r="FO345">
        <v>1.86554</v>
      </c>
      <c r="FP345">
        <v>1.86661</v>
      </c>
      <c r="FQ345">
        <v>1.86798</v>
      </c>
      <c r="FR345">
        <v>5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12.769</v>
      </c>
      <c r="GF345">
        <v>0.2133</v>
      </c>
      <c r="GG345">
        <v>5.35645936475052</v>
      </c>
      <c r="GH345">
        <v>0.00956702611335773</v>
      </c>
      <c r="GI345">
        <v>-9.19467254998099e-07</v>
      </c>
      <c r="GJ345">
        <v>-2.13729184259075e-11</v>
      </c>
      <c r="GK345">
        <v>0.213310654532375</v>
      </c>
      <c r="GL345">
        <v>0</v>
      </c>
      <c r="GM345">
        <v>0</v>
      </c>
      <c r="GN345">
        <v>0</v>
      </c>
      <c r="GO345">
        <v>-4</v>
      </c>
      <c r="GP345">
        <v>1866</v>
      </c>
      <c r="GQ345">
        <v>1</v>
      </c>
      <c r="GR345">
        <v>18</v>
      </c>
      <c r="GS345">
        <v>18848.9</v>
      </c>
      <c r="GT345">
        <v>30224.8</v>
      </c>
      <c r="GU345">
        <v>2.50977</v>
      </c>
      <c r="GV345">
        <v>2.65137</v>
      </c>
      <c r="GW345">
        <v>2.24854</v>
      </c>
      <c r="GX345">
        <v>2.72217</v>
      </c>
      <c r="GY345">
        <v>1.99585</v>
      </c>
      <c r="GZ345">
        <v>2.36938</v>
      </c>
      <c r="HA345">
        <v>41.7436</v>
      </c>
      <c r="HB345">
        <v>14.491</v>
      </c>
      <c r="HC345">
        <v>18</v>
      </c>
      <c r="HD345">
        <v>493.307</v>
      </c>
      <c r="HE345">
        <v>604.196</v>
      </c>
      <c r="HF345">
        <v>17.6057</v>
      </c>
      <c r="HG345">
        <v>35.3153</v>
      </c>
      <c r="HH345">
        <v>30.0004</v>
      </c>
      <c r="HI345">
        <v>34.7227</v>
      </c>
      <c r="HJ345">
        <v>34.5518</v>
      </c>
      <c r="HK345">
        <v>50.2906</v>
      </c>
      <c r="HL345">
        <v>41.9048</v>
      </c>
      <c r="HM345">
        <v>0</v>
      </c>
      <c r="HN345">
        <v>15.9876</v>
      </c>
      <c r="HO345">
        <v>938.135</v>
      </c>
      <c r="HP345">
        <v>17.5378</v>
      </c>
      <c r="HQ345">
        <v>101.491</v>
      </c>
      <c r="HR345">
        <v>102.053</v>
      </c>
    </row>
    <row r="346" spans="1:226">
      <c r="A346">
        <v>330</v>
      </c>
      <c r="B346">
        <v>1657212710.6</v>
      </c>
      <c r="C346">
        <v>6105.59999990463</v>
      </c>
      <c r="D346" t="s">
        <v>1022</v>
      </c>
      <c r="E346" t="s">
        <v>1023</v>
      </c>
      <c r="F346">
        <v>5</v>
      </c>
      <c r="G346" t="s">
        <v>915</v>
      </c>
      <c r="H346" t="s">
        <v>354</v>
      </c>
      <c r="I346">
        <v>1657212702.81429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944.834629893651</v>
      </c>
      <c r="AK346">
        <v>893.189278787878</v>
      </c>
      <c r="AL346">
        <v>3.27637323246593</v>
      </c>
      <c r="AM346">
        <v>66.6402937059761</v>
      </c>
      <c r="AN346">
        <f>(AP346 - AO346 + BO346*1E3/(8.314*(BQ346+273.15)) * AR346/BN346 * AQ346) * BN346/(100*BB346) * 1000/(1000 - AP346)</f>
        <v>0</v>
      </c>
      <c r="AO346">
        <v>17.3887431132703</v>
      </c>
      <c r="AP346">
        <v>23.5750618181818</v>
      </c>
      <c r="AQ346">
        <v>-0.00768331746597504</v>
      </c>
      <c r="AR346">
        <v>77.4766188135859</v>
      </c>
      <c r="AS346">
        <v>0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6</v>
      </c>
      <c r="BC346">
        <v>0.5</v>
      </c>
      <c r="BD346" t="s">
        <v>355</v>
      </c>
      <c r="BE346">
        <v>2</v>
      </c>
      <c r="BF346" t="b">
        <v>1</v>
      </c>
      <c r="BG346">
        <v>1657212702.81429</v>
      </c>
      <c r="BH346">
        <v>848.152071428572</v>
      </c>
      <c r="BI346">
        <v>912.62175</v>
      </c>
      <c r="BJ346">
        <v>23.6210464285714</v>
      </c>
      <c r="BK346">
        <v>17.2959392857143</v>
      </c>
      <c r="BL346">
        <v>835.457214285714</v>
      </c>
      <c r="BM346">
        <v>23.4077357142857</v>
      </c>
      <c r="BN346">
        <v>500.010178571429</v>
      </c>
      <c r="BO346">
        <v>74.5922785714286</v>
      </c>
      <c r="BP346">
        <v>0.0439648035714286</v>
      </c>
      <c r="BQ346">
        <v>27.0857964285714</v>
      </c>
      <c r="BR346">
        <v>26.9861071428571</v>
      </c>
      <c r="BS346">
        <v>999.9</v>
      </c>
      <c r="BT346">
        <v>0</v>
      </c>
      <c r="BU346">
        <v>0</v>
      </c>
      <c r="BV346">
        <v>9996.25</v>
      </c>
      <c r="BW346">
        <v>0</v>
      </c>
      <c r="BX346">
        <v>173.09175</v>
      </c>
      <c r="BY346">
        <v>-64.4696178571429</v>
      </c>
      <c r="BZ346">
        <v>868.670642857143</v>
      </c>
      <c r="CA346">
        <v>928.685964285714</v>
      </c>
      <c r="CB346">
        <v>6.32510892857143</v>
      </c>
      <c r="CC346">
        <v>912.62175</v>
      </c>
      <c r="CD346">
        <v>17.2959392857143</v>
      </c>
      <c r="CE346">
        <v>1.76194785714286</v>
      </c>
      <c r="CF346">
        <v>1.29014392857143</v>
      </c>
      <c r="CG346">
        <v>15.4532214285714</v>
      </c>
      <c r="CH346">
        <v>10.6841964285714</v>
      </c>
      <c r="CI346">
        <v>2000.01821428571</v>
      </c>
      <c r="CJ346">
        <v>0.980000571428571</v>
      </c>
      <c r="CK346">
        <v>0.0199991392857143</v>
      </c>
      <c r="CL346">
        <v>0</v>
      </c>
      <c r="CM346">
        <v>2.36997142857143</v>
      </c>
      <c r="CN346">
        <v>0</v>
      </c>
      <c r="CO346">
        <v>19802.9285714286</v>
      </c>
      <c r="CP346">
        <v>17300.325</v>
      </c>
      <c r="CQ346">
        <v>44</v>
      </c>
      <c r="CR346">
        <v>44.625</v>
      </c>
      <c r="CS346">
        <v>43.732</v>
      </c>
      <c r="CT346">
        <v>44.0442857142857</v>
      </c>
      <c r="CU346">
        <v>43.25</v>
      </c>
      <c r="CV346">
        <v>1960.01821428571</v>
      </c>
      <c r="CW346">
        <v>39.9996428571429</v>
      </c>
      <c r="CX346">
        <v>0</v>
      </c>
      <c r="CY346">
        <v>1657212689.4</v>
      </c>
      <c r="CZ346">
        <v>0</v>
      </c>
      <c r="DA346">
        <v>0</v>
      </c>
      <c r="DB346" t="s">
        <v>356</v>
      </c>
      <c r="DC346">
        <v>1656081770.5</v>
      </c>
      <c r="DD346">
        <v>1655399214.6</v>
      </c>
      <c r="DE346">
        <v>0</v>
      </c>
      <c r="DF346">
        <v>0.134</v>
      </c>
      <c r="DG346">
        <v>-0.06</v>
      </c>
      <c r="DH346">
        <v>9.331</v>
      </c>
      <c r="DI346">
        <v>0.511</v>
      </c>
      <c r="DJ346">
        <v>421</v>
      </c>
      <c r="DK346">
        <v>25</v>
      </c>
      <c r="DL346">
        <v>1.93</v>
      </c>
      <c r="DM346">
        <v>0.15</v>
      </c>
      <c r="DN346">
        <v>-64.4239975</v>
      </c>
      <c r="DO346">
        <v>-1.9293354596622</v>
      </c>
      <c r="DP346">
        <v>0.550362043334885</v>
      </c>
      <c r="DQ346">
        <v>0</v>
      </c>
      <c r="DR346">
        <v>6.405116</v>
      </c>
      <c r="DS346">
        <v>-1.92139474671671</v>
      </c>
      <c r="DT346">
        <v>0.186028123032514</v>
      </c>
      <c r="DU346">
        <v>0</v>
      </c>
      <c r="DV346">
        <v>0</v>
      </c>
      <c r="DW346">
        <v>2</v>
      </c>
      <c r="DX346" t="s">
        <v>365</v>
      </c>
      <c r="DY346">
        <v>2.96454</v>
      </c>
      <c r="DZ346">
        <v>2.69815</v>
      </c>
      <c r="EA346">
        <v>0.124385</v>
      </c>
      <c r="EB346">
        <v>0.131635</v>
      </c>
      <c r="EC346">
        <v>0.0837827</v>
      </c>
      <c r="ED346">
        <v>0.0682317</v>
      </c>
      <c r="EE346">
        <v>33728.2</v>
      </c>
      <c r="EF346">
        <v>36534.5</v>
      </c>
      <c r="EG346">
        <v>34956.4</v>
      </c>
      <c r="EH346">
        <v>38212.6</v>
      </c>
      <c r="EI346">
        <v>45519.8</v>
      </c>
      <c r="EJ346">
        <v>51447.1</v>
      </c>
      <c r="EK346">
        <v>54754.6</v>
      </c>
      <c r="EL346">
        <v>61321.1</v>
      </c>
      <c r="EM346">
        <v>1.8724</v>
      </c>
      <c r="EN346">
        <v>2.0344</v>
      </c>
      <c r="EO346">
        <v>-0.110686</v>
      </c>
      <c r="EP346">
        <v>0</v>
      </c>
      <c r="EQ346">
        <v>28.8481</v>
      </c>
      <c r="ER346">
        <v>999.9</v>
      </c>
      <c r="ES346">
        <v>36.497</v>
      </c>
      <c r="ET346">
        <v>37.645</v>
      </c>
      <c r="EU346">
        <v>31.9507</v>
      </c>
      <c r="EV346">
        <v>54.2884</v>
      </c>
      <c r="EW346">
        <v>35.024</v>
      </c>
      <c r="EX346">
        <v>2</v>
      </c>
      <c r="EY346">
        <v>0.684817</v>
      </c>
      <c r="EZ346">
        <v>9.28105</v>
      </c>
      <c r="FA346">
        <v>19.9142</v>
      </c>
      <c r="FB346">
        <v>5.19692</v>
      </c>
      <c r="FC346">
        <v>12.0159</v>
      </c>
      <c r="FD346">
        <v>4.9752</v>
      </c>
      <c r="FE346">
        <v>3.294</v>
      </c>
      <c r="FF346">
        <v>9999</v>
      </c>
      <c r="FG346">
        <v>9999</v>
      </c>
      <c r="FH346">
        <v>9999</v>
      </c>
      <c r="FI346">
        <v>557.7</v>
      </c>
      <c r="FJ346">
        <v>1.8631</v>
      </c>
      <c r="FK346">
        <v>1.86783</v>
      </c>
      <c r="FL346">
        <v>1.86752</v>
      </c>
      <c r="FM346">
        <v>1.86874</v>
      </c>
      <c r="FN346">
        <v>1.86951</v>
      </c>
      <c r="FO346">
        <v>1.86554</v>
      </c>
      <c r="FP346">
        <v>1.86661</v>
      </c>
      <c r="FQ346">
        <v>1.86798</v>
      </c>
      <c r="FR346">
        <v>5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12.9</v>
      </c>
      <c r="GF346">
        <v>0.2133</v>
      </c>
      <c r="GG346">
        <v>5.35645936475052</v>
      </c>
      <c r="GH346">
        <v>0.00956702611335773</v>
      </c>
      <c r="GI346">
        <v>-9.19467254998099e-07</v>
      </c>
      <c r="GJ346">
        <v>-2.13729184259075e-11</v>
      </c>
      <c r="GK346">
        <v>0.213310654532375</v>
      </c>
      <c r="GL346">
        <v>0</v>
      </c>
      <c r="GM346">
        <v>0</v>
      </c>
      <c r="GN346">
        <v>0</v>
      </c>
      <c r="GO346">
        <v>-4</v>
      </c>
      <c r="GP346">
        <v>1866</v>
      </c>
      <c r="GQ346">
        <v>1</v>
      </c>
      <c r="GR346">
        <v>18</v>
      </c>
      <c r="GS346">
        <v>18849</v>
      </c>
      <c r="GT346">
        <v>30224.9</v>
      </c>
      <c r="GU346">
        <v>2.54395</v>
      </c>
      <c r="GV346">
        <v>2.65991</v>
      </c>
      <c r="GW346">
        <v>2.24854</v>
      </c>
      <c r="GX346">
        <v>2.72339</v>
      </c>
      <c r="GY346">
        <v>1.99585</v>
      </c>
      <c r="GZ346">
        <v>2.34741</v>
      </c>
      <c r="HA346">
        <v>41.7174</v>
      </c>
      <c r="HB346">
        <v>14.4735</v>
      </c>
      <c r="HC346">
        <v>18</v>
      </c>
      <c r="HD346">
        <v>492.7</v>
      </c>
      <c r="HE346">
        <v>605.397</v>
      </c>
      <c r="HF346">
        <v>17.6122</v>
      </c>
      <c r="HG346">
        <v>35.3217</v>
      </c>
      <c r="HH346">
        <v>30.0004</v>
      </c>
      <c r="HI346">
        <v>34.7322</v>
      </c>
      <c r="HJ346">
        <v>34.5612</v>
      </c>
      <c r="HK346">
        <v>51.0235</v>
      </c>
      <c r="HL346">
        <v>41.3229</v>
      </c>
      <c r="HM346">
        <v>0</v>
      </c>
      <c r="HN346">
        <v>15.9754</v>
      </c>
      <c r="HO346">
        <v>958.32</v>
      </c>
      <c r="HP346">
        <v>17.7098</v>
      </c>
      <c r="HQ346">
        <v>101.49</v>
      </c>
      <c r="HR346">
        <v>102.051</v>
      </c>
    </row>
    <row r="347" spans="1:226">
      <c r="A347">
        <v>331</v>
      </c>
      <c r="B347">
        <v>1657212715.6</v>
      </c>
      <c r="C347">
        <v>6110.59999990463</v>
      </c>
      <c r="D347" t="s">
        <v>1024</v>
      </c>
      <c r="E347" t="s">
        <v>1025</v>
      </c>
      <c r="F347">
        <v>5</v>
      </c>
      <c r="G347" t="s">
        <v>915</v>
      </c>
      <c r="H347" t="s">
        <v>354</v>
      </c>
      <c r="I347">
        <v>1657212708.1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962.586716947186</v>
      </c>
      <c r="AK347">
        <v>910.560709090909</v>
      </c>
      <c r="AL347">
        <v>3.42697904307956</v>
      </c>
      <c r="AM347">
        <v>66.6402937059761</v>
      </c>
      <c r="AN347">
        <f>(AP347 - AO347 + BO347*1E3/(8.314*(BQ347+273.15)) * AR347/BN347 * AQ347) * BN347/(100*BB347) * 1000/(1000 - AP347)</f>
        <v>0</v>
      </c>
      <c r="AO347">
        <v>17.558183974431</v>
      </c>
      <c r="AP347">
        <v>23.549963030303</v>
      </c>
      <c r="AQ347">
        <v>-0.00512344135893201</v>
      </c>
      <c r="AR347">
        <v>77.4766188135859</v>
      </c>
      <c r="AS347">
        <v>0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6</v>
      </c>
      <c r="BC347">
        <v>0.5</v>
      </c>
      <c r="BD347" t="s">
        <v>355</v>
      </c>
      <c r="BE347">
        <v>2</v>
      </c>
      <c r="BF347" t="b">
        <v>1</v>
      </c>
      <c r="BG347">
        <v>1657212708.1</v>
      </c>
      <c r="BH347">
        <v>865.736333333333</v>
      </c>
      <c r="BI347">
        <v>930.538185185185</v>
      </c>
      <c r="BJ347">
        <v>23.5920666666667</v>
      </c>
      <c r="BK347">
        <v>17.4415518518519</v>
      </c>
      <c r="BL347">
        <v>852.902444444445</v>
      </c>
      <c r="BM347">
        <v>23.3787592592593</v>
      </c>
      <c r="BN347">
        <v>500.01662962963</v>
      </c>
      <c r="BO347">
        <v>74.5924851851852</v>
      </c>
      <c r="BP347">
        <v>0.0440237740740741</v>
      </c>
      <c r="BQ347">
        <v>27.092</v>
      </c>
      <c r="BR347">
        <v>27.0196518518519</v>
      </c>
      <c r="BS347">
        <v>999.9</v>
      </c>
      <c r="BT347">
        <v>0</v>
      </c>
      <c r="BU347">
        <v>0</v>
      </c>
      <c r="BV347">
        <v>9987.96296296296</v>
      </c>
      <c r="BW347">
        <v>0</v>
      </c>
      <c r="BX347">
        <v>195.666481481481</v>
      </c>
      <c r="BY347">
        <v>-64.801762962963</v>
      </c>
      <c r="BZ347">
        <v>886.653962962963</v>
      </c>
      <c r="CA347">
        <v>947.058037037037</v>
      </c>
      <c r="CB347">
        <v>6.15051518518518</v>
      </c>
      <c r="CC347">
        <v>930.538185185185</v>
      </c>
      <c r="CD347">
        <v>17.4415518518519</v>
      </c>
      <c r="CE347">
        <v>1.75979</v>
      </c>
      <c r="CF347">
        <v>1.30100814814815</v>
      </c>
      <c r="CG347">
        <v>15.4341333333333</v>
      </c>
      <c r="CH347">
        <v>10.810162962963</v>
      </c>
      <c r="CI347">
        <v>1999.98</v>
      </c>
      <c r="CJ347">
        <v>0.979999555555555</v>
      </c>
      <c r="CK347">
        <v>0.0200001925925926</v>
      </c>
      <c r="CL347">
        <v>0</v>
      </c>
      <c r="CM347">
        <v>2.34864814814815</v>
      </c>
      <c r="CN347">
        <v>0</v>
      </c>
      <c r="CO347">
        <v>20481.2518518519</v>
      </c>
      <c r="CP347">
        <v>17299.9851851852</v>
      </c>
      <c r="CQ347">
        <v>44</v>
      </c>
      <c r="CR347">
        <v>44.6364814814815</v>
      </c>
      <c r="CS347">
        <v>43.75</v>
      </c>
      <c r="CT347">
        <v>44.062</v>
      </c>
      <c r="CU347">
        <v>43.25</v>
      </c>
      <c r="CV347">
        <v>1959.98</v>
      </c>
      <c r="CW347">
        <v>40</v>
      </c>
      <c r="CX347">
        <v>0</v>
      </c>
      <c r="CY347">
        <v>1657212694.8</v>
      </c>
      <c r="CZ347">
        <v>0</v>
      </c>
      <c r="DA347">
        <v>0</v>
      </c>
      <c r="DB347" t="s">
        <v>356</v>
      </c>
      <c r="DC347">
        <v>1656081770.5</v>
      </c>
      <c r="DD347">
        <v>1655399214.6</v>
      </c>
      <c r="DE347">
        <v>0</v>
      </c>
      <c r="DF347">
        <v>0.134</v>
      </c>
      <c r="DG347">
        <v>-0.06</v>
      </c>
      <c r="DH347">
        <v>9.331</v>
      </c>
      <c r="DI347">
        <v>0.511</v>
      </c>
      <c r="DJ347">
        <v>421</v>
      </c>
      <c r="DK347">
        <v>25</v>
      </c>
      <c r="DL347">
        <v>1.93</v>
      </c>
      <c r="DM347">
        <v>0.15</v>
      </c>
      <c r="DN347">
        <v>-64.5686375</v>
      </c>
      <c r="DO347">
        <v>-2.59604015009373</v>
      </c>
      <c r="DP347">
        <v>0.574083721545691</v>
      </c>
      <c r="DQ347">
        <v>0</v>
      </c>
      <c r="DR347">
        <v>6.26976075</v>
      </c>
      <c r="DS347">
        <v>-1.95210270168854</v>
      </c>
      <c r="DT347">
        <v>0.189013288096201</v>
      </c>
      <c r="DU347">
        <v>0</v>
      </c>
      <c r="DV347">
        <v>0</v>
      </c>
      <c r="DW347">
        <v>2</v>
      </c>
      <c r="DX347" t="s">
        <v>365</v>
      </c>
      <c r="DY347">
        <v>2.96496</v>
      </c>
      <c r="DZ347">
        <v>2.69868</v>
      </c>
      <c r="EA347">
        <v>0.125984</v>
      </c>
      <c r="EB347">
        <v>0.133137</v>
      </c>
      <c r="EC347">
        <v>0.0837239</v>
      </c>
      <c r="ED347">
        <v>0.0686779</v>
      </c>
      <c r="EE347">
        <v>33666.6</v>
      </c>
      <c r="EF347">
        <v>36470.7</v>
      </c>
      <c r="EG347">
        <v>34956.5</v>
      </c>
      <c r="EH347">
        <v>38212.1</v>
      </c>
      <c r="EI347">
        <v>45523.1</v>
      </c>
      <c r="EJ347">
        <v>51421.7</v>
      </c>
      <c r="EK347">
        <v>54755</v>
      </c>
      <c r="EL347">
        <v>61320.1</v>
      </c>
      <c r="EM347">
        <v>1.8734</v>
      </c>
      <c r="EN347">
        <v>2.0336</v>
      </c>
      <c r="EO347">
        <v>-0.108063</v>
      </c>
      <c r="EP347">
        <v>0</v>
      </c>
      <c r="EQ347">
        <v>28.8431</v>
      </c>
      <c r="ER347">
        <v>999.9</v>
      </c>
      <c r="ES347">
        <v>36.467</v>
      </c>
      <c r="ET347">
        <v>37.625</v>
      </c>
      <c r="EU347">
        <v>31.8916</v>
      </c>
      <c r="EV347">
        <v>54.2684</v>
      </c>
      <c r="EW347">
        <v>35.02</v>
      </c>
      <c r="EX347">
        <v>2</v>
      </c>
      <c r="EY347">
        <v>0.685671</v>
      </c>
      <c r="EZ347">
        <v>9.28105</v>
      </c>
      <c r="FA347">
        <v>19.9146</v>
      </c>
      <c r="FB347">
        <v>5.19932</v>
      </c>
      <c r="FC347">
        <v>12.0111</v>
      </c>
      <c r="FD347">
        <v>4.9756</v>
      </c>
      <c r="FE347">
        <v>3.2942</v>
      </c>
      <c r="FF347">
        <v>9999</v>
      </c>
      <c r="FG347">
        <v>9999</v>
      </c>
      <c r="FH347">
        <v>9999</v>
      </c>
      <c r="FI347">
        <v>557.7</v>
      </c>
      <c r="FJ347">
        <v>1.8631</v>
      </c>
      <c r="FK347">
        <v>1.86783</v>
      </c>
      <c r="FL347">
        <v>1.86752</v>
      </c>
      <c r="FM347">
        <v>1.86874</v>
      </c>
      <c r="FN347">
        <v>1.86951</v>
      </c>
      <c r="FO347">
        <v>1.86554</v>
      </c>
      <c r="FP347">
        <v>1.86661</v>
      </c>
      <c r="FQ347">
        <v>1.86798</v>
      </c>
      <c r="FR347">
        <v>5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13.032</v>
      </c>
      <c r="GF347">
        <v>0.2134</v>
      </c>
      <c r="GG347">
        <v>5.35645936475052</v>
      </c>
      <c r="GH347">
        <v>0.00956702611335773</v>
      </c>
      <c r="GI347">
        <v>-9.19467254998099e-07</v>
      </c>
      <c r="GJ347">
        <v>-2.13729184259075e-11</v>
      </c>
      <c r="GK347">
        <v>0.213310654532375</v>
      </c>
      <c r="GL347">
        <v>0</v>
      </c>
      <c r="GM347">
        <v>0</v>
      </c>
      <c r="GN347">
        <v>0</v>
      </c>
      <c r="GO347">
        <v>-4</v>
      </c>
      <c r="GP347">
        <v>1866</v>
      </c>
      <c r="GQ347">
        <v>1</v>
      </c>
      <c r="GR347">
        <v>18</v>
      </c>
      <c r="GS347">
        <v>18849.1</v>
      </c>
      <c r="GT347">
        <v>30225</v>
      </c>
      <c r="GU347">
        <v>2.58179</v>
      </c>
      <c r="GV347">
        <v>2.65259</v>
      </c>
      <c r="GW347">
        <v>2.24854</v>
      </c>
      <c r="GX347">
        <v>2.72217</v>
      </c>
      <c r="GY347">
        <v>1.99585</v>
      </c>
      <c r="GZ347">
        <v>2.37671</v>
      </c>
      <c r="HA347">
        <v>41.7174</v>
      </c>
      <c r="HB347">
        <v>14.4823</v>
      </c>
      <c r="HC347">
        <v>18</v>
      </c>
      <c r="HD347">
        <v>493.477</v>
      </c>
      <c r="HE347">
        <v>604.852</v>
      </c>
      <c r="HF347">
        <v>17.6203</v>
      </c>
      <c r="HG347">
        <v>35.3296</v>
      </c>
      <c r="HH347">
        <v>30.0006</v>
      </c>
      <c r="HI347">
        <v>34.7448</v>
      </c>
      <c r="HJ347">
        <v>34.5705</v>
      </c>
      <c r="HK347">
        <v>51.7196</v>
      </c>
      <c r="HL347">
        <v>41.0104</v>
      </c>
      <c r="HM347">
        <v>0</v>
      </c>
      <c r="HN347">
        <v>15.9651</v>
      </c>
      <c r="HO347">
        <v>971.764</v>
      </c>
      <c r="HP347">
        <v>17.8791</v>
      </c>
      <c r="HQ347">
        <v>101.491</v>
      </c>
      <c r="HR347">
        <v>102.05</v>
      </c>
    </row>
    <row r="348" spans="1:226">
      <c r="A348">
        <v>332</v>
      </c>
      <c r="B348">
        <v>1657212720.1</v>
      </c>
      <c r="C348">
        <v>6115.09999990463</v>
      </c>
      <c r="D348" t="s">
        <v>1026</v>
      </c>
      <c r="E348" t="s">
        <v>1027</v>
      </c>
      <c r="F348">
        <v>5</v>
      </c>
      <c r="G348" t="s">
        <v>915</v>
      </c>
      <c r="H348" t="s">
        <v>354</v>
      </c>
      <c r="I348">
        <v>1657212712.54444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978.322352320235</v>
      </c>
      <c r="AK348">
        <v>926.250933333333</v>
      </c>
      <c r="AL348">
        <v>3.43217921513371</v>
      </c>
      <c r="AM348">
        <v>66.6402937059761</v>
      </c>
      <c r="AN348">
        <f>(AP348 - AO348 + BO348*1E3/(8.314*(BQ348+273.15)) * AR348/BN348 * AQ348) * BN348/(100*BB348) * 1000/(1000 - AP348)</f>
        <v>0</v>
      </c>
      <c r="AO348">
        <v>17.7109135340238</v>
      </c>
      <c r="AP348">
        <v>23.5257236363636</v>
      </c>
      <c r="AQ348">
        <v>-0.00551237569365598</v>
      </c>
      <c r="AR348">
        <v>77.4766188135859</v>
      </c>
      <c r="AS348">
        <v>0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6</v>
      </c>
      <c r="BC348">
        <v>0.5</v>
      </c>
      <c r="BD348" t="s">
        <v>355</v>
      </c>
      <c r="BE348">
        <v>2</v>
      </c>
      <c r="BF348" t="b">
        <v>1</v>
      </c>
      <c r="BG348">
        <v>1657212712.54444</v>
      </c>
      <c r="BH348">
        <v>880.694740740741</v>
      </c>
      <c r="BI348">
        <v>945.399703703704</v>
      </c>
      <c r="BJ348">
        <v>23.5653777777778</v>
      </c>
      <c r="BK348">
        <v>17.5781888888889</v>
      </c>
      <c r="BL348">
        <v>867.743111111111</v>
      </c>
      <c r="BM348">
        <v>23.3520666666667</v>
      </c>
      <c r="BN348">
        <v>500.025555555556</v>
      </c>
      <c r="BO348">
        <v>74.5923407407407</v>
      </c>
      <c r="BP348">
        <v>0.0440502592592593</v>
      </c>
      <c r="BQ348">
        <v>27.1031185185185</v>
      </c>
      <c r="BR348">
        <v>27.056537037037</v>
      </c>
      <c r="BS348">
        <v>999.9</v>
      </c>
      <c r="BT348">
        <v>0</v>
      </c>
      <c r="BU348">
        <v>0</v>
      </c>
      <c r="BV348">
        <v>9991.2962962963</v>
      </c>
      <c r="BW348">
        <v>0</v>
      </c>
      <c r="BX348">
        <v>209.03162962963</v>
      </c>
      <c r="BY348">
        <v>-64.7048148148148</v>
      </c>
      <c r="BZ348">
        <v>901.949111111111</v>
      </c>
      <c r="CA348">
        <v>962.317481481482</v>
      </c>
      <c r="CB348">
        <v>5.98718407407407</v>
      </c>
      <c r="CC348">
        <v>945.399703703704</v>
      </c>
      <c r="CD348">
        <v>17.5781888888889</v>
      </c>
      <c r="CE348">
        <v>1.75779555555556</v>
      </c>
      <c r="CF348">
        <v>1.31119740740741</v>
      </c>
      <c r="CG348">
        <v>15.4164592592593</v>
      </c>
      <c r="CH348">
        <v>10.9273962962963</v>
      </c>
      <c r="CI348">
        <v>1999.97111111111</v>
      </c>
      <c r="CJ348">
        <v>0.979999111111111</v>
      </c>
      <c r="CK348">
        <v>0.0200006518518519</v>
      </c>
      <c r="CL348">
        <v>0</v>
      </c>
      <c r="CM348">
        <v>2.33733333333333</v>
      </c>
      <c r="CN348">
        <v>0</v>
      </c>
      <c r="CO348">
        <v>20915.2592592593</v>
      </c>
      <c r="CP348">
        <v>17299.9</v>
      </c>
      <c r="CQ348">
        <v>44.0068888888889</v>
      </c>
      <c r="CR348">
        <v>44.6502592592593</v>
      </c>
      <c r="CS348">
        <v>43.75</v>
      </c>
      <c r="CT348">
        <v>44.069</v>
      </c>
      <c r="CU348">
        <v>43.25</v>
      </c>
      <c r="CV348">
        <v>1959.97111111111</v>
      </c>
      <c r="CW348">
        <v>40</v>
      </c>
      <c r="CX348">
        <v>0</v>
      </c>
      <c r="CY348">
        <v>1657212699.6</v>
      </c>
      <c r="CZ348">
        <v>0</v>
      </c>
      <c r="DA348">
        <v>0</v>
      </c>
      <c r="DB348" t="s">
        <v>356</v>
      </c>
      <c r="DC348">
        <v>1656081770.5</v>
      </c>
      <c r="DD348">
        <v>1655399214.6</v>
      </c>
      <c r="DE348">
        <v>0</v>
      </c>
      <c r="DF348">
        <v>0.134</v>
      </c>
      <c r="DG348">
        <v>-0.06</v>
      </c>
      <c r="DH348">
        <v>9.331</v>
      </c>
      <c r="DI348">
        <v>0.511</v>
      </c>
      <c r="DJ348">
        <v>421</v>
      </c>
      <c r="DK348">
        <v>25</v>
      </c>
      <c r="DL348">
        <v>1.93</v>
      </c>
      <c r="DM348">
        <v>0.15</v>
      </c>
      <c r="DN348">
        <v>-64.7677325</v>
      </c>
      <c r="DO348">
        <v>-0.258928705440825</v>
      </c>
      <c r="DP348">
        <v>0.482511776740994</v>
      </c>
      <c r="DQ348">
        <v>0</v>
      </c>
      <c r="DR348">
        <v>6.09675</v>
      </c>
      <c r="DS348">
        <v>-2.13852720450283</v>
      </c>
      <c r="DT348">
        <v>0.206888438826339</v>
      </c>
      <c r="DU348">
        <v>0</v>
      </c>
      <c r="DV348">
        <v>0</v>
      </c>
      <c r="DW348">
        <v>2</v>
      </c>
      <c r="DX348" t="s">
        <v>365</v>
      </c>
      <c r="DY348">
        <v>2.96418</v>
      </c>
      <c r="DZ348">
        <v>2.69812</v>
      </c>
      <c r="EA348">
        <v>0.1274</v>
      </c>
      <c r="EB348">
        <v>0.134497</v>
      </c>
      <c r="EC348">
        <v>0.083663</v>
      </c>
      <c r="ED348">
        <v>0.0690237</v>
      </c>
      <c r="EE348">
        <v>33611.5</v>
      </c>
      <c r="EF348">
        <v>36413.6</v>
      </c>
      <c r="EG348">
        <v>34956</v>
      </c>
      <c r="EH348">
        <v>38212.3</v>
      </c>
      <c r="EI348">
        <v>45525.6</v>
      </c>
      <c r="EJ348">
        <v>51402.1</v>
      </c>
      <c r="EK348">
        <v>54754.3</v>
      </c>
      <c r="EL348">
        <v>61319.4</v>
      </c>
      <c r="EM348">
        <v>1.8726</v>
      </c>
      <c r="EN348">
        <v>2.034</v>
      </c>
      <c r="EO348">
        <v>-0.104904</v>
      </c>
      <c r="EP348">
        <v>0</v>
      </c>
      <c r="EQ348">
        <v>28.8481</v>
      </c>
      <c r="ER348">
        <v>999.9</v>
      </c>
      <c r="ES348">
        <v>36.467</v>
      </c>
      <c r="ET348">
        <v>37.645</v>
      </c>
      <c r="EU348">
        <v>31.9261</v>
      </c>
      <c r="EV348">
        <v>54.1284</v>
      </c>
      <c r="EW348">
        <v>34.984</v>
      </c>
      <c r="EX348">
        <v>2</v>
      </c>
      <c r="EY348">
        <v>0.686341</v>
      </c>
      <c r="EZ348">
        <v>9.28105</v>
      </c>
      <c r="FA348">
        <v>19.9149</v>
      </c>
      <c r="FB348">
        <v>5.19932</v>
      </c>
      <c r="FC348">
        <v>12.0159</v>
      </c>
      <c r="FD348">
        <v>4.9756</v>
      </c>
      <c r="FE348">
        <v>3.294</v>
      </c>
      <c r="FF348">
        <v>9999</v>
      </c>
      <c r="FG348">
        <v>9999</v>
      </c>
      <c r="FH348">
        <v>9999</v>
      </c>
      <c r="FI348">
        <v>557.7</v>
      </c>
      <c r="FJ348">
        <v>1.8631</v>
      </c>
      <c r="FK348">
        <v>1.86783</v>
      </c>
      <c r="FL348">
        <v>1.86752</v>
      </c>
      <c r="FM348">
        <v>1.86874</v>
      </c>
      <c r="FN348">
        <v>1.86951</v>
      </c>
      <c r="FO348">
        <v>1.86554</v>
      </c>
      <c r="FP348">
        <v>1.86661</v>
      </c>
      <c r="FQ348">
        <v>1.86798</v>
      </c>
      <c r="FR348">
        <v>5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13.151</v>
      </c>
      <c r="GF348">
        <v>0.2133</v>
      </c>
      <c r="GG348">
        <v>5.35645936475052</v>
      </c>
      <c r="GH348">
        <v>0.00956702611335773</v>
      </c>
      <c r="GI348">
        <v>-9.19467254998099e-07</v>
      </c>
      <c r="GJ348">
        <v>-2.13729184259075e-11</v>
      </c>
      <c r="GK348">
        <v>0.213310654532375</v>
      </c>
      <c r="GL348">
        <v>0</v>
      </c>
      <c r="GM348">
        <v>0</v>
      </c>
      <c r="GN348">
        <v>0</v>
      </c>
      <c r="GO348">
        <v>-4</v>
      </c>
      <c r="GP348">
        <v>1866</v>
      </c>
      <c r="GQ348">
        <v>1</v>
      </c>
      <c r="GR348">
        <v>18</v>
      </c>
      <c r="GS348">
        <v>18849.2</v>
      </c>
      <c r="GT348">
        <v>30225.1</v>
      </c>
      <c r="GU348">
        <v>2.61475</v>
      </c>
      <c r="GV348">
        <v>2.65137</v>
      </c>
      <c r="GW348">
        <v>2.24854</v>
      </c>
      <c r="GX348">
        <v>2.72217</v>
      </c>
      <c r="GY348">
        <v>1.99585</v>
      </c>
      <c r="GZ348">
        <v>2.37671</v>
      </c>
      <c r="HA348">
        <v>41.7174</v>
      </c>
      <c r="HB348">
        <v>14.4823</v>
      </c>
      <c r="HC348">
        <v>18</v>
      </c>
      <c r="HD348">
        <v>492.991</v>
      </c>
      <c r="HE348">
        <v>605.26</v>
      </c>
      <c r="HF348">
        <v>17.628</v>
      </c>
      <c r="HG348">
        <v>35.3347</v>
      </c>
      <c r="HH348">
        <v>30.0007</v>
      </c>
      <c r="HI348">
        <v>34.753</v>
      </c>
      <c r="HJ348">
        <v>34.5805</v>
      </c>
      <c r="HK348">
        <v>52.3359</v>
      </c>
      <c r="HL348">
        <v>40.4233</v>
      </c>
      <c r="HM348">
        <v>0</v>
      </c>
      <c r="HN348">
        <v>15.9456</v>
      </c>
      <c r="HO348">
        <v>991.909</v>
      </c>
      <c r="HP348">
        <v>18.04</v>
      </c>
      <c r="HQ348">
        <v>101.49</v>
      </c>
      <c r="HR348">
        <v>102.049</v>
      </c>
    </row>
    <row r="349" spans="1:226">
      <c r="A349">
        <v>333</v>
      </c>
      <c r="B349">
        <v>1657212725.6</v>
      </c>
      <c r="C349">
        <v>6120.59999990463</v>
      </c>
      <c r="D349" t="s">
        <v>1028</v>
      </c>
      <c r="E349" t="s">
        <v>1029</v>
      </c>
      <c r="F349">
        <v>5</v>
      </c>
      <c r="G349" t="s">
        <v>915</v>
      </c>
      <c r="H349" t="s">
        <v>354</v>
      </c>
      <c r="I349">
        <v>1657212717.83214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997.356163755176</v>
      </c>
      <c r="AK349">
        <v>945.392448484848</v>
      </c>
      <c r="AL349">
        <v>3.56111207041956</v>
      </c>
      <c r="AM349">
        <v>66.6402937059761</v>
      </c>
      <c r="AN349">
        <f>(AP349 - AO349 + BO349*1E3/(8.314*(BQ349+273.15)) * AR349/BN349 * AQ349) * BN349/(100*BB349) * 1000/(1000 - AP349)</f>
        <v>0</v>
      </c>
      <c r="AO349">
        <v>17.8583258296536</v>
      </c>
      <c r="AP349">
        <v>23.4859503030303</v>
      </c>
      <c r="AQ349">
        <v>-0.00864956522875329</v>
      </c>
      <c r="AR349">
        <v>77.4766188135859</v>
      </c>
      <c r="AS349">
        <v>0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6</v>
      </c>
      <c r="BC349">
        <v>0.5</v>
      </c>
      <c r="BD349" t="s">
        <v>355</v>
      </c>
      <c r="BE349">
        <v>2</v>
      </c>
      <c r="BF349" t="b">
        <v>1</v>
      </c>
      <c r="BG349">
        <v>1657212717.83214</v>
      </c>
      <c r="BH349">
        <v>898.451821428571</v>
      </c>
      <c r="BI349">
        <v>963.391964285714</v>
      </c>
      <c r="BJ349">
        <v>23.5343892857143</v>
      </c>
      <c r="BK349">
        <v>17.7468571428571</v>
      </c>
      <c r="BL349">
        <v>885.360821428571</v>
      </c>
      <c r="BM349">
        <v>23.321075</v>
      </c>
      <c r="BN349">
        <v>500.039214285714</v>
      </c>
      <c r="BO349">
        <v>74.5921714285714</v>
      </c>
      <c r="BP349">
        <v>0.0441164928571429</v>
      </c>
      <c r="BQ349">
        <v>27.1203464285714</v>
      </c>
      <c r="BR349">
        <v>27.1048142857143</v>
      </c>
      <c r="BS349">
        <v>999.9</v>
      </c>
      <c r="BT349">
        <v>0</v>
      </c>
      <c r="BU349">
        <v>0</v>
      </c>
      <c r="BV349">
        <v>9986.96428571429</v>
      </c>
      <c r="BW349">
        <v>0</v>
      </c>
      <c r="BX349">
        <v>222.742928571429</v>
      </c>
      <c r="BY349">
        <v>-64.9400392857143</v>
      </c>
      <c r="BZ349">
        <v>920.105571428571</v>
      </c>
      <c r="CA349">
        <v>980.800178571429</v>
      </c>
      <c r="CB349">
        <v>5.78752357142857</v>
      </c>
      <c r="CC349">
        <v>963.391964285714</v>
      </c>
      <c r="CD349">
        <v>17.7468571428571</v>
      </c>
      <c r="CE349">
        <v>1.75548</v>
      </c>
      <c r="CF349">
        <v>1.32377642857143</v>
      </c>
      <c r="CG349">
        <v>15.3959071428571</v>
      </c>
      <c r="CH349">
        <v>11.0711285714286</v>
      </c>
      <c r="CI349">
        <v>1999.9675</v>
      </c>
      <c r="CJ349">
        <v>0.979998642857143</v>
      </c>
      <c r="CK349">
        <v>0.0200011357142857</v>
      </c>
      <c r="CL349">
        <v>0</v>
      </c>
      <c r="CM349">
        <v>2.34048571428571</v>
      </c>
      <c r="CN349">
        <v>0</v>
      </c>
      <c r="CO349">
        <v>21306</v>
      </c>
      <c r="CP349">
        <v>17299.8607142857</v>
      </c>
      <c r="CQ349">
        <v>44.0243571428571</v>
      </c>
      <c r="CR349">
        <v>44.6604285714286</v>
      </c>
      <c r="CS349">
        <v>43.75</v>
      </c>
      <c r="CT349">
        <v>44.0755</v>
      </c>
      <c r="CU349">
        <v>43.2588571428571</v>
      </c>
      <c r="CV349">
        <v>1959.96714285714</v>
      </c>
      <c r="CW349">
        <v>40.0003571428571</v>
      </c>
      <c r="CX349">
        <v>0</v>
      </c>
      <c r="CY349">
        <v>1657212704.4</v>
      </c>
      <c r="CZ349">
        <v>0</v>
      </c>
      <c r="DA349">
        <v>0</v>
      </c>
      <c r="DB349" t="s">
        <v>356</v>
      </c>
      <c r="DC349">
        <v>1656081770.5</v>
      </c>
      <c r="DD349">
        <v>1655399214.6</v>
      </c>
      <c r="DE349">
        <v>0</v>
      </c>
      <c r="DF349">
        <v>0.134</v>
      </c>
      <c r="DG349">
        <v>-0.06</v>
      </c>
      <c r="DH349">
        <v>9.331</v>
      </c>
      <c r="DI349">
        <v>0.511</v>
      </c>
      <c r="DJ349">
        <v>421</v>
      </c>
      <c r="DK349">
        <v>25</v>
      </c>
      <c r="DL349">
        <v>1.93</v>
      </c>
      <c r="DM349">
        <v>0.15</v>
      </c>
      <c r="DN349">
        <v>-64.8365475</v>
      </c>
      <c r="DO349">
        <v>-1.26931519699791</v>
      </c>
      <c r="DP349">
        <v>0.4920011168623</v>
      </c>
      <c r="DQ349">
        <v>0</v>
      </c>
      <c r="DR349">
        <v>5.88160325</v>
      </c>
      <c r="DS349">
        <v>-2.28043125703567</v>
      </c>
      <c r="DT349">
        <v>0.219953562398833</v>
      </c>
      <c r="DU349">
        <v>0</v>
      </c>
      <c r="DV349">
        <v>0</v>
      </c>
      <c r="DW349">
        <v>2</v>
      </c>
      <c r="DX349" t="s">
        <v>365</v>
      </c>
      <c r="DY349">
        <v>2.9643</v>
      </c>
      <c r="DZ349">
        <v>2.69846</v>
      </c>
      <c r="EA349">
        <v>0.129134</v>
      </c>
      <c r="EB349">
        <v>0.136152</v>
      </c>
      <c r="EC349">
        <v>0.083554</v>
      </c>
      <c r="ED349">
        <v>0.0695614</v>
      </c>
      <c r="EE349">
        <v>33544.7</v>
      </c>
      <c r="EF349">
        <v>36342.7</v>
      </c>
      <c r="EG349">
        <v>34956.1</v>
      </c>
      <c r="EH349">
        <v>38211.1</v>
      </c>
      <c r="EI349">
        <v>45531.4</v>
      </c>
      <c r="EJ349">
        <v>51372.2</v>
      </c>
      <c r="EK349">
        <v>54754.8</v>
      </c>
      <c r="EL349">
        <v>61319.1</v>
      </c>
      <c r="EM349">
        <v>1.872</v>
      </c>
      <c r="EN349">
        <v>2.0344</v>
      </c>
      <c r="EO349">
        <v>-0.103503</v>
      </c>
      <c r="EP349">
        <v>0</v>
      </c>
      <c r="EQ349">
        <v>28.8629</v>
      </c>
      <c r="ER349">
        <v>999.9</v>
      </c>
      <c r="ES349">
        <v>36.467</v>
      </c>
      <c r="ET349">
        <v>37.645</v>
      </c>
      <c r="EU349">
        <v>31.9233</v>
      </c>
      <c r="EV349">
        <v>54.3184</v>
      </c>
      <c r="EW349">
        <v>34.9479</v>
      </c>
      <c r="EX349">
        <v>2</v>
      </c>
      <c r="EY349">
        <v>0.686768</v>
      </c>
      <c r="EZ349">
        <v>9.28105</v>
      </c>
      <c r="FA349">
        <v>19.9146</v>
      </c>
      <c r="FB349">
        <v>5.19812</v>
      </c>
      <c r="FC349">
        <v>12.0147</v>
      </c>
      <c r="FD349">
        <v>4.9752</v>
      </c>
      <c r="FE349">
        <v>3.294</v>
      </c>
      <c r="FF349">
        <v>9999</v>
      </c>
      <c r="FG349">
        <v>9999</v>
      </c>
      <c r="FH349">
        <v>9999</v>
      </c>
      <c r="FI349">
        <v>557.7</v>
      </c>
      <c r="FJ349">
        <v>1.8631</v>
      </c>
      <c r="FK349">
        <v>1.86783</v>
      </c>
      <c r="FL349">
        <v>1.86752</v>
      </c>
      <c r="FM349">
        <v>1.86874</v>
      </c>
      <c r="FN349">
        <v>1.86951</v>
      </c>
      <c r="FO349">
        <v>1.86554</v>
      </c>
      <c r="FP349">
        <v>1.86661</v>
      </c>
      <c r="FQ349">
        <v>1.86798</v>
      </c>
      <c r="FR349">
        <v>5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13.296</v>
      </c>
      <c r="GF349">
        <v>0.2133</v>
      </c>
      <c r="GG349">
        <v>5.35645936475052</v>
      </c>
      <c r="GH349">
        <v>0.00956702611335773</v>
      </c>
      <c r="GI349">
        <v>-9.19467254998099e-07</v>
      </c>
      <c r="GJ349">
        <v>-2.13729184259075e-11</v>
      </c>
      <c r="GK349">
        <v>0.213310654532375</v>
      </c>
      <c r="GL349">
        <v>0</v>
      </c>
      <c r="GM349">
        <v>0</v>
      </c>
      <c r="GN349">
        <v>0</v>
      </c>
      <c r="GO349">
        <v>-4</v>
      </c>
      <c r="GP349">
        <v>1866</v>
      </c>
      <c r="GQ349">
        <v>1</v>
      </c>
      <c r="GR349">
        <v>18</v>
      </c>
      <c r="GS349">
        <v>18849.3</v>
      </c>
      <c r="GT349">
        <v>30225.2</v>
      </c>
      <c r="GU349">
        <v>2.65259</v>
      </c>
      <c r="GV349">
        <v>2.65747</v>
      </c>
      <c r="GW349">
        <v>2.24854</v>
      </c>
      <c r="GX349">
        <v>2.72217</v>
      </c>
      <c r="GY349">
        <v>1.99585</v>
      </c>
      <c r="GZ349">
        <v>2.34497</v>
      </c>
      <c r="HA349">
        <v>41.6912</v>
      </c>
      <c r="HB349">
        <v>14.4735</v>
      </c>
      <c r="HC349">
        <v>18</v>
      </c>
      <c r="HD349">
        <v>492.67</v>
      </c>
      <c r="HE349">
        <v>605.698</v>
      </c>
      <c r="HF349">
        <v>17.6358</v>
      </c>
      <c r="HG349">
        <v>35.3445</v>
      </c>
      <c r="HH349">
        <v>30.0005</v>
      </c>
      <c r="HI349">
        <v>34.7638</v>
      </c>
      <c r="HJ349">
        <v>34.5924</v>
      </c>
      <c r="HK349">
        <v>53.1338</v>
      </c>
      <c r="HL349">
        <v>39.4783</v>
      </c>
      <c r="HM349">
        <v>0</v>
      </c>
      <c r="HN349">
        <v>15.9221</v>
      </c>
      <c r="HO349">
        <v>1005.35</v>
      </c>
      <c r="HP349">
        <v>18.3685</v>
      </c>
      <c r="HQ349">
        <v>101.49</v>
      </c>
      <c r="HR349">
        <v>102.048</v>
      </c>
    </row>
    <row r="350" spans="1:226">
      <c r="A350">
        <v>334</v>
      </c>
      <c r="B350">
        <v>1657212730.6</v>
      </c>
      <c r="C350">
        <v>6125.59999990463</v>
      </c>
      <c r="D350" t="s">
        <v>1030</v>
      </c>
      <c r="E350" t="s">
        <v>1031</v>
      </c>
      <c r="F350">
        <v>5</v>
      </c>
      <c r="G350" t="s">
        <v>915</v>
      </c>
      <c r="H350" t="s">
        <v>354</v>
      </c>
      <c r="I350">
        <v>1657212723.11852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1014.58463182664</v>
      </c>
      <c r="AK350">
        <v>962.510418181818</v>
      </c>
      <c r="AL350">
        <v>3.44070217965196</v>
      </c>
      <c r="AM350">
        <v>66.6402937059761</v>
      </c>
      <c r="AN350">
        <f>(AP350 - AO350 + BO350*1E3/(8.314*(BQ350+273.15)) * AR350/BN350 * AQ350) * BN350/(100*BB350) * 1000/(1000 - AP350)</f>
        <v>0</v>
      </c>
      <c r="AO350">
        <v>18.1405303119106</v>
      </c>
      <c r="AP350">
        <v>23.4923636363636</v>
      </c>
      <c r="AQ350">
        <v>-0.00314007002535476</v>
      </c>
      <c r="AR350">
        <v>77.4766188135859</v>
      </c>
      <c r="AS350">
        <v>0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6</v>
      </c>
      <c r="BC350">
        <v>0.5</v>
      </c>
      <c r="BD350" t="s">
        <v>355</v>
      </c>
      <c r="BE350">
        <v>2</v>
      </c>
      <c r="BF350" t="b">
        <v>1</v>
      </c>
      <c r="BG350">
        <v>1657212723.11852</v>
      </c>
      <c r="BH350">
        <v>916.348962962963</v>
      </c>
      <c r="BI350">
        <v>981.124888888889</v>
      </c>
      <c r="BJ350">
        <v>23.5055777777778</v>
      </c>
      <c r="BK350">
        <v>17.9603666666667</v>
      </c>
      <c r="BL350">
        <v>903.118222222222</v>
      </c>
      <c r="BM350">
        <v>23.292262962963</v>
      </c>
      <c r="BN350">
        <v>500.05162962963</v>
      </c>
      <c r="BO350">
        <v>74.5920962962963</v>
      </c>
      <c r="BP350">
        <v>0.0442405962962963</v>
      </c>
      <c r="BQ350">
        <v>27.1406296296296</v>
      </c>
      <c r="BR350">
        <v>27.1570296296296</v>
      </c>
      <c r="BS350">
        <v>999.9</v>
      </c>
      <c r="BT350">
        <v>0</v>
      </c>
      <c r="BU350">
        <v>0</v>
      </c>
      <c r="BV350">
        <v>9984.07407407407</v>
      </c>
      <c r="BW350">
        <v>0</v>
      </c>
      <c r="BX350">
        <v>224.368518518518</v>
      </c>
      <c r="BY350">
        <v>-64.7757925925926</v>
      </c>
      <c r="BZ350">
        <v>938.406518518519</v>
      </c>
      <c r="CA350">
        <v>999.071074074074</v>
      </c>
      <c r="CB350">
        <v>5.54520962962963</v>
      </c>
      <c r="CC350">
        <v>981.124888888889</v>
      </c>
      <c r="CD350">
        <v>17.9603666666667</v>
      </c>
      <c r="CE350">
        <v>1.75333</v>
      </c>
      <c r="CF350">
        <v>1.33970148148148</v>
      </c>
      <c r="CG350">
        <v>15.3768111111111</v>
      </c>
      <c r="CH350">
        <v>11.2510444444444</v>
      </c>
      <c r="CI350">
        <v>1999.97814814815</v>
      </c>
      <c r="CJ350">
        <v>0.979998777777778</v>
      </c>
      <c r="CK350">
        <v>0.0200009962962963</v>
      </c>
      <c r="CL350">
        <v>0</v>
      </c>
      <c r="CM350">
        <v>2.33473333333333</v>
      </c>
      <c r="CN350">
        <v>0</v>
      </c>
      <c r="CO350">
        <v>21331.2777777778</v>
      </c>
      <c r="CP350">
        <v>17299.9555555556</v>
      </c>
      <c r="CQ350">
        <v>44.0459259259259</v>
      </c>
      <c r="CR350">
        <v>44.6709259259259</v>
      </c>
      <c r="CS350">
        <v>43.75</v>
      </c>
      <c r="CT350">
        <v>44.0876666666667</v>
      </c>
      <c r="CU350">
        <v>43.2752592592593</v>
      </c>
      <c r="CV350">
        <v>1959.97740740741</v>
      </c>
      <c r="CW350">
        <v>40.0007407407407</v>
      </c>
      <c r="CX350">
        <v>0</v>
      </c>
      <c r="CY350">
        <v>1657212709.8</v>
      </c>
      <c r="CZ350">
        <v>0</v>
      </c>
      <c r="DA350">
        <v>0</v>
      </c>
      <c r="DB350" t="s">
        <v>356</v>
      </c>
      <c r="DC350">
        <v>1656081770.5</v>
      </c>
      <c r="DD350">
        <v>1655399214.6</v>
      </c>
      <c r="DE350">
        <v>0</v>
      </c>
      <c r="DF350">
        <v>0.134</v>
      </c>
      <c r="DG350">
        <v>-0.06</v>
      </c>
      <c r="DH350">
        <v>9.331</v>
      </c>
      <c r="DI350">
        <v>0.511</v>
      </c>
      <c r="DJ350">
        <v>421</v>
      </c>
      <c r="DK350">
        <v>25</v>
      </c>
      <c r="DL350">
        <v>1.93</v>
      </c>
      <c r="DM350">
        <v>0.15</v>
      </c>
      <c r="DN350">
        <v>-64.879185</v>
      </c>
      <c r="DO350">
        <v>0.950427016885462</v>
      </c>
      <c r="DP350">
        <v>0.453578042099704</v>
      </c>
      <c r="DQ350">
        <v>0</v>
      </c>
      <c r="DR350">
        <v>5.706331</v>
      </c>
      <c r="DS350">
        <v>-2.58552270168856</v>
      </c>
      <c r="DT350">
        <v>0.25208835597663</v>
      </c>
      <c r="DU350">
        <v>0</v>
      </c>
      <c r="DV350">
        <v>0</v>
      </c>
      <c r="DW350">
        <v>2</v>
      </c>
      <c r="DX350" t="s">
        <v>365</v>
      </c>
      <c r="DY350">
        <v>2.96486</v>
      </c>
      <c r="DZ350">
        <v>2.69732</v>
      </c>
      <c r="EA350">
        <v>0.13067</v>
      </c>
      <c r="EB350">
        <v>0.137636</v>
      </c>
      <c r="EC350">
        <v>0.0835938</v>
      </c>
      <c r="ED350">
        <v>0.0703821</v>
      </c>
      <c r="EE350">
        <v>33484.3</v>
      </c>
      <c r="EF350">
        <v>36279.7</v>
      </c>
      <c r="EG350">
        <v>34954.9</v>
      </c>
      <c r="EH350">
        <v>38210.5</v>
      </c>
      <c r="EI350">
        <v>45528.8</v>
      </c>
      <c r="EJ350">
        <v>51325.9</v>
      </c>
      <c r="EK350">
        <v>54753.9</v>
      </c>
      <c r="EL350">
        <v>61317.9</v>
      </c>
      <c r="EM350">
        <v>1.872</v>
      </c>
      <c r="EN350">
        <v>2.0336</v>
      </c>
      <c r="EO350">
        <v>-0.100374</v>
      </c>
      <c r="EP350">
        <v>0</v>
      </c>
      <c r="EQ350">
        <v>28.8803</v>
      </c>
      <c r="ER350">
        <v>999.9</v>
      </c>
      <c r="ES350">
        <v>36.467</v>
      </c>
      <c r="ET350">
        <v>37.645</v>
      </c>
      <c r="EU350">
        <v>31.9256</v>
      </c>
      <c r="EV350">
        <v>54.4784</v>
      </c>
      <c r="EW350">
        <v>34.9479</v>
      </c>
      <c r="EX350">
        <v>2</v>
      </c>
      <c r="EY350">
        <v>0.687459</v>
      </c>
      <c r="EZ350">
        <v>9.28105</v>
      </c>
      <c r="FA350">
        <v>19.9137</v>
      </c>
      <c r="FB350">
        <v>5.19453</v>
      </c>
      <c r="FC350">
        <v>12.0147</v>
      </c>
      <c r="FD350">
        <v>4.9744</v>
      </c>
      <c r="FE350">
        <v>3.294</v>
      </c>
      <c r="FF350">
        <v>9999</v>
      </c>
      <c r="FG350">
        <v>9999</v>
      </c>
      <c r="FH350">
        <v>9999</v>
      </c>
      <c r="FI350">
        <v>557.7</v>
      </c>
      <c r="FJ350">
        <v>1.8631</v>
      </c>
      <c r="FK350">
        <v>1.86783</v>
      </c>
      <c r="FL350">
        <v>1.86752</v>
      </c>
      <c r="FM350">
        <v>1.86874</v>
      </c>
      <c r="FN350">
        <v>1.86951</v>
      </c>
      <c r="FO350">
        <v>1.86557</v>
      </c>
      <c r="FP350">
        <v>1.86661</v>
      </c>
      <c r="FQ350">
        <v>1.86798</v>
      </c>
      <c r="FR350">
        <v>5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13.425</v>
      </c>
      <c r="GF350">
        <v>0.2133</v>
      </c>
      <c r="GG350">
        <v>5.35645936475052</v>
      </c>
      <c r="GH350">
        <v>0.00956702611335773</v>
      </c>
      <c r="GI350">
        <v>-9.19467254998099e-07</v>
      </c>
      <c r="GJ350">
        <v>-2.13729184259075e-11</v>
      </c>
      <c r="GK350">
        <v>0.213310654532375</v>
      </c>
      <c r="GL350">
        <v>0</v>
      </c>
      <c r="GM350">
        <v>0</v>
      </c>
      <c r="GN350">
        <v>0</v>
      </c>
      <c r="GO350">
        <v>-4</v>
      </c>
      <c r="GP350">
        <v>1866</v>
      </c>
      <c r="GQ350">
        <v>1</v>
      </c>
      <c r="GR350">
        <v>18</v>
      </c>
      <c r="GS350">
        <v>18849.3</v>
      </c>
      <c r="GT350">
        <v>30225.3</v>
      </c>
      <c r="GU350">
        <v>2.68433</v>
      </c>
      <c r="GV350">
        <v>2.65259</v>
      </c>
      <c r="GW350">
        <v>2.24854</v>
      </c>
      <c r="GX350">
        <v>2.72217</v>
      </c>
      <c r="GY350">
        <v>1.99585</v>
      </c>
      <c r="GZ350">
        <v>2.34619</v>
      </c>
      <c r="HA350">
        <v>41.6912</v>
      </c>
      <c r="HB350">
        <v>14.4648</v>
      </c>
      <c r="HC350">
        <v>18</v>
      </c>
      <c r="HD350">
        <v>492.743</v>
      </c>
      <c r="HE350">
        <v>605.153</v>
      </c>
      <c r="HF350">
        <v>17.6409</v>
      </c>
      <c r="HG350">
        <v>35.351</v>
      </c>
      <c r="HH350">
        <v>30.0006</v>
      </c>
      <c r="HI350">
        <v>34.7733</v>
      </c>
      <c r="HJ350">
        <v>34.6018</v>
      </c>
      <c r="HK350">
        <v>53.8416</v>
      </c>
      <c r="HL350">
        <v>38.8208</v>
      </c>
      <c r="HM350">
        <v>0</v>
      </c>
      <c r="HN350">
        <v>15.9044</v>
      </c>
      <c r="HO350">
        <v>1025.47</v>
      </c>
      <c r="HP350">
        <v>18.5888</v>
      </c>
      <c r="HQ350">
        <v>101.488</v>
      </c>
      <c r="HR350">
        <v>102.046</v>
      </c>
    </row>
    <row r="351" spans="1:226">
      <c r="A351">
        <v>335</v>
      </c>
      <c r="B351">
        <v>1657212735.6</v>
      </c>
      <c r="C351">
        <v>6130.59999990463</v>
      </c>
      <c r="D351" t="s">
        <v>1032</v>
      </c>
      <c r="E351" t="s">
        <v>1033</v>
      </c>
      <c r="F351">
        <v>5</v>
      </c>
      <c r="G351" t="s">
        <v>915</v>
      </c>
      <c r="H351" t="s">
        <v>354</v>
      </c>
      <c r="I351">
        <v>1657212727.83214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1031.90092956183</v>
      </c>
      <c r="AK351">
        <v>979.724896969696</v>
      </c>
      <c r="AL351">
        <v>3.47534307889023</v>
      </c>
      <c r="AM351">
        <v>66.6402937059761</v>
      </c>
      <c r="AN351">
        <f>(AP351 - AO351 + BO351*1E3/(8.314*(BQ351+273.15)) * AR351/BN351 * AQ351) * BN351/(100*BB351) * 1000/(1000 - AP351)</f>
        <v>0</v>
      </c>
      <c r="AO351">
        <v>18.3668454142912</v>
      </c>
      <c r="AP351">
        <v>23.4990927272727</v>
      </c>
      <c r="AQ351">
        <v>-0.00248351727286888</v>
      </c>
      <c r="AR351">
        <v>77.4766188135859</v>
      </c>
      <c r="AS351">
        <v>0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6</v>
      </c>
      <c r="BC351">
        <v>0.5</v>
      </c>
      <c r="BD351" t="s">
        <v>355</v>
      </c>
      <c r="BE351">
        <v>2</v>
      </c>
      <c r="BF351" t="b">
        <v>1</v>
      </c>
      <c r="BG351">
        <v>1657212727.83214</v>
      </c>
      <c r="BH351">
        <v>932.194678571429</v>
      </c>
      <c r="BI351">
        <v>996.941928571429</v>
      </c>
      <c r="BJ351">
        <v>23.4931821428571</v>
      </c>
      <c r="BK351">
        <v>18.1696107142857</v>
      </c>
      <c r="BL351">
        <v>918.840714285714</v>
      </c>
      <c r="BM351">
        <v>23.2798714285714</v>
      </c>
      <c r="BN351">
        <v>500.044071428571</v>
      </c>
      <c r="BO351">
        <v>74.5925035714286</v>
      </c>
      <c r="BP351">
        <v>0.0442201607142857</v>
      </c>
      <c r="BQ351">
        <v>27.1583785714286</v>
      </c>
      <c r="BR351">
        <v>27.2058035714286</v>
      </c>
      <c r="BS351">
        <v>999.9</v>
      </c>
      <c r="BT351">
        <v>0</v>
      </c>
      <c r="BU351">
        <v>0</v>
      </c>
      <c r="BV351">
        <v>9993.39285714286</v>
      </c>
      <c r="BW351">
        <v>0</v>
      </c>
      <c r="BX351">
        <v>223.357285714286</v>
      </c>
      <c r="BY351">
        <v>-64.7466678571429</v>
      </c>
      <c r="BZ351">
        <v>954.62175</v>
      </c>
      <c r="CA351">
        <v>1015.39367857143</v>
      </c>
      <c r="CB351">
        <v>5.32357571428571</v>
      </c>
      <c r="CC351">
        <v>996.941928571429</v>
      </c>
      <c r="CD351">
        <v>18.1696107142857</v>
      </c>
      <c r="CE351">
        <v>1.752415</v>
      </c>
      <c r="CF351">
        <v>1.35531642857143</v>
      </c>
      <c r="CG351">
        <v>15.3686857142857</v>
      </c>
      <c r="CH351">
        <v>11.4256678571429</v>
      </c>
      <c r="CI351">
        <v>1999.965</v>
      </c>
      <c r="CJ351">
        <v>0.97999875</v>
      </c>
      <c r="CK351">
        <v>0.020001025</v>
      </c>
      <c r="CL351">
        <v>0</v>
      </c>
      <c r="CM351">
        <v>2.36273571428571</v>
      </c>
      <c r="CN351">
        <v>0</v>
      </c>
      <c r="CO351">
        <v>21301.6321428571</v>
      </c>
      <c r="CP351">
        <v>17299.8428571429</v>
      </c>
      <c r="CQ351">
        <v>44.0575714285714</v>
      </c>
      <c r="CR351">
        <v>44.6759285714285</v>
      </c>
      <c r="CS351">
        <v>43.75</v>
      </c>
      <c r="CT351">
        <v>44.09125</v>
      </c>
      <c r="CU351">
        <v>43.2920714285714</v>
      </c>
      <c r="CV351">
        <v>1959.96392857143</v>
      </c>
      <c r="CW351">
        <v>40.0010714285714</v>
      </c>
      <c r="CX351">
        <v>0</v>
      </c>
      <c r="CY351">
        <v>1657212714.6</v>
      </c>
      <c r="CZ351">
        <v>0</v>
      </c>
      <c r="DA351">
        <v>0</v>
      </c>
      <c r="DB351" t="s">
        <v>356</v>
      </c>
      <c r="DC351">
        <v>1656081770.5</v>
      </c>
      <c r="DD351">
        <v>1655399214.6</v>
      </c>
      <c r="DE351">
        <v>0</v>
      </c>
      <c r="DF351">
        <v>0.134</v>
      </c>
      <c r="DG351">
        <v>-0.06</v>
      </c>
      <c r="DH351">
        <v>9.331</v>
      </c>
      <c r="DI351">
        <v>0.511</v>
      </c>
      <c r="DJ351">
        <v>421</v>
      </c>
      <c r="DK351">
        <v>25</v>
      </c>
      <c r="DL351">
        <v>1.93</v>
      </c>
      <c r="DM351">
        <v>0.15</v>
      </c>
      <c r="DN351">
        <v>-64.766535</v>
      </c>
      <c r="DO351">
        <v>1.65177410881824</v>
      </c>
      <c r="DP351">
        <v>0.500890780784593</v>
      </c>
      <c r="DQ351">
        <v>0</v>
      </c>
      <c r="DR351">
        <v>5.4841815</v>
      </c>
      <c r="DS351">
        <v>-2.87627684803003</v>
      </c>
      <c r="DT351">
        <v>0.278954130275481</v>
      </c>
      <c r="DU351">
        <v>0</v>
      </c>
      <c r="DV351">
        <v>0</v>
      </c>
      <c r="DW351">
        <v>2</v>
      </c>
      <c r="DX351" t="s">
        <v>365</v>
      </c>
      <c r="DY351">
        <v>2.96618</v>
      </c>
      <c r="DZ351">
        <v>2.69818</v>
      </c>
      <c r="EA351">
        <v>0.132216</v>
      </c>
      <c r="EB351">
        <v>0.139073</v>
      </c>
      <c r="EC351">
        <v>0.0835937</v>
      </c>
      <c r="ED351">
        <v>0.0710116</v>
      </c>
      <c r="EE351">
        <v>33425.1</v>
      </c>
      <c r="EF351">
        <v>36218.2</v>
      </c>
      <c r="EG351">
        <v>34955.3</v>
      </c>
      <c r="EH351">
        <v>38209.5</v>
      </c>
      <c r="EI351">
        <v>45528.5</v>
      </c>
      <c r="EJ351">
        <v>51290.9</v>
      </c>
      <c r="EK351">
        <v>54753.5</v>
      </c>
      <c r="EL351">
        <v>61317.5</v>
      </c>
      <c r="EM351">
        <v>1.8736</v>
      </c>
      <c r="EN351">
        <v>2.0342</v>
      </c>
      <c r="EO351">
        <v>-0.0974536</v>
      </c>
      <c r="EP351">
        <v>0</v>
      </c>
      <c r="EQ351">
        <v>28.8976</v>
      </c>
      <c r="ER351">
        <v>999.9</v>
      </c>
      <c r="ES351">
        <v>36.442</v>
      </c>
      <c r="ET351">
        <v>37.625</v>
      </c>
      <c r="EU351">
        <v>31.8685</v>
      </c>
      <c r="EV351">
        <v>54.1884</v>
      </c>
      <c r="EW351">
        <v>34.8638</v>
      </c>
      <c r="EX351">
        <v>2</v>
      </c>
      <c r="EY351">
        <v>0.687947</v>
      </c>
      <c r="EZ351">
        <v>9.28105</v>
      </c>
      <c r="FA351">
        <v>19.9146</v>
      </c>
      <c r="FB351">
        <v>5.19932</v>
      </c>
      <c r="FC351">
        <v>12.0159</v>
      </c>
      <c r="FD351">
        <v>4.976</v>
      </c>
      <c r="FE351">
        <v>3.294</v>
      </c>
      <c r="FF351">
        <v>9999</v>
      </c>
      <c r="FG351">
        <v>9999</v>
      </c>
      <c r="FH351">
        <v>9999</v>
      </c>
      <c r="FI351">
        <v>557.7</v>
      </c>
      <c r="FJ351">
        <v>1.8631</v>
      </c>
      <c r="FK351">
        <v>1.86783</v>
      </c>
      <c r="FL351">
        <v>1.86752</v>
      </c>
      <c r="FM351">
        <v>1.86874</v>
      </c>
      <c r="FN351">
        <v>1.86951</v>
      </c>
      <c r="FO351">
        <v>1.86554</v>
      </c>
      <c r="FP351">
        <v>1.86661</v>
      </c>
      <c r="FQ351">
        <v>1.86798</v>
      </c>
      <c r="FR351">
        <v>5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13.557</v>
      </c>
      <c r="GF351">
        <v>0.2133</v>
      </c>
      <c r="GG351">
        <v>5.35645936475052</v>
      </c>
      <c r="GH351">
        <v>0.00956702611335773</v>
      </c>
      <c r="GI351">
        <v>-9.19467254998099e-07</v>
      </c>
      <c r="GJ351">
        <v>-2.13729184259075e-11</v>
      </c>
      <c r="GK351">
        <v>0.213310654532375</v>
      </c>
      <c r="GL351">
        <v>0</v>
      </c>
      <c r="GM351">
        <v>0</v>
      </c>
      <c r="GN351">
        <v>0</v>
      </c>
      <c r="GO351">
        <v>-4</v>
      </c>
      <c r="GP351">
        <v>1866</v>
      </c>
      <c r="GQ351">
        <v>1</v>
      </c>
      <c r="GR351">
        <v>18</v>
      </c>
      <c r="GS351">
        <v>18849.4</v>
      </c>
      <c r="GT351">
        <v>30225.3</v>
      </c>
      <c r="GU351">
        <v>2.71973</v>
      </c>
      <c r="GV351">
        <v>2.65259</v>
      </c>
      <c r="GW351">
        <v>2.24854</v>
      </c>
      <c r="GX351">
        <v>2.72217</v>
      </c>
      <c r="GY351">
        <v>1.99585</v>
      </c>
      <c r="GZ351">
        <v>2.33765</v>
      </c>
      <c r="HA351">
        <v>41.6912</v>
      </c>
      <c r="HB351">
        <v>14.4648</v>
      </c>
      <c r="HC351">
        <v>18</v>
      </c>
      <c r="HD351">
        <v>493.906</v>
      </c>
      <c r="HE351">
        <v>605.75</v>
      </c>
      <c r="HF351">
        <v>17.6462</v>
      </c>
      <c r="HG351">
        <v>35.3588</v>
      </c>
      <c r="HH351">
        <v>30.0006</v>
      </c>
      <c r="HI351">
        <v>34.7827</v>
      </c>
      <c r="HJ351">
        <v>34.6142</v>
      </c>
      <c r="HK351">
        <v>54.4923</v>
      </c>
      <c r="HL351">
        <v>37.8658</v>
      </c>
      <c r="HM351">
        <v>0</v>
      </c>
      <c r="HN351">
        <v>15.8893</v>
      </c>
      <c r="HO351">
        <v>1039</v>
      </c>
      <c r="HP351">
        <v>18.8017</v>
      </c>
      <c r="HQ351">
        <v>101.488</v>
      </c>
      <c r="HR351">
        <v>102.044</v>
      </c>
    </row>
    <row r="352" spans="1:226">
      <c r="A352">
        <v>336</v>
      </c>
      <c r="B352">
        <v>1657212740.6</v>
      </c>
      <c r="C352">
        <v>6135.59999990463</v>
      </c>
      <c r="D352" t="s">
        <v>1034</v>
      </c>
      <c r="E352" t="s">
        <v>1035</v>
      </c>
      <c r="F352">
        <v>5</v>
      </c>
      <c r="G352" t="s">
        <v>915</v>
      </c>
      <c r="H352" t="s">
        <v>354</v>
      </c>
      <c r="I352">
        <v>1657212733.1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1048.53297886938</v>
      </c>
      <c r="AK352">
        <v>996.673666666666</v>
      </c>
      <c r="AL352">
        <v>3.36347846209814</v>
      </c>
      <c r="AM352">
        <v>66.6402937059761</v>
      </c>
      <c r="AN352">
        <f>(AP352 - AO352 + BO352*1E3/(8.314*(BQ352+273.15)) * AR352/BN352 * AQ352) * BN352/(100*BB352) * 1000/(1000 - AP352)</f>
        <v>0</v>
      </c>
      <c r="AO352">
        <v>18.5940867588296</v>
      </c>
      <c r="AP352">
        <v>23.5118715151515</v>
      </c>
      <c r="AQ352">
        <v>-0.00184114056393664</v>
      </c>
      <c r="AR352">
        <v>77.4766188135859</v>
      </c>
      <c r="AS352">
        <v>0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6</v>
      </c>
      <c r="BC352">
        <v>0.5</v>
      </c>
      <c r="BD352" t="s">
        <v>355</v>
      </c>
      <c r="BE352">
        <v>2</v>
      </c>
      <c r="BF352" t="b">
        <v>1</v>
      </c>
      <c r="BG352">
        <v>1657212733.1</v>
      </c>
      <c r="BH352">
        <v>949.929740740741</v>
      </c>
      <c r="BI352">
        <v>1014.29551851852</v>
      </c>
      <c r="BJ352">
        <v>23.4922925925926</v>
      </c>
      <c r="BK352">
        <v>18.4361444444444</v>
      </c>
      <c r="BL352">
        <v>936.438444444445</v>
      </c>
      <c r="BM352">
        <v>23.2789888888889</v>
      </c>
      <c r="BN352">
        <v>500.014</v>
      </c>
      <c r="BO352">
        <v>74.5925851851852</v>
      </c>
      <c r="BP352">
        <v>0.0441677333333333</v>
      </c>
      <c r="BQ352">
        <v>27.1788666666667</v>
      </c>
      <c r="BR352">
        <v>27.2656814814815</v>
      </c>
      <c r="BS352">
        <v>999.9</v>
      </c>
      <c r="BT352">
        <v>0</v>
      </c>
      <c r="BU352">
        <v>0</v>
      </c>
      <c r="BV352">
        <v>10000.9259259259</v>
      </c>
      <c r="BW352">
        <v>0</v>
      </c>
      <c r="BX352">
        <v>220.302851851852</v>
      </c>
      <c r="BY352">
        <v>-64.3654740740741</v>
      </c>
      <c r="BZ352">
        <v>972.782740740741</v>
      </c>
      <c r="CA352">
        <v>1033.34888888889</v>
      </c>
      <c r="CB352">
        <v>5.05616</v>
      </c>
      <c r="CC352">
        <v>1014.29551851852</v>
      </c>
      <c r="CD352">
        <v>18.4361444444444</v>
      </c>
      <c r="CE352">
        <v>1.75235111111111</v>
      </c>
      <c r="CF352">
        <v>1.37519888888889</v>
      </c>
      <c r="CG352">
        <v>15.3681185185185</v>
      </c>
      <c r="CH352">
        <v>11.6460777777778</v>
      </c>
      <c r="CI352">
        <v>1999.94592592593</v>
      </c>
      <c r="CJ352">
        <v>0.979999111111111</v>
      </c>
      <c r="CK352">
        <v>0.0200006518518519</v>
      </c>
      <c r="CL352">
        <v>0</v>
      </c>
      <c r="CM352">
        <v>2.35121111111111</v>
      </c>
      <c r="CN352">
        <v>0</v>
      </c>
      <c r="CO352">
        <v>21192.3740740741</v>
      </c>
      <c r="CP352">
        <v>17299.6740740741</v>
      </c>
      <c r="CQ352">
        <v>44.062</v>
      </c>
      <c r="CR352">
        <v>44.687</v>
      </c>
      <c r="CS352">
        <v>43.7568888888889</v>
      </c>
      <c r="CT352">
        <v>44.1063333333333</v>
      </c>
      <c r="CU352">
        <v>43.3051111111111</v>
      </c>
      <c r="CV352">
        <v>1959.94518518518</v>
      </c>
      <c r="CW352">
        <v>40.0007407407407</v>
      </c>
      <c r="CX352">
        <v>0</v>
      </c>
      <c r="CY352">
        <v>1657212719.4</v>
      </c>
      <c r="CZ352">
        <v>0</v>
      </c>
      <c r="DA352">
        <v>0</v>
      </c>
      <c r="DB352" t="s">
        <v>356</v>
      </c>
      <c r="DC352">
        <v>1656081770.5</v>
      </c>
      <c r="DD352">
        <v>1655399214.6</v>
      </c>
      <c r="DE352">
        <v>0</v>
      </c>
      <c r="DF352">
        <v>0.134</v>
      </c>
      <c r="DG352">
        <v>-0.06</v>
      </c>
      <c r="DH352">
        <v>9.331</v>
      </c>
      <c r="DI352">
        <v>0.511</v>
      </c>
      <c r="DJ352">
        <v>421</v>
      </c>
      <c r="DK352">
        <v>25</v>
      </c>
      <c r="DL352">
        <v>1.93</v>
      </c>
      <c r="DM352">
        <v>0.15</v>
      </c>
      <c r="DN352">
        <v>-64.57755</v>
      </c>
      <c r="DO352">
        <v>3.53069268292699</v>
      </c>
      <c r="DP352">
        <v>0.52699465889134</v>
      </c>
      <c r="DQ352">
        <v>0</v>
      </c>
      <c r="DR352">
        <v>5.2532515</v>
      </c>
      <c r="DS352">
        <v>-2.9914518574109</v>
      </c>
      <c r="DT352">
        <v>0.289419548264712</v>
      </c>
      <c r="DU352">
        <v>0</v>
      </c>
      <c r="DV352">
        <v>0</v>
      </c>
      <c r="DW352">
        <v>2</v>
      </c>
      <c r="DX352" t="s">
        <v>365</v>
      </c>
      <c r="DY352">
        <v>2.96524</v>
      </c>
      <c r="DZ352">
        <v>2.69772</v>
      </c>
      <c r="EA352">
        <v>0.133711</v>
      </c>
      <c r="EB352">
        <v>0.140558</v>
      </c>
      <c r="EC352">
        <v>0.0836304</v>
      </c>
      <c r="ED352">
        <v>0.0717293</v>
      </c>
      <c r="EE352">
        <v>33366.9</v>
      </c>
      <c r="EF352">
        <v>36155.2</v>
      </c>
      <c r="EG352">
        <v>34954.8</v>
      </c>
      <c r="EH352">
        <v>38209</v>
      </c>
      <c r="EI352">
        <v>45526.6</v>
      </c>
      <c r="EJ352">
        <v>51250.4</v>
      </c>
      <c r="EK352">
        <v>54753.4</v>
      </c>
      <c r="EL352">
        <v>61316.4</v>
      </c>
      <c r="EM352">
        <v>1.8718</v>
      </c>
      <c r="EN352">
        <v>2.0348</v>
      </c>
      <c r="EO352">
        <v>-0.0961423</v>
      </c>
      <c r="EP352">
        <v>0</v>
      </c>
      <c r="EQ352">
        <v>28.915</v>
      </c>
      <c r="ER352">
        <v>999.9</v>
      </c>
      <c r="ES352">
        <v>36.442</v>
      </c>
      <c r="ET352">
        <v>37.645</v>
      </c>
      <c r="EU352">
        <v>31.9031</v>
      </c>
      <c r="EV352">
        <v>54.0784</v>
      </c>
      <c r="EW352">
        <v>34.8598</v>
      </c>
      <c r="EX352">
        <v>2</v>
      </c>
      <c r="EY352">
        <v>0.688374</v>
      </c>
      <c r="EZ352">
        <v>9.28105</v>
      </c>
      <c r="FA352">
        <v>19.914</v>
      </c>
      <c r="FB352">
        <v>5.19573</v>
      </c>
      <c r="FC352">
        <v>12.0147</v>
      </c>
      <c r="FD352">
        <v>4.9744</v>
      </c>
      <c r="FE352">
        <v>3.294</v>
      </c>
      <c r="FF352">
        <v>9999</v>
      </c>
      <c r="FG352">
        <v>9999</v>
      </c>
      <c r="FH352">
        <v>9999</v>
      </c>
      <c r="FI352">
        <v>557.7</v>
      </c>
      <c r="FJ352">
        <v>1.8631</v>
      </c>
      <c r="FK352">
        <v>1.86783</v>
      </c>
      <c r="FL352">
        <v>1.86752</v>
      </c>
      <c r="FM352">
        <v>1.86874</v>
      </c>
      <c r="FN352">
        <v>1.86951</v>
      </c>
      <c r="FO352">
        <v>1.86554</v>
      </c>
      <c r="FP352">
        <v>1.86661</v>
      </c>
      <c r="FQ352">
        <v>1.86798</v>
      </c>
      <c r="FR352">
        <v>5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13.685</v>
      </c>
      <c r="GF352">
        <v>0.2133</v>
      </c>
      <c r="GG352">
        <v>5.35645936475052</v>
      </c>
      <c r="GH352">
        <v>0.00956702611335773</v>
      </c>
      <c r="GI352">
        <v>-9.19467254998099e-07</v>
      </c>
      <c r="GJ352">
        <v>-2.13729184259075e-11</v>
      </c>
      <c r="GK352">
        <v>0.213310654532375</v>
      </c>
      <c r="GL352">
        <v>0</v>
      </c>
      <c r="GM352">
        <v>0</v>
      </c>
      <c r="GN352">
        <v>0</v>
      </c>
      <c r="GO352">
        <v>-4</v>
      </c>
      <c r="GP352">
        <v>1866</v>
      </c>
      <c r="GQ352">
        <v>1</v>
      </c>
      <c r="GR352">
        <v>18</v>
      </c>
      <c r="GS352">
        <v>18849.5</v>
      </c>
      <c r="GT352">
        <v>30225.4</v>
      </c>
      <c r="GU352">
        <v>2.75391</v>
      </c>
      <c r="GV352">
        <v>2.65015</v>
      </c>
      <c r="GW352">
        <v>2.24854</v>
      </c>
      <c r="GX352">
        <v>2.72217</v>
      </c>
      <c r="GY352">
        <v>1.99585</v>
      </c>
      <c r="GZ352">
        <v>2.38403</v>
      </c>
      <c r="HA352">
        <v>41.665</v>
      </c>
      <c r="HB352">
        <v>14.4735</v>
      </c>
      <c r="HC352">
        <v>18</v>
      </c>
      <c r="HD352">
        <v>492.754</v>
      </c>
      <c r="HE352">
        <v>606.317</v>
      </c>
      <c r="HF352">
        <v>17.6538</v>
      </c>
      <c r="HG352">
        <v>35.3672</v>
      </c>
      <c r="HH352">
        <v>30.0006</v>
      </c>
      <c r="HI352">
        <v>34.7922</v>
      </c>
      <c r="HJ352">
        <v>34.6236</v>
      </c>
      <c r="HK352">
        <v>55.1453</v>
      </c>
      <c r="HL352">
        <v>37.2875</v>
      </c>
      <c r="HM352">
        <v>0</v>
      </c>
      <c r="HN352">
        <v>15.8806</v>
      </c>
      <c r="HO352">
        <v>1059.33</v>
      </c>
      <c r="HP352">
        <v>19.011</v>
      </c>
      <c r="HQ352">
        <v>101.487</v>
      </c>
      <c r="HR352">
        <v>102.043</v>
      </c>
    </row>
    <row r="353" spans="1:226">
      <c r="A353">
        <v>337</v>
      </c>
      <c r="B353">
        <v>1657212745.6</v>
      </c>
      <c r="C353">
        <v>6140.59999990463</v>
      </c>
      <c r="D353" t="s">
        <v>1036</v>
      </c>
      <c r="E353" t="s">
        <v>1037</v>
      </c>
      <c r="F353">
        <v>5</v>
      </c>
      <c r="G353" t="s">
        <v>915</v>
      </c>
      <c r="H353" t="s">
        <v>354</v>
      </c>
      <c r="I353">
        <v>1657212737.81429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1066.15233201489</v>
      </c>
      <c r="AK353">
        <v>1013.99309090909</v>
      </c>
      <c r="AL353">
        <v>3.4854326329091</v>
      </c>
      <c r="AM353">
        <v>66.6402937059761</v>
      </c>
      <c r="AN353">
        <f>(AP353 - AO353 + BO353*1E3/(8.314*(BQ353+273.15)) * AR353/BN353 * AQ353) * BN353/(100*BB353) * 1000/(1000 - AP353)</f>
        <v>0</v>
      </c>
      <c r="AO353">
        <v>18.8307793063161</v>
      </c>
      <c r="AP353">
        <v>23.5242212121212</v>
      </c>
      <c r="AQ353">
        <v>0.00239207306817724</v>
      </c>
      <c r="AR353">
        <v>77.4766188135859</v>
      </c>
      <c r="AS353">
        <v>0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6</v>
      </c>
      <c r="BC353">
        <v>0.5</v>
      </c>
      <c r="BD353" t="s">
        <v>355</v>
      </c>
      <c r="BE353">
        <v>2</v>
      </c>
      <c r="BF353" t="b">
        <v>1</v>
      </c>
      <c r="BG353">
        <v>1657212737.81429</v>
      </c>
      <c r="BH353">
        <v>965.69425</v>
      </c>
      <c r="BI353">
        <v>1029.98892857143</v>
      </c>
      <c r="BJ353">
        <v>23.505375</v>
      </c>
      <c r="BK353">
        <v>18.6474285714286</v>
      </c>
      <c r="BL353">
        <v>952.081392857143</v>
      </c>
      <c r="BM353">
        <v>23.292075</v>
      </c>
      <c r="BN353">
        <v>500.021571428571</v>
      </c>
      <c r="BO353">
        <v>74.5926892857143</v>
      </c>
      <c r="BP353">
        <v>0.0440235</v>
      </c>
      <c r="BQ353">
        <v>27.1977214285714</v>
      </c>
      <c r="BR353">
        <v>27.3188214285714</v>
      </c>
      <c r="BS353">
        <v>999.9</v>
      </c>
      <c r="BT353">
        <v>0</v>
      </c>
      <c r="BU353">
        <v>0</v>
      </c>
      <c r="BV353">
        <v>9998.03571428571</v>
      </c>
      <c r="BW353">
        <v>0</v>
      </c>
      <c r="BX353">
        <v>218.317714285714</v>
      </c>
      <c r="BY353">
        <v>-64.294475</v>
      </c>
      <c r="BZ353">
        <v>988.940107142857</v>
      </c>
      <c r="CA353">
        <v>1049.56392857143</v>
      </c>
      <c r="CB353">
        <v>4.85796035714286</v>
      </c>
      <c r="CC353">
        <v>1029.98892857143</v>
      </c>
      <c r="CD353">
        <v>18.6474285714286</v>
      </c>
      <c r="CE353">
        <v>1.75332964285714</v>
      </c>
      <c r="CF353">
        <v>1.39096107142857</v>
      </c>
      <c r="CG353">
        <v>15.3768142857143</v>
      </c>
      <c r="CH353">
        <v>11.8186464285714</v>
      </c>
      <c r="CI353">
        <v>1999.92821428571</v>
      </c>
      <c r="CJ353">
        <v>0.9799995</v>
      </c>
      <c r="CK353">
        <v>0.02000025</v>
      </c>
      <c r="CL353">
        <v>0</v>
      </c>
      <c r="CM353">
        <v>2.23470714285714</v>
      </c>
      <c r="CN353">
        <v>0</v>
      </c>
      <c r="CO353">
        <v>21128.2214285714</v>
      </c>
      <c r="CP353">
        <v>17299.5178571429</v>
      </c>
      <c r="CQ353">
        <v>44.0665</v>
      </c>
      <c r="CR353">
        <v>44.687</v>
      </c>
      <c r="CS353">
        <v>43.7721428571428</v>
      </c>
      <c r="CT353">
        <v>44.11375</v>
      </c>
      <c r="CU353">
        <v>43.3097857142857</v>
      </c>
      <c r="CV353">
        <v>1959.92785714286</v>
      </c>
      <c r="CW353">
        <v>40.0003571428571</v>
      </c>
      <c r="CX353">
        <v>0</v>
      </c>
      <c r="CY353">
        <v>1657212724.8</v>
      </c>
      <c r="CZ353">
        <v>0</v>
      </c>
      <c r="DA353">
        <v>0</v>
      </c>
      <c r="DB353" t="s">
        <v>356</v>
      </c>
      <c r="DC353">
        <v>1656081770.5</v>
      </c>
      <c r="DD353">
        <v>1655399214.6</v>
      </c>
      <c r="DE353">
        <v>0</v>
      </c>
      <c r="DF353">
        <v>0.134</v>
      </c>
      <c r="DG353">
        <v>-0.06</v>
      </c>
      <c r="DH353">
        <v>9.331</v>
      </c>
      <c r="DI353">
        <v>0.511</v>
      </c>
      <c r="DJ353">
        <v>421</v>
      </c>
      <c r="DK353">
        <v>25</v>
      </c>
      <c r="DL353">
        <v>1.93</v>
      </c>
      <c r="DM353">
        <v>0.15</v>
      </c>
      <c r="DN353">
        <v>-64.4233175</v>
      </c>
      <c r="DO353">
        <v>2.06471031894942</v>
      </c>
      <c r="DP353">
        <v>0.450229435892134</v>
      </c>
      <c r="DQ353">
        <v>0</v>
      </c>
      <c r="DR353">
        <v>5.0125905</v>
      </c>
      <c r="DS353">
        <v>-2.70893606003753</v>
      </c>
      <c r="DT353">
        <v>0.262509730562031</v>
      </c>
      <c r="DU353">
        <v>0</v>
      </c>
      <c r="DV353">
        <v>0</v>
      </c>
      <c r="DW353">
        <v>2</v>
      </c>
      <c r="DX353" t="s">
        <v>365</v>
      </c>
      <c r="DY353">
        <v>2.9651</v>
      </c>
      <c r="DZ353">
        <v>2.69805</v>
      </c>
      <c r="EA353">
        <v>0.135223</v>
      </c>
      <c r="EB353">
        <v>0.141979</v>
      </c>
      <c r="EC353">
        <v>0.0836584</v>
      </c>
      <c r="ED353">
        <v>0.0722684</v>
      </c>
      <c r="EE353">
        <v>33307.7</v>
      </c>
      <c r="EF353">
        <v>36094.8</v>
      </c>
      <c r="EG353">
        <v>34953.9</v>
      </c>
      <c r="EH353">
        <v>38208.4</v>
      </c>
      <c r="EI353">
        <v>45524.3</v>
      </c>
      <c r="EJ353">
        <v>51219.8</v>
      </c>
      <c r="EK353">
        <v>54752.3</v>
      </c>
      <c r="EL353">
        <v>61315.3</v>
      </c>
      <c r="EM353">
        <v>1.8726</v>
      </c>
      <c r="EN353">
        <v>2.0346</v>
      </c>
      <c r="EO353">
        <v>-0.0935793</v>
      </c>
      <c r="EP353">
        <v>0</v>
      </c>
      <c r="EQ353">
        <v>28.9348</v>
      </c>
      <c r="ER353">
        <v>999.9</v>
      </c>
      <c r="ES353">
        <v>36.418</v>
      </c>
      <c r="ET353">
        <v>37.645</v>
      </c>
      <c r="EU353">
        <v>31.8822</v>
      </c>
      <c r="EV353">
        <v>54.4184</v>
      </c>
      <c r="EW353">
        <v>34.8397</v>
      </c>
      <c r="EX353">
        <v>2</v>
      </c>
      <c r="EY353">
        <v>0.689329</v>
      </c>
      <c r="EZ353">
        <v>9.28105</v>
      </c>
      <c r="FA353">
        <v>19.9148</v>
      </c>
      <c r="FB353">
        <v>5.19932</v>
      </c>
      <c r="FC353">
        <v>12.0135</v>
      </c>
      <c r="FD353">
        <v>4.9756</v>
      </c>
      <c r="FE353">
        <v>3.294</v>
      </c>
      <c r="FF353">
        <v>9999</v>
      </c>
      <c r="FG353">
        <v>9999</v>
      </c>
      <c r="FH353">
        <v>9999</v>
      </c>
      <c r="FI353">
        <v>557.7</v>
      </c>
      <c r="FJ353">
        <v>1.8631</v>
      </c>
      <c r="FK353">
        <v>1.86783</v>
      </c>
      <c r="FL353">
        <v>1.86752</v>
      </c>
      <c r="FM353">
        <v>1.86874</v>
      </c>
      <c r="FN353">
        <v>1.86951</v>
      </c>
      <c r="FO353">
        <v>1.86554</v>
      </c>
      <c r="FP353">
        <v>1.86661</v>
      </c>
      <c r="FQ353">
        <v>1.86798</v>
      </c>
      <c r="FR353">
        <v>5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13.814</v>
      </c>
      <c r="GF353">
        <v>0.2133</v>
      </c>
      <c r="GG353">
        <v>5.35645936475052</v>
      </c>
      <c r="GH353">
        <v>0.00956702611335773</v>
      </c>
      <c r="GI353">
        <v>-9.19467254998099e-07</v>
      </c>
      <c r="GJ353">
        <v>-2.13729184259075e-11</v>
      </c>
      <c r="GK353">
        <v>0.213310654532375</v>
      </c>
      <c r="GL353">
        <v>0</v>
      </c>
      <c r="GM353">
        <v>0</v>
      </c>
      <c r="GN353">
        <v>0</v>
      </c>
      <c r="GO353">
        <v>-4</v>
      </c>
      <c r="GP353">
        <v>1866</v>
      </c>
      <c r="GQ353">
        <v>1</v>
      </c>
      <c r="GR353">
        <v>18</v>
      </c>
      <c r="GS353">
        <v>18849.6</v>
      </c>
      <c r="GT353">
        <v>30225.5</v>
      </c>
      <c r="GU353">
        <v>2.78931</v>
      </c>
      <c r="GV353">
        <v>2.65259</v>
      </c>
      <c r="GW353">
        <v>2.24854</v>
      </c>
      <c r="GX353">
        <v>2.72217</v>
      </c>
      <c r="GY353">
        <v>1.99585</v>
      </c>
      <c r="GZ353">
        <v>2.34375</v>
      </c>
      <c r="HA353">
        <v>41.665</v>
      </c>
      <c r="HB353">
        <v>14.4648</v>
      </c>
      <c r="HC353">
        <v>18</v>
      </c>
      <c r="HD353">
        <v>493.371</v>
      </c>
      <c r="HE353">
        <v>606.279</v>
      </c>
      <c r="HF353">
        <v>17.6646</v>
      </c>
      <c r="HG353">
        <v>35.375</v>
      </c>
      <c r="HH353">
        <v>30.0008</v>
      </c>
      <c r="HI353">
        <v>34.8017</v>
      </c>
      <c r="HJ353">
        <v>34.6361</v>
      </c>
      <c r="HK353">
        <v>55.8717</v>
      </c>
      <c r="HL353">
        <v>36.66</v>
      </c>
      <c r="HM353">
        <v>0</v>
      </c>
      <c r="HN353">
        <v>15.8925</v>
      </c>
      <c r="HO353">
        <v>1072.77</v>
      </c>
      <c r="HP353">
        <v>19.2147</v>
      </c>
      <c r="HQ353">
        <v>101.485</v>
      </c>
      <c r="HR353">
        <v>102.041</v>
      </c>
    </row>
    <row r="354" spans="1:226">
      <c r="A354">
        <v>338</v>
      </c>
      <c r="B354">
        <v>1657212750.6</v>
      </c>
      <c r="C354">
        <v>6145.59999990463</v>
      </c>
      <c r="D354" t="s">
        <v>1038</v>
      </c>
      <c r="E354" t="s">
        <v>1039</v>
      </c>
      <c r="F354">
        <v>5</v>
      </c>
      <c r="G354" t="s">
        <v>915</v>
      </c>
      <c r="H354" t="s">
        <v>354</v>
      </c>
      <c r="I354">
        <v>1657212743.1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1083.09434475451</v>
      </c>
      <c r="AK354">
        <v>1031.24296969697</v>
      </c>
      <c r="AL354">
        <v>3.43386967450855</v>
      </c>
      <c r="AM354">
        <v>66.6402937059761</v>
      </c>
      <c r="AN354">
        <f>(AP354 - AO354 + BO354*1E3/(8.314*(BQ354+273.15)) * AR354/BN354 * AQ354) * BN354/(100*BB354) * 1000/(1000 - AP354)</f>
        <v>0</v>
      </c>
      <c r="AO354">
        <v>19.0334813659937</v>
      </c>
      <c r="AP354">
        <v>23.5336254545455</v>
      </c>
      <c r="AQ354">
        <v>7.9841126639347e-05</v>
      </c>
      <c r="AR354">
        <v>77.4766188135859</v>
      </c>
      <c r="AS354">
        <v>0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6</v>
      </c>
      <c r="BC354">
        <v>0.5</v>
      </c>
      <c r="BD354" t="s">
        <v>355</v>
      </c>
      <c r="BE354">
        <v>2</v>
      </c>
      <c r="BF354" t="b">
        <v>1</v>
      </c>
      <c r="BG354">
        <v>1657212743.1</v>
      </c>
      <c r="BH354">
        <v>983.440074074074</v>
      </c>
      <c r="BI354">
        <v>1047.47518518519</v>
      </c>
      <c r="BJ354">
        <v>23.5186111111111</v>
      </c>
      <c r="BK354">
        <v>18.888262962963</v>
      </c>
      <c r="BL354">
        <v>969.691111111111</v>
      </c>
      <c r="BM354">
        <v>23.3053074074074</v>
      </c>
      <c r="BN354">
        <v>500.012185185185</v>
      </c>
      <c r="BO354">
        <v>74.5924185185185</v>
      </c>
      <c r="BP354">
        <v>0.043902462962963</v>
      </c>
      <c r="BQ354">
        <v>27.2183925925926</v>
      </c>
      <c r="BR354">
        <v>27.3753185185185</v>
      </c>
      <c r="BS354">
        <v>999.9</v>
      </c>
      <c r="BT354">
        <v>0</v>
      </c>
      <c r="BU354">
        <v>0</v>
      </c>
      <c r="BV354">
        <v>9998.88888888889</v>
      </c>
      <c r="BW354">
        <v>0</v>
      </c>
      <c r="BX354">
        <v>218.057444444444</v>
      </c>
      <c r="BY354">
        <v>-64.0349333333333</v>
      </c>
      <c r="BZ354">
        <v>1007.12685185185</v>
      </c>
      <c r="CA354">
        <v>1067.64444444444</v>
      </c>
      <c r="CB354">
        <v>4.63034814814815</v>
      </c>
      <c r="CC354">
        <v>1047.47518518519</v>
      </c>
      <c r="CD354">
        <v>18.888262962963</v>
      </c>
      <c r="CE354">
        <v>1.75430962962963</v>
      </c>
      <c r="CF354">
        <v>1.40892074074074</v>
      </c>
      <c r="CG354">
        <v>15.3855148148148</v>
      </c>
      <c r="CH354">
        <v>12.0132703703704</v>
      </c>
      <c r="CI354">
        <v>1999.95481481481</v>
      </c>
      <c r="CJ354">
        <v>0.980000333333333</v>
      </c>
      <c r="CK354">
        <v>0.0199993888888889</v>
      </c>
      <c r="CL354">
        <v>0</v>
      </c>
      <c r="CM354">
        <v>2.21631111111111</v>
      </c>
      <c r="CN354">
        <v>0</v>
      </c>
      <c r="CO354">
        <v>21101.1407407407</v>
      </c>
      <c r="CP354">
        <v>17299.7518518518</v>
      </c>
      <c r="CQ354">
        <v>44.0853333333333</v>
      </c>
      <c r="CR354">
        <v>44.701</v>
      </c>
      <c r="CS354">
        <v>43.7936296296296</v>
      </c>
      <c r="CT354">
        <v>44.1387777777778</v>
      </c>
      <c r="CU354">
        <v>43.312</v>
      </c>
      <c r="CV354">
        <v>1959.95481481481</v>
      </c>
      <c r="CW354">
        <v>40</v>
      </c>
      <c r="CX354">
        <v>0</v>
      </c>
      <c r="CY354">
        <v>1657212729.6</v>
      </c>
      <c r="CZ354">
        <v>0</v>
      </c>
      <c r="DA354">
        <v>0</v>
      </c>
      <c r="DB354" t="s">
        <v>356</v>
      </c>
      <c r="DC354">
        <v>1656081770.5</v>
      </c>
      <c r="DD354">
        <v>1655399214.6</v>
      </c>
      <c r="DE354">
        <v>0</v>
      </c>
      <c r="DF354">
        <v>0.134</v>
      </c>
      <c r="DG354">
        <v>-0.06</v>
      </c>
      <c r="DH354">
        <v>9.331</v>
      </c>
      <c r="DI354">
        <v>0.511</v>
      </c>
      <c r="DJ354">
        <v>421</v>
      </c>
      <c r="DK354">
        <v>25</v>
      </c>
      <c r="DL354">
        <v>1.93</v>
      </c>
      <c r="DM354">
        <v>0.15</v>
      </c>
      <c r="DN354">
        <v>-64.2229575</v>
      </c>
      <c r="DO354">
        <v>1.80224803001886</v>
      </c>
      <c r="DP354">
        <v>0.41501470328622</v>
      </c>
      <c r="DQ354">
        <v>0</v>
      </c>
      <c r="DR354">
        <v>4.79451925</v>
      </c>
      <c r="DS354">
        <v>-2.55442908067543</v>
      </c>
      <c r="DT354">
        <v>0.246757679215739</v>
      </c>
      <c r="DU354">
        <v>0</v>
      </c>
      <c r="DV354">
        <v>0</v>
      </c>
      <c r="DW354">
        <v>2</v>
      </c>
      <c r="DX354" t="s">
        <v>365</v>
      </c>
      <c r="DY354">
        <v>2.96472</v>
      </c>
      <c r="DZ354">
        <v>2.69802</v>
      </c>
      <c r="EA354">
        <v>0.136708</v>
      </c>
      <c r="EB354">
        <v>0.14343</v>
      </c>
      <c r="EC354">
        <v>0.0836808</v>
      </c>
      <c r="ED354">
        <v>0.0730832</v>
      </c>
      <c r="EE354">
        <v>33250.1</v>
      </c>
      <c r="EF354">
        <v>36032.8</v>
      </c>
      <c r="EG354">
        <v>34953.7</v>
      </c>
      <c r="EH354">
        <v>38207.5</v>
      </c>
      <c r="EI354">
        <v>45522.5</v>
      </c>
      <c r="EJ354">
        <v>51174.2</v>
      </c>
      <c r="EK354">
        <v>54751.4</v>
      </c>
      <c r="EL354">
        <v>61314.5</v>
      </c>
      <c r="EM354">
        <v>1.8706</v>
      </c>
      <c r="EN354">
        <v>2.035</v>
      </c>
      <c r="EO354">
        <v>-0.0914931</v>
      </c>
      <c r="EP354">
        <v>0</v>
      </c>
      <c r="EQ354">
        <v>28.9572</v>
      </c>
      <c r="ER354">
        <v>999.9</v>
      </c>
      <c r="ES354">
        <v>36.418</v>
      </c>
      <c r="ET354">
        <v>37.645</v>
      </c>
      <c r="EU354">
        <v>31.8797</v>
      </c>
      <c r="EV354">
        <v>54.2184</v>
      </c>
      <c r="EW354">
        <v>34.8478</v>
      </c>
      <c r="EX354">
        <v>2</v>
      </c>
      <c r="EY354">
        <v>0.69</v>
      </c>
      <c r="EZ354">
        <v>9.28105</v>
      </c>
      <c r="FA354">
        <v>19.915</v>
      </c>
      <c r="FB354">
        <v>5.19932</v>
      </c>
      <c r="FC354">
        <v>12.0147</v>
      </c>
      <c r="FD354">
        <v>4.9752</v>
      </c>
      <c r="FE354">
        <v>3.294</v>
      </c>
      <c r="FF354">
        <v>9999</v>
      </c>
      <c r="FG354">
        <v>9999</v>
      </c>
      <c r="FH354">
        <v>9999</v>
      </c>
      <c r="FI354">
        <v>557.7</v>
      </c>
      <c r="FJ354">
        <v>1.8631</v>
      </c>
      <c r="FK354">
        <v>1.8678</v>
      </c>
      <c r="FL354">
        <v>1.86752</v>
      </c>
      <c r="FM354">
        <v>1.86877</v>
      </c>
      <c r="FN354">
        <v>1.86951</v>
      </c>
      <c r="FO354">
        <v>1.86554</v>
      </c>
      <c r="FP354">
        <v>1.86661</v>
      </c>
      <c r="FQ354">
        <v>1.86798</v>
      </c>
      <c r="FR354">
        <v>5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13.942</v>
      </c>
      <c r="GF354">
        <v>0.2133</v>
      </c>
      <c r="GG354">
        <v>5.35645936475052</v>
      </c>
      <c r="GH354">
        <v>0.00956702611335773</v>
      </c>
      <c r="GI354">
        <v>-9.19467254998099e-07</v>
      </c>
      <c r="GJ354">
        <v>-2.13729184259075e-11</v>
      </c>
      <c r="GK354">
        <v>0.213310654532375</v>
      </c>
      <c r="GL354">
        <v>0</v>
      </c>
      <c r="GM354">
        <v>0</v>
      </c>
      <c r="GN354">
        <v>0</v>
      </c>
      <c r="GO354">
        <v>-4</v>
      </c>
      <c r="GP354">
        <v>1866</v>
      </c>
      <c r="GQ354">
        <v>1</v>
      </c>
      <c r="GR354">
        <v>18</v>
      </c>
      <c r="GS354">
        <v>18849.7</v>
      </c>
      <c r="GT354">
        <v>30225.6</v>
      </c>
      <c r="GU354">
        <v>2.82471</v>
      </c>
      <c r="GV354">
        <v>2.65015</v>
      </c>
      <c r="GW354">
        <v>2.24854</v>
      </c>
      <c r="GX354">
        <v>2.72217</v>
      </c>
      <c r="GY354">
        <v>1.99585</v>
      </c>
      <c r="GZ354">
        <v>2.3877</v>
      </c>
      <c r="HA354">
        <v>41.665</v>
      </c>
      <c r="HB354">
        <v>14.4735</v>
      </c>
      <c r="HC354">
        <v>18</v>
      </c>
      <c r="HD354">
        <v>492.106</v>
      </c>
      <c r="HE354">
        <v>606.676</v>
      </c>
      <c r="HF354">
        <v>17.6759</v>
      </c>
      <c r="HG354">
        <v>35.3835</v>
      </c>
      <c r="HH354">
        <v>30.0007</v>
      </c>
      <c r="HI354">
        <v>34.8143</v>
      </c>
      <c r="HJ354">
        <v>34.6449</v>
      </c>
      <c r="HK354">
        <v>56.5136</v>
      </c>
      <c r="HL354">
        <v>36.0326</v>
      </c>
      <c r="HM354">
        <v>0</v>
      </c>
      <c r="HN354">
        <v>15.8965</v>
      </c>
      <c r="HO354">
        <v>1092.93</v>
      </c>
      <c r="HP354">
        <v>19.5378</v>
      </c>
      <c r="HQ354">
        <v>101.484</v>
      </c>
      <c r="HR354">
        <v>102.039</v>
      </c>
    </row>
    <row r="355" spans="1:226">
      <c r="A355">
        <v>339</v>
      </c>
      <c r="B355">
        <v>1657212755.6</v>
      </c>
      <c r="C355">
        <v>6150.59999990463</v>
      </c>
      <c r="D355" t="s">
        <v>1040</v>
      </c>
      <c r="E355" t="s">
        <v>1041</v>
      </c>
      <c r="F355">
        <v>5</v>
      </c>
      <c r="G355" t="s">
        <v>915</v>
      </c>
      <c r="H355" t="s">
        <v>354</v>
      </c>
      <c r="I355">
        <v>1657212747.81429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1100.78385990143</v>
      </c>
      <c r="AK355">
        <v>1048.60454545455</v>
      </c>
      <c r="AL355">
        <v>3.51957526784372</v>
      </c>
      <c r="AM355">
        <v>66.6402937059761</v>
      </c>
      <c r="AN355">
        <f>(AP355 - AO355 + BO355*1E3/(8.314*(BQ355+273.15)) * AR355/BN355 * AQ355) * BN355/(100*BB355) * 1000/(1000 - AP355)</f>
        <v>0</v>
      </c>
      <c r="AO355">
        <v>19.3324340203333</v>
      </c>
      <c r="AP355">
        <v>23.5729490909091</v>
      </c>
      <c r="AQ355">
        <v>0.00745901164091907</v>
      </c>
      <c r="AR355">
        <v>77.4766188135859</v>
      </c>
      <c r="AS355">
        <v>0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6</v>
      </c>
      <c r="BC355">
        <v>0.5</v>
      </c>
      <c r="BD355" t="s">
        <v>355</v>
      </c>
      <c r="BE355">
        <v>2</v>
      </c>
      <c r="BF355" t="b">
        <v>1</v>
      </c>
      <c r="BG355">
        <v>1657212747.81429</v>
      </c>
      <c r="BH355">
        <v>999.264642857143</v>
      </c>
      <c r="BI355">
        <v>1063.33821428571</v>
      </c>
      <c r="BJ355">
        <v>23.5365071428571</v>
      </c>
      <c r="BK355">
        <v>19.1111357142857</v>
      </c>
      <c r="BL355">
        <v>985.394607142857</v>
      </c>
      <c r="BM355">
        <v>23.3232</v>
      </c>
      <c r="BN355">
        <v>500.017321428571</v>
      </c>
      <c r="BO355">
        <v>74.5922321428571</v>
      </c>
      <c r="BP355">
        <v>0.0440008321428571</v>
      </c>
      <c r="BQ355">
        <v>27.2373071428571</v>
      </c>
      <c r="BR355">
        <v>27.4244714285714</v>
      </c>
      <c r="BS355">
        <v>999.9</v>
      </c>
      <c r="BT355">
        <v>0</v>
      </c>
      <c r="BU355">
        <v>0</v>
      </c>
      <c r="BV355">
        <v>9998.92857142857</v>
      </c>
      <c r="BW355">
        <v>0</v>
      </c>
      <c r="BX355">
        <v>219.543107142857</v>
      </c>
      <c r="BY355">
        <v>-64.0739357142857</v>
      </c>
      <c r="BZ355">
        <v>1023.35128571429</v>
      </c>
      <c r="CA355">
        <v>1084.06035714286</v>
      </c>
      <c r="CB355">
        <v>4.42536392857143</v>
      </c>
      <c r="CC355">
        <v>1063.33821428571</v>
      </c>
      <c r="CD355">
        <v>19.1111357142857</v>
      </c>
      <c r="CE355">
        <v>1.75563964285714</v>
      </c>
      <c r="CF355">
        <v>1.42554214285714</v>
      </c>
      <c r="CG355">
        <v>15.397325</v>
      </c>
      <c r="CH355">
        <v>12.1912214285714</v>
      </c>
      <c r="CI355">
        <v>1999.96857142857</v>
      </c>
      <c r="CJ355">
        <v>0.980000678571429</v>
      </c>
      <c r="CK355">
        <v>0.0199990321428571</v>
      </c>
      <c r="CL355">
        <v>0</v>
      </c>
      <c r="CM355">
        <v>2.25413571428571</v>
      </c>
      <c r="CN355">
        <v>0</v>
      </c>
      <c r="CO355">
        <v>21129.3214285714</v>
      </c>
      <c r="CP355">
        <v>17299.8714285714</v>
      </c>
      <c r="CQ355">
        <v>44.10475</v>
      </c>
      <c r="CR355">
        <v>44.72075</v>
      </c>
      <c r="CS355">
        <v>43.8053571428571</v>
      </c>
      <c r="CT355">
        <v>44.1582142857143</v>
      </c>
      <c r="CU355">
        <v>43.32775</v>
      </c>
      <c r="CV355">
        <v>1959.96857142857</v>
      </c>
      <c r="CW355">
        <v>40</v>
      </c>
      <c r="CX355">
        <v>0</v>
      </c>
      <c r="CY355">
        <v>1657212734.4</v>
      </c>
      <c r="CZ355">
        <v>0</v>
      </c>
      <c r="DA355">
        <v>0</v>
      </c>
      <c r="DB355" t="s">
        <v>356</v>
      </c>
      <c r="DC355">
        <v>1656081770.5</v>
      </c>
      <c r="DD355">
        <v>1655399214.6</v>
      </c>
      <c r="DE355">
        <v>0</v>
      </c>
      <c r="DF355">
        <v>0.134</v>
      </c>
      <c r="DG355">
        <v>-0.06</v>
      </c>
      <c r="DH355">
        <v>9.331</v>
      </c>
      <c r="DI355">
        <v>0.511</v>
      </c>
      <c r="DJ355">
        <v>421</v>
      </c>
      <c r="DK355">
        <v>25</v>
      </c>
      <c r="DL355">
        <v>1.93</v>
      </c>
      <c r="DM355">
        <v>0.15</v>
      </c>
      <c r="DN355">
        <v>-64.0869575</v>
      </c>
      <c r="DO355">
        <v>0.999846529080944</v>
      </c>
      <c r="DP355">
        <v>0.37678614815801</v>
      </c>
      <c r="DQ355">
        <v>0</v>
      </c>
      <c r="DR355">
        <v>4.5697345</v>
      </c>
      <c r="DS355">
        <v>-2.63302401500939</v>
      </c>
      <c r="DT355">
        <v>0.254893549417693</v>
      </c>
      <c r="DU355">
        <v>0</v>
      </c>
      <c r="DV355">
        <v>0</v>
      </c>
      <c r="DW355">
        <v>2</v>
      </c>
      <c r="DX355" t="s">
        <v>365</v>
      </c>
      <c r="DY355">
        <v>2.96493</v>
      </c>
      <c r="DZ355">
        <v>2.69839</v>
      </c>
      <c r="EA355">
        <v>0.138211</v>
      </c>
      <c r="EB355">
        <v>0.144843</v>
      </c>
      <c r="EC355">
        <v>0.0837803</v>
      </c>
      <c r="ED355">
        <v>0.073626</v>
      </c>
      <c r="EE355">
        <v>33191.4</v>
      </c>
      <c r="EF355">
        <v>35972.8</v>
      </c>
      <c r="EG355">
        <v>34952.9</v>
      </c>
      <c r="EH355">
        <v>38207</v>
      </c>
      <c r="EI355">
        <v>45517.7</v>
      </c>
      <c r="EJ355">
        <v>51142.6</v>
      </c>
      <c r="EK355">
        <v>54751.6</v>
      </c>
      <c r="EL355">
        <v>61312.5</v>
      </c>
      <c r="EM355">
        <v>1.8708</v>
      </c>
      <c r="EN355">
        <v>2.0358</v>
      </c>
      <c r="EO355">
        <v>-0.0901818</v>
      </c>
      <c r="EP355">
        <v>0</v>
      </c>
      <c r="EQ355">
        <v>28.9796</v>
      </c>
      <c r="ER355">
        <v>999.9</v>
      </c>
      <c r="ES355">
        <v>36.418</v>
      </c>
      <c r="ET355">
        <v>37.645</v>
      </c>
      <c r="EU355">
        <v>31.8801</v>
      </c>
      <c r="EV355">
        <v>54.4384</v>
      </c>
      <c r="EW355">
        <v>34.8037</v>
      </c>
      <c r="EX355">
        <v>2</v>
      </c>
      <c r="EY355">
        <v>0.690793</v>
      </c>
      <c r="EZ355">
        <v>9.28105</v>
      </c>
      <c r="FA355">
        <v>19.915</v>
      </c>
      <c r="FB355">
        <v>5.19932</v>
      </c>
      <c r="FC355">
        <v>12.0123</v>
      </c>
      <c r="FD355">
        <v>4.9752</v>
      </c>
      <c r="FE355">
        <v>3.294</v>
      </c>
      <c r="FF355">
        <v>9999</v>
      </c>
      <c r="FG355">
        <v>9999</v>
      </c>
      <c r="FH355">
        <v>9999</v>
      </c>
      <c r="FI355">
        <v>557.7</v>
      </c>
      <c r="FJ355">
        <v>1.8631</v>
      </c>
      <c r="FK355">
        <v>1.86783</v>
      </c>
      <c r="FL355">
        <v>1.86752</v>
      </c>
      <c r="FM355">
        <v>1.86874</v>
      </c>
      <c r="FN355">
        <v>1.86951</v>
      </c>
      <c r="FO355">
        <v>1.86554</v>
      </c>
      <c r="FP355">
        <v>1.86661</v>
      </c>
      <c r="FQ355">
        <v>1.86795</v>
      </c>
      <c r="FR355">
        <v>5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14.07</v>
      </c>
      <c r="GF355">
        <v>0.2133</v>
      </c>
      <c r="GG355">
        <v>5.35645936475052</v>
      </c>
      <c r="GH355">
        <v>0.00956702611335773</v>
      </c>
      <c r="GI355">
        <v>-9.19467254998099e-07</v>
      </c>
      <c r="GJ355">
        <v>-2.13729184259075e-11</v>
      </c>
      <c r="GK355">
        <v>0.213310654532375</v>
      </c>
      <c r="GL355">
        <v>0</v>
      </c>
      <c r="GM355">
        <v>0</v>
      </c>
      <c r="GN355">
        <v>0</v>
      </c>
      <c r="GO355">
        <v>-4</v>
      </c>
      <c r="GP355">
        <v>1866</v>
      </c>
      <c r="GQ355">
        <v>1</v>
      </c>
      <c r="GR355">
        <v>18</v>
      </c>
      <c r="GS355">
        <v>18849.8</v>
      </c>
      <c r="GT355">
        <v>30225.7</v>
      </c>
      <c r="GU355">
        <v>2.85767</v>
      </c>
      <c r="GV355">
        <v>2.64404</v>
      </c>
      <c r="GW355">
        <v>2.24854</v>
      </c>
      <c r="GX355">
        <v>2.72217</v>
      </c>
      <c r="GY355">
        <v>1.99585</v>
      </c>
      <c r="GZ355">
        <v>2.39258</v>
      </c>
      <c r="HA355">
        <v>41.6389</v>
      </c>
      <c r="HB355">
        <v>14.4735</v>
      </c>
      <c r="HC355">
        <v>18</v>
      </c>
      <c r="HD355">
        <v>492.315</v>
      </c>
      <c r="HE355">
        <v>607.445</v>
      </c>
      <c r="HF355">
        <v>17.6871</v>
      </c>
      <c r="HG355">
        <v>35.3932</v>
      </c>
      <c r="HH355">
        <v>30.0008</v>
      </c>
      <c r="HI355">
        <v>34.8238</v>
      </c>
      <c r="HJ355">
        <v>34.658</v>
      </c>
      <c r="HK355">
        <v>57.2431</v>
      </c>
      <c r="HL355">
        <v>35.0916</v>
      </c>
      <c r="HM355">
        <v>0</v>
      </c>
      <c r="HN355">
        <v>15.9229</v>
      </c>
      <c r="HO355">
        <v>1106.34</v>
      </c>
      <c r="HP355">
        <v>19.7489</v>
      </c>
      <c r="HQ355">
        <v>101.483</v>
      </c>
      <c r="HR355">
        <v>102.037</v>
      </c>
    </row>
    <row r="356" spans="1:226">
      <c r="A356">
        <v>340</v>
      </c>
      <c r="B356">
        <v>1657212760.6</v>
      </c>
      <c r="C356">
        <v>6155.59999990463</v>
      </c>
      <c r="D356" t="s">
        <v>1042</v>
      </c>
      <c r="E356" t="s">
        <v>1043</v>
      </c>
      <c r="F356">
        <v>5</v>
      </c>
      <c r="G356" t="s">
        <v>915</v>
      </c>
      <c r="H356" t="s">
        <v>354</v>
      </c>
      <c r="I356">
        <v>1657212753.1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1118.17082712932</v>
      </c>
      <c r="AK356">
        <v>1066.26042424242</v>
      </c>
      <c r="AL356">
        <v>3.52012829628661</v>
      </c>
      <c r="AM356">
        <v>66.6402937059761</v>
      </c>
      <c r="AN356">
        <f>(AP356 - AO356 + BO356*1E3/(8.314*(BQ356+273.15)) * AR356/BN356 * AQ356) * BN356/(100*BB356) * 1000/(1000 - AP356)</f>
        <v>0</v>
      </c>
      <c r="AO356">
        <v>19.5535345272438</v>
      </c>
      <c r="AP356">
        <v>23.5977084848485</v>
      </c>
      <c r="AQ356">
        <v>0.00836907879440125</v>
      </c>
      <c r="AR356">
        <v>77.4766188135859</v>
      </c>
      <c r="AS356">
        <v>0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6</v>
      </c>
      <c r="BC356">
        <v>0.5</v>
      </c>
      <c r="BD356" t="s">
        <v>355</v>
      </c>
      <c r="BE356">
        <v>2</v>
      </c>
      <c r="BF356" t="b">
        <v>1</v>
      </c>
      <c r="BG356">
        <v>1657212753.1</v>
      </c>
      <c r="BH356">
        <v>1017.19581481481</v>
      </c>
      <c r="BI356">
        <v>1081.03444444444</v>
      </c>
      <c r="BJ356">
        <v>23.5595518518519</v>
      </c>
      <c r="BK356">
        <v>19.3649037037037</v>
      </c>
      <c r="BL356">
        <v>1003.18985185185</v>
      </c>
      <c r="BM356">
        <v>23.3462407407407</v>
      </c>
      <c r="BN356">
        <v>500.01237037037</v>
      </c>
      <c r="BO356">
        <v>74.592</v>
      </c>
      <c r="BP356">
        <v>0.0442458592592593</v>
      </c>
      <c r="BQ356">
        <v>27.254837037037</v>
      </c>
      <c r="BR356">
        <v>27.480362962963</v>
      </c>
      <c r="BS356">
        <v>999.9</v>
      </c>
      <c r="BT356">
        <v>0</v>
      </c>
      <c r="BU356">
        <v>0</v>
      </c>
      <c r="BV356">
        <v>9998.88888888889</v>
      </c>
      <c r="BW356">
        <v>0</v>
      </c>
      <c r="BX356">
        <v>220.554037037037</v>
      </c>
      <c r="BY356">
        <v>-63.8391777777778</v>
      </c>
      <c r="BZ356">
        <v>1041.73888888889</v>
      </c>
      <c r="CA356">
        <v>1102.3862962963</v>
      </c>
      <c r="CB356">
        <v>4.19462592592593</v>
      </c>
      <c r="CC356">
        <v>1081.03444444444</v>
      </c>
      <c r="CD356">
        <v>19.3649037037037</v>
      </c>
      <c r="CE356">
        <v>1.75735296296296</v>
      </c>
      <c r="CF356">
        <v>1.44446703703704</v>
      </c>
      <c r="CG356">
        <v>15.4125222222222</v>
      </c>
      <c r="CH356">
        <v>12.391862962963</v>
      </c>
      <c r="CI356">
        <v>1999.99148148148</v>
      </c>
      <c r="CJ356">
        <v>0.980001111111111</v>
      </c>
      <c r="CK356">
        <v>0.0199985814814815</v>
      </c>
      <c r="CL356">
        <v>0</v>
      </c>
      <c r="CM356">
        <v>2.37531111111111</v>
      </c>
      <c r="CN356">
        <v>0</v>
      </c>
      <c r="CO356">
        <v>21117.8185185185</v>
      </c>
      <c r="CP356">
        <v>17300.0814814815</v>
      </c>
      <c r="CQ356">
        <v>44.1226666666667</v>
      </c>
      <c r="CR356">
        <v>44.743</v>
      </c>
      <c r="CS356">
        <v>43.812</v>
      </c>
      <c r="CT356">
        <v>44.1801111111111</v>
      </c>
      <c r="CU356">
        <v>43.347</v>
      </c>
      <c r="CV356">
        <v>1959.99148148148</v>
      </c>
      <c r="CW356">
        <v>40</v>
      </c>
      <c r="CX356">
        <v>0</v>
      </c>
      <c r="CY356">
        <v>1657212739.8</v>
      </c>
      <c r="CZ356">
        <v>0</v>
      </c>
      <c r="DA356">
        <v>0</v>
      </c>
      <c r="DB356" t="s">
        <v>356</v>
      </c>
      <c r="DC356">
        <v>1656081770.5</v>
      </c>
      <c r="DD356">
        <v>1655399214.6</v>
      </c>
      <c r="DE356">
        <v>0</v>
      </c>
      <c r="DF356">
        <v>0.134</v>
      </c>
      <c r="DG356">
        <v>-0.06</v>
      </c>
      <c r="DH356">
        <v>9.331</v>
      </c>
      <c r="DI356">
        <v>0.511</v>
      </c>
      <c r="DJ356">
        <v>421</v>
      </c>
      <c r="DK356">
        <v>25</v>
      </c>
      <c r="DL356">
        <v>1.93</v>
      </c>
      <c r="DM356">
        <v>0.15</v>
      </c>
      <c r="DN356">
        <v>-63.98764</v>
      </c>
      <c r="DO356">
        <v>2.32986641651038</v>
      </c>
      <c r="DP356">
        <v>0.419686740200354</v>
      </c>
      <c r="DQ356">
        <v>0</v>
      </c>
      <c r="DR356">
        <v>4.3139015</v>
      </c>
      <c r="DS356">
        <v>-2.63507797373359</v>
      </c>
      <c r="DT356">
        <v>0.25488330779545</v>
      </c>
      <c r="DU356">
        <v>0</v>
      </c>
      <c r="DV356">
        <v>0</v>
      </c>
      <c r="DW356">
        <v>2</v>
      </c>
      <c r="DX356" t="s">
        <v>365</v>
      </c>
      <c r="DY356">
        <v>2.96456</v>
      </c>
      <c r="DZ356">
        <v>2.69874</v>
      </c>
      <c r="EA356">
        <v>0.139715</v>
      </c>
      <c r="EB356">
        <v>0.146316</v>
      </c>
      <c r="EC356">
        <v>0.0838434</v>
      </c>
      <c r="ED356">
        <v>0.0742139</v>
      </c>
      <c r="EE356">
        <v>33133.3</v>
      </c>
      <c r="EF356">
        <v>35909.9</v>
      </c>
      <c r="EG356">
        <v>34952.8</v>
      </c>
      <c r="EH356">
        <v>38206.2</v>
      </c>
      <c r="EI356">
        <v>45514.2</v>
      </c>
      <c r="EJ356">
        <v>51110</v>
      </c>
      <c r="EK356">
        <v>54751</v>
      </c>
      <c r="EL356">
        <v>61312.3</v>
      </c>
      <c r="EM356">
        <v>1.871</v>
      </c>
      <c r="EN356">
        <v>2.036</v>
      </c>
      <c r="EO356">
        <v>-0.0891685</v>
      </c>
      <c r="EP356">
        <v>0</v>
      </c>
      <c r="EQ356">
        <v>29.0045</v>
      </c>
      <c r="ER356">
        <v>999.9</v>
      </c>
      <c r="ES356">
        <v>36.394</v>
      </c>
      <c r="ET356">
        <v>37.645</v>
      </c>
      <c r="EU356">
        <v>31.8624</v>
      </c>
      <c r="EV356">
        <v>54.3884</v>
      </c>
      <c r="EW356">
        <v>34.8157</v>
      </c>
      <c r="EX356">
        <v>2</v>
      </c>
      <c r="EY356">
        <v>0.691524</v>
      </c>
      <c r="EZ356">
        <v>9.28105</v>
      </c>
      <c r="FA356">
        <v>19.9147</v>
      </c>
      <c r="FB356">
        <v>5.19932</v>
      </c>
      <c r="FC356">
        <v>12.0111</v>
      </c>
      <c r="FD356">
        <v>4.976</v>
      </c>
      <c r="FE356">
        <v>3.294</v>
      </c>
      <c r="FF356">
        <v>9999</v>
      </c>
      <c r="FG356">
        <v>9999</v>
      </c>
      <c r="FH356">
        <v>9999</v>
      </c>
      <c r="FI356">
        <v>557.7</v>
      </c>
      <c r="FJ356">
        <v>1.8631</v>
      </c>
      <c r="FK356">
        <v>1.86783</v>
      </c>
      <c r="FL356">
        <v>1.86752</v>
      </c>
      <c r="FM356">
        <v>1.86874</v>
      </c>
      <c r="FN356">
        <v>1.86951</v>
      </c>
      <c r="FO356">
        <v>1.86554</v>
      </c>
      <c r="FP356">
        <v>1.86661</v>
      </c>
      <c r="FQ356">
        <v>1.86798</v>
      </c>
      <c r="FR356">
        <v>5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14.2</v>
      </c>
      <c r="GF356">
        <v>0.2133</v>
      </c>
      <c r="GG356">
        <v>5.35645936475052</v>
      </c>
      <c r="GH356">
        <v>0.00956702611335773</v>
      </c>
      <c r="GI356">
        <v>-9.19467254998099e-07</v>
      </c>
      <c r="GJ356">
        <v>-2.13729184259075e-11</v>
      </c>
      <c r="GK356">
        <v>0.213310654532375</v>
      </c>
      <c r="GL356">
        <v>0</v>
      </c>
      <c r="GM356">
        <v>0</v>
      </c>
      <c r="GN356">
        <v>0</v>
      </c>
      <c r="GO356">
        <v>-4</v>
      </c>
      <c r="GP356">
        <v>1866</v>
      </c>
      <c r="GQ356">
        <v>1</v>
      </c>
      <c r="GR356">
        <v>18</v>
      </c>
      <c r="GS356">
        <v>18849.8</v>
      </c>
      <c r="GT356">
        <v>30225.8</v>
      </c>
      <c r="GU356">
        <v>2.89307</v>
      </c>
      <c r="GV356">
        <v>2.65015</v>
      </c>
      <c r="GW356">
        <v>2.24854</v>
      </c>
      <c r="GX356">
        <v>2.72095</v>
      </c>
      <c r="GY356">
        <v>1.99585</v>
      </c>
      <c r="GZ356">
        <v>2.36206</v>
      </c>
      <c r="HA356">
        <v>41.6389</v>
      </c>
      <c r="HB356">
        <v>14.456</v>
      </c>
      <c r="HC356">
        <v>18</v>
      </c>
      <c r="HD356">
        <v>492.525</v>
      </c>
      <c r="HE356">
        <v>607.689</v>
      </c>
      <c r="HF356">
        <v>17.6972</v>
      </c>
      <c r="HG356">
        <v>35.403</v>
      </c>
      <c r="HH356">
        <v>30.0009</v>
      </c>
      <c r="HI356">
        <v>34.8334</v>
      </c>
      <c r="HJ356">
        <v>34.6674</v>
      </c>
      <c r="HK356">
        <v>57.8964</v>
      </c>
      <c r="HL356">
        <v>34.4885</v>
      </c>
      <c r="HM356">
        <v>0</v>
      </c>
      <c r="HN356">
        <v>15.9377</v>
      </c>
      <c r="HO356">
        <v>1126.57</v>
      </c>
      <c r="HP356">
        <v>19.9644</v>
      </c>
      <c r="HQ356">
        <v>101.482</v>
      </c>
      <c r="HR356">
        <v>102.035</v>
      </c>
    </row>
    <row r="357" spans="1:226">
      <c r="A357">
        <v>341</v>
      </c>
      <c r="B357">
        <v>1657212765.6</v>
      </c>
      <c r="C357">
        <v>6160.59999990463</v>
      </c>
      <c r="D357" t="s">
        <v>1044</v>
      </c>
      <c r="E357" t="s">
        <v>1045</v>
      </c>
      <c r="F357">
        <v>5</v>
      </c>
      <c r="G357" t="s">
        <v>915</v>
      </c>
      <c r="H357" t="s">
        <v>354</v>
      </c>
      <c r="I357">
        <v>1657212757.81429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1135.93925956962</v>
      </c>
      <c r="AK357">
        <v>1084.15848484848</v>
      </c>
      <c r="AL357">
        <v>3.58933967862869</v>
      </c>
      <c r="AM357">
        <v>66.6402937059761</v>
      </c>
      <c r="AN357">
        <f>(AP357 - AO357 + BO357*1E3/(8.314*(BQ357+273.15)) * AR357/BN357 * AQ357) * BN357/(100*BB357) * 1000/(1000 - AP357)</f>
        <v>0</v>
      </c>
      <c r="AO357">
        <v>19.8170799723506</v>
      </c>
      <c r="AP357">
        <v>23.6422296969697</v>
      </c>
      <c r="AQ357">
        <v>0.0115801424291261</v>
      </c>
      <c r="AR357">
        <v>77.4766188135859</v>
      </c>
      <c r="AS357">
        <v>0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6</v>
      </c>
      <c r="BC357">
        <v>0.5</v>
      </c>
      <c r="BD357" t="s">
        <v>355</v>
      </c>
      <c r="BE357">
        <v>2</v>
      </c>
      <c r="BF357" t="b">
        <v>1</v>
      </c>
      <c r="BG357">
        <v>1657212757.81429</v>
      </c>
      <c r="BH357">
        <v>1033.30642857143</v>
      </c>
      <c r="BI357">
        <v>1097.05285714286</v>
      </c>
      <c r="BJ357">
        <v>23.5887</v>
      </c>
      <c r="BK357">
        <v>19.5997321428571</v>
      </c>
      <c r="BL357">
        <v>1019.17817857143</v>
      </c>
      <c r="BM357">
        <v>23.3753928571429</v>
      </c>
      <c r="BN357">
        <v>500.0245</v>
      </c>
      <c r="BO357">
        <v>74.5922607142857</v>
      </c>
      <c r="BP357">
        <v>0.044383925</v>
      </c>
      <c r="BQ357">
        <v>27.2699571428572</v>
      </c>
      <c r="BR357">
        <v>27.5295142857143</v>
      </c>
      <c r="BS357">
        <v>999.9</v>
      </c>
      <c r="BT357">
        <v>0</v>
      </c>
      <c r="BU357">
        <v>0</v>
      </c>
      <c r="BV357">
        <v>9992.14285714286</v>
      </c>
      <c r="BW357">
        <v>0</v>
      </c>
      <c r="BX357">
        <v>218.477214285714</v>
      </c>
      <c r="BY357">
        <v>-63.7476607142857</v>
      </c>
      <c r="BZ357">
        <v>1058.26964285714</v>
      </c>
      <c r="CA357">
        <v>1118.98964285714</v>
      </c>
      <c r="CB357">
        <v>3.98895464285714</v>
      </c>
      <c r="CC357">
        <v>1097.05285714286</v>
      </c>
      <c r="CD357">
        <v>19.5997321428571</v>
      </c>
      <c r="CE357">
        <v>1.75953392857143</v>
      </c>
      <c r="CF357">
        <v>1.46198857142857</v>
      </c>
      <c r="CG357">
        <v>15.4318607142857</v>
      </c>
      <c r="CH357">
        <v>12.57555</v>
      </c>
      <c r="CI357">
        <v>1999.975</v>
      </c>
      <c r="CJ357">
        <v>0.980001214285714</v>
      </c>
      <c r="CK357">
        <v>0.0199984714285714</v>
      </c>
      <c r="CL357">
        <v>0</v>
      </c>
      <c r="CM357">
        <v>2.36361428571429</v>
      </c>
      <c r="CN357">
        <v>0</v>
      </c>
      <c r="CO357">
        <v>21008.3571428571</v>
      </c>
      <c r="CP357">
        <v>17299.95</v>
      </c>
      <c r="CQ357">
        <v>44.1294285714286</v>
      </c>
      <c r="CR357">
        <v>44.75</v>
      </c>
      <c r="CS357">
        <v>43.812</v>
      </c>
      <c r="CT357">
        <v>44.187</v>
      </c>
      <c r="CU357">
        <v>43.366</v>
      </c>
      <c r="CV357">
        <v>1959.975</v>
      </c>
      <c r="CW357">
        <v>40</v>
      </c>
      <c r="CX357">
        <v>0</v>
      </c>
      <c r="CY357">
        <v>1657212744.6</v>
      </c>
      <c r="CZ357">
        <v>0</v>
      </c>
      <c r="DA357">
        <v>0</v>
      </c>
      <c r="DB357" t="s">
        <v>356</v>
      </c>
      <c r="DC357">
        <v>1656081770.5</v>
      </c>
      <c r="DD357">
        <v>1655399214.6</v>
      </c>
      <c r="DE357">
        <v>0</v>
      </c>
      <c r="DF357">
        <v>0.134</v>
      </c>
      <c r="DG357">
        <v>-0.06</v>
      </c>
      <c r="DH357">
        <v>9.331</v>
      </c>
      <c r="DI357">
        <v>0.511</v>
      </c>
      <c r="DJ357">
        <v>421</v>
      </c>
      <c r="DK357">
        <v>25</v>
      </c>
      <c r="DL357">
        <v>1.93</v>
      </c>
      <c r="DM357">
        <v>0.15</v>
      </c>
      <c r="DN357">
        <v>-63.8132025</v>
      </c>
      <c r="DO357">
        <v>1.75394634146365</v>
      </c>
      <c r="DP357">
        <v>0.390939593471613</v>
      </c>
      <c r="DQ357">
        <v>0</v>
      </c>
      <c r="DR357">
        <v>4.13773825</v>
      </c>
      <c r="DS357">
        <v>-2.60600589118199</v>
      </c>
      <c r="DT357">
        <v>0.252086998751299</v>
      </c>
      <c r="DU357">
        <v>0</v>
      </c>
      <c r="DV357">
        <v>0</v>
      </c>
      <c r="DW357">
        <v>2</v>
      </c>
      <c r="DX357" t="s">
        <v>365</v>
      </c>
      <c r="DY357">
        <v>2.96498</v>
      </c>
      <c r="DZ357">
        <v>2.69809</v>
      </c>
      <c r="EA357">
        <v>0.141222</v>
      </c>
      <c r="EB357">
        <v>0.147733</v>
      </c>
      <c r="EC357">
        <v>0.0839527</v>
      </c>
      <c r="ED357">
        <v>0.0747536</v>
      </c>
      <c r="EE357">
        <v>33074.5</v>
      </c>
      <c r="EF357">
        <v>35849.1</v>
      </c>
      <c r="EG357">
        <v>34952.2</v>
      </c>
      <c r="EH357">
        <v>38205</v>
      </c>
      <c r="EI357">
        <v>45508.2</v>
      </c>
      <c r="EJ357">
        <v>51078.5</v>
      </c>
      <c r="EK357">
        <v>54750.2</v>
      </c>
      <c r="EL357">
        <v>61310.2</v>
      </c>
      <c r="EM357">
        <v>1.8708</v>
      </c>
      <c r="EN357">
        <v>2.0366</v>
      </c>
      <c r="EO357">
        <v>-0.0876784</v>
      </c>
      <c r="EP357">
        <v>0</v>
      </c>
      <c r="EQ357">
        <v>29.0269</v>
      </c>
      <c r="ER357">
        <v>999.9</v>
      </c>
      <c r="ES357">
        <v>36.394</v>
      </c>
      <c r="ET357">
        <v>37.645</v>
      </c>
      <c r="EU357">
        <v>31.8656</v>
      </c>
      <c r="EV357">
        <v>54.4284</v>
      </c>
      <c r="EW357">
        <v>34.7436</v>
      </c>
      <c r="EX357">
        <v>2</v>
      </c>
      <c r="EY357">
        <v>0.691707</v>
      </c>
      <c r="EZ357">
        <v>9.28105</v>
      </c>
      <c r="FA357">
        <v>19.9147</v>
      </c>
      <c r="FB357">
        <v>5.19932</v>
      </c>
      <c r="FC357">
        <v>12.0147</v>
      </c>
      <c r="FD357">
        <v>4.9756</v>
      </c>
      <c r="FE357">
        <v>3.294</v>
      </c>
      <c r="FF357">
        <v>9999</v>
      </c>
      <c r="FG357">
        <v>9999</v>
      </c>
      <c r="FH357">
        <v>9999</v>
      </c>
      <c r="FI357">
        <v>557.7</v>
      </c>
      <c r="FJ357">
        <v>1.8631</v>
      </c>
      <c r="FK357">
        <v>1.86783</v>
      </c>
      <c r="FL357">
        <v>1.86752</v>
      </c>
      <c r="FM357">
        <v>1.86874</v>
      </c>
      <c r="FN357">
        <v>1.86951</v>
      </c>
      <c r="FO357">
        <v>1.86554</v>
      </c>
      <c r="FP357">
        <v>1.86661</v>
      </c>
      <c r="FQ357">
        <v>1.86798</v>
      </c>
      <c r="FR357">
        <v>5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14.33</v>
      </c>
      <c r="GF357">
        <v>0.2133</v>
      </c>
      <c r="GG357">
        <v>5.35645936475052</v>
      </c>
      <c r="GH357">
        <v>0.00956702611335773</v>
      </c>
      <c r="GI357">
        <v>-9.19467254998099e-07</v>
      </c>
      <c r="GJ357">
        <v>-2.13729184259075e-11</v>
      </c>
      <c r="GK357">
        <v>0.213310654532375</v>
      </c>
      <c r="GL357">
        <v>0</v>
      </c>
      <c r="GM357">
        <v>0</v>
      </c>
      <c r="GN357">
        <v>0</v>
      </c>
      <c r="GO357">
        <v>-4</v>
      </c>
      <c r="GP357">
        <v>1866</v>
      </c>
      <c r="GQ357">
        <v>1</v>
      </c>
      <c r="GR357">
        <v>18</v>
      </c>
      <c r="GS357">
        <v>18849.9</v>
      </c>
      <c r="GT357">
        <v>30225.8</v>
      </c>
      <c r="GU357">
        <v>2.92603</v>
      </c>
      <c r="GV357">
        <v>2.64404</v>
      </c>
      <c r="GW357">
        <v>2.24854</v>
      </c>
      <c r="GX357">
        <v>2.72217</v>
      </c>
      <c r="GY357">
        <v>1.99585</v>
      </c>
      <c r="GZ357">
        <v>2.37305</v>
      </c>
      <c r="HA357">
        <v>41.6127</v>
      </c>
      <c r="HB357">
        <v>14.4648</v>
      </c>
      <c r="HC357">
        <v>18</v>
      </c>
      <c r="HD357">
        <v>492.461</v>
      </c>
      <c r="HE357">
        <v>608.295</v>
      </c>
      <c r="HF357">
        <v>17.7094</v>
      </c>
      <c r="HG357">
        <v>35.4108</v>
      </c>
      <c r="HH357">
        <v>30.0006</v>
      </c>
      <c r="HI357">
        <v>34.8429</v>
      </c>
      <c r="HJ357">
        <v>34.68</v>
      </c>
      <c r="HK357">
        <v>58.6188</v>
      </c>
      <c r="HL357">
        <v>33.9097</v>
      </c>
      <c r="HM357">
        <v>0</v>
      </c>
      <c r="HN357">
        <v>15.9666</v>
      </c>
      <c r="HO357">
        <v>1139.99</v>
      </c>
      <c r="HP357">
        <v>20.1536</v>
      </c>
      <c r="HQ357">
        <v>101.481</v>
      </c>
      <c r="HR357">
        <v>102.032</v>
      </c>
    </row>
    <row r="358" spans="1:226">
      <c r="A358">
        <v>342</v>
      </c>
      <c r="B358">
        <v>1657212770.6</v>
      </c>
      <c r="C358">
        <v>6165.59999990463</v>
      </c>
      <c r="D358" t="s">
        <v>1046</v>
      </c>
      <c r="E358" t="s">
        <v>1047</v>
      </c>
      <c r="F358">
        <v>5</v>
      </c>
      <c r="G358" t="s">
        <v>915</v>
      </c>
      <c r="H358" t="s">
        <v>354</v>
      </c>
      <c r="I358">
        <v>1657212763.1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1153.10781794977</v>
      </c>
      <c r="AK358">
        <v>1101.9236969697</v>
      </c>
      <c r="AL358">
        <v>3.49871196949703</v>
      </c>
      <c r="AM358">
        <v>66.6402937059761</v>
      </c>
      <c r="AN358">
        <f>(AP358 - AO358 + BO358*1E3/(8.314*(BQ358+273.15)) * AR358/BN358 * AQ358) * BN358/(100*BB358) * 1000/(1000 - AP358)</f>
        <v>0</v>
      </c>
      <c r="AO358">
        <v>20.0029499533865</v>
      </c>
      <c r="AP358">
        <v>23.671183030303</v>
      </c>
      <c r="AQ358">
        <v>0.00185900317699198</v>
      </c>
      <c r="AR358">
        <v>77.4766188135859</v>
      </c>
      <c r="AS358">
        <v>0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6</v>
      </c>
      <c r="BC358">
        <v>0.5</v>
      </c>
      <c r="BD358" t="s">
        <v>355</v>
      </c>
      <c r="BE358">
        <v>2</v>
      </c>
      <c r="BF358" t="b">
        <v>1</v>
      </c>
      <c r="BG358">
        <v>1657212763.1</v>
      </c>
      <c r="BH358">
        <v>1051.60777777778</v>
      </c>
      <c r="BI358">
        <v>1114.88185185185</v>
      </c>
      <c r="BJ358">
        <v>23.6234666666667</v>
      </c>
      <c r="BK358">
        <v>19.8349111111111</v>
      </c>
      <c r="BL358">
        <v>1037.34111111111</v>
      </c>
      <c r="BM358">
        <v>23.410162962963</v>
      </c>
      <c r="BN358">
        <v>500.007185185185</v>
      </c>
      <c r="BO358">
        <v>74.5925037037037</v>
      </c>
      <c r="BP358">
        <v>0.044502462962963</v>
      </c>
      <c r="BQ358">
        <v>27.289237037037</v>
      </c>
      <c r="BR358">
        <v>27.5813111111111</v>
      </c>
      <c r="BS358">
        <v>999.9</v>
      </c>
      <c r="BT358">
        <v>0</v>
      </c>
      <c r="BU358">
        <v>0</v>
      </c>
      <c r="BV358">
        <v>9990.37037037037</v>
      </c>
      <c r="BW358">
        <v>0</v>
      </c>
      <c r="BX358">
        <v>213.550185185185</v>
      </c>
      <c r="BY358">
        <v>-63.2748666666667</v>
      </c>
      <c r="BZ358">
        <v>1077.05148148148</v>
      </c>
      <c r="CA358">
        <v>1137.44666666667</v>
      </c>
      <c r="CB358">
        <v>3.78854814814815</v>
      </c>
      <c r="CC358">
        <v>1114.88185185185</v>
      </c>
      <c r="CD358">
        <v>19.8349111111111</v>
      </c>
      <c r="CE358">
        <v>1.76213407407407</v>
      </c>
      <c r="CF358">
        <v>1.47953666666667</v>
      </c>
      <c r="CG358">
        <v>15.4548777777778</v>
      </c>
      <c r="CH358">
        <v>12.7577037037037</v>
      </c>
      <c r="CI358">
        <v>1999.97555555556</v>
      </c>
      <c r="CJ358">
        <v>0.980001555555556</v>
      </c>
      <c r="CK358">
        <v>0.0199981074074074</v>
      </c>
      <c r="CL358">
        <v>0</v>
      </c>
      <c r="CM358">
        <v>2.29135185185185</v>
      </c>
      <c r="CN358">
        <v>0</v>
      </c>
      <c r="CO358">
        <v>20781.5703703704</v>
      </c>
      <c r="CP358">
        <v>17299.962962963</v>
      </c>
      <c r="CQ358">
        <v>44.1410740740741</v>
      </c>
      <c r="CR358">
        <v>44.75</v>
      </c>
      <c r="CS358">
        <v>43.812</v>
      </c>
      <c r="CT358">
        <v>44.1963333333333</v>
      </c>
      <c r="CU358">
        <v>43.3726666666667</v>
      </c>
      <c r="CV358">
        <v>1959.97666666667</v>
      </c>
      <c r="CW358">
        <v>39.9974074074074</v>
      </c>
      <c r="CX358">
        <v>0</v>
      </c>
      <c r="CY358">
        <v>1657212750</v>
      </c>
      <c r="CZ358">
        <v>0</v>
      </c>
      <c r="DA358">
        <v>0</v>
      </c>
      <c r="DB358" t="s">
        <v>356</v>
      </c>
      <c r="DC358">
        <v>1656081770.5</v>
      </c>
      <c r="DD358">
        <v>1655399214.6</v>
      </c>
      <c r="DE358">
        <v>0</v>
      </c>
      <c r="DF358">
        <v>0.134</v>
      </c>
      <c r="DG358">
        <v>-0.06</v>
      </c>
      <c r="DH358">
        <v>9.331</v>
      </c>
      <c r="DI358">
        <v>0.511</v>
      </c>
      <c r="DJ358">
        <v>421</v>
      </c>
      <c r="DK358">
        <v>25</v>
      </c>
      <c r="DL358">
        <v>1.93</v>
      </c>
      <c r="DM358">
        <v>0.15</v>
      </c>
      <c r="DN358">
        <v>-63.5224825</v>
      </c>
      <c r="DO358">
        <v>5.05553133208271</v>
      </c>
      <c r="DP358">
        <v>0.550979288125924</v>
      </c>
      <c r="DQ358">
        <v>0</v>
      </c>
      <c r="DR358">
        <v>3.895394</v>
      </c>
      <c r="DS358">
        <v>-2.257967054409</v>
      </c>
      <c r="DT358">
        <v>0.218695097039234</v>
      </c>
      <c r="DU358">
        <v>0</v>
      </c>
      <c r="DV358">
        <v>0</v>
      </c>
      <c r="DW358">
        <v>2</v>
      </c>
      <c r="DX358" t="s">
        <v>365</v>
      </c>
      <c r="DY358">
        <v>2.96471</v>
      </c>
      <c r="DZ358">
        <v>2.69833</v>
      </c>
      <c r="EA358">
        <v>0.142703</v>
      </c>
      <c r="EB358">
        <v>0.149142</v>
      </c>
      <c r="EC358">
        <v>0.0840244</v>
      </c>
      <c r="ED358">
        <v>0.0752135</v>
      </c>
      <c r="EE358">
        <v>33016.7</v>
      </c>
      <c r="EF358">
        <v>35789.7</v>
      </c>
      <c r="EG358">
        <v>34951.4</v>
      </c>
      <c r="EH358">
        <v>38205</v>
      </c>
      <c r="EI358">
        <v>45503.6</v>
      </c>
      <c r="EJ358">
        <v>51052.5</v>
      </c>
      <c r="EK358">
        <v>54749</v>
      </c>
      <c r="EL358">
        <v>61309.4</v>
      </c>
      <c r="EM358">
        <v>1.8704</v>
      </c>
      <c r="EN358">
        <v>2.0364</v>
      </c>
      <c r="EO358">
        <v>-0.0865459</v>
      </c>
      <c r="EP358">
        <v>0</v>
      </c>
      <c r="EQ358">
        <v>29.0518</v>
      </c>
      <c r="ER358">
        <v>999.9</v>
      </c>
      <c r="ES358">
        <v>36.394</v>
      </c>
      <c r="ET358">
        <v>37.645</v>
      </c>
      <c r="EU358">
        <v>31.8639</v>
      </c>
      <c r="EV358">
        <v>54.3784</v>
      </c>
      <c r="EW358">
        <v>34.7676</v>
      </c>
      <c r="EX358">
        <v>2</v>
      </c>
      <c r="EY358">
        <v>0.692967</v>
      </c>
      <c r="EZ358">
        <v>9.28105</v>
      </c>
      <c r="FA358">
        <v>19.9146</v>
      </c>
      <c r="FB358">
        <v>5.19932</v>
      </c>
      <c r="FC358">
        <v>12.0159</v>
      </c>
      <c r="FD358">
        <v>4.9756</v>
      </c>
      <c r="FE358">
        <v>3.294</v>
      </c>
      <c r="FF358">
        <v>9999</v>
      </c>
      <c r="FG358">
        <v>9999</v>
      </c>
      <c r="FH358">
        <v>9999</v>
      </c>
      <c r="FI358">
        <v>557.7</v>
      </c>
      <c r="FJ358">
        <v>1.8631</v>
      </c>
      <c r="FK358">
        <v>1.86783</v>
      </c>
      <c r="FL358">
        <v>1.86752</v>
      </c>
      <c r="FM358">
        <v>1.86874</v>
      </c>
      <c r="FN358">
        <v>1.86951</v>
      </c>
      <c r="FO358">
        <v>1.86554</v>
      </c>
      <c r="FP358">
        <v>1.86661</v>
      </c>
      <c r="FQ358">
        <v>1.86798</v>
      </c>
      <c r="FR358">
        <v>5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14.46</v>
      </c>
      <c r="GF358">
        <v>0.2133</v>
      </c>
      <c r="GG358">
        <v>5.35645936475052</v>
      </c>
      <c r="GH358">
        <v>0.00956702611335773</v>
      </c>
      <c r="GI358">
        <v>-9.19467254998099e-07</v>
      </c>
      <c r="GJ358">
        <v>-2.13729184259075e-11</v>
      </c>
      <c r="GK358">
        <v>0.213310654532375</v>
      </c>
      <c r="GL358">
        <v>0</v>
      </c>
      <c r="GM358">
        <v>0</v>
      </c>
      <c r="GN358">
        <v>0</v>
      </c>
      <c r="GO358">
        <v>-4</v>
      </c>
      <c r="GP358">
        <v>1866</v>
      </c>
      <c r="GQ358">
        <v>1</v>
      </c>
      <c r="GR358">
        <v>18</v>
      </c>
      <c r="GS358">
        <v>18850</v>
      </c>
      <c r="GT358">
        <v>30225.9</v>
      </c>
      <c r="GU358">
        <v>2.96143</v>
      </c>
      <c r="GV358">
        <v>2.64404</v>
      </c>
      <c r="GW358">
        <v>2.24854</v>
      </c>
      <c r="GX358">
        <v>2.72217</v>
      </c>
      <c r="GY358">
        <v>1.99585</v>
      </c>
      <c r="GZ358">
        <v>2.38281</v>
      </c>
      <c r="HA358">
        <v>41.6127</v>
      </c>
      <c r="HB358">
        <v>14.456</v>
      </c>
      <c r="HC358">
        <v>18</v>
      </c>
      <c r="HD358">
        <v>492.286</v>
      </c>
      <c r="HE358">
        <v>608.22</v>
      </c>
      <c r="HF358">
        <v>17.7219</v>
      </c>
      <c r="HG358">
        <v>35.4199</v>
      </c>
      <c r="HH358">
        <v>30.001</v>
      </c>
      <c r="HI358">
        <v>34.8555</v>
      </c>
      <c r="HJ358">
        <v>34.6894</v>
      </c>
      <c r="HK358">
        <v>59.2628</v>
      </c>
      <c r="HL358">
        <v>33.5822</v>
      </c>
      <c r="HM358">
        <v>0</v>
      </c>
      <c r="HN358">
        <v>15.9867</v>
      </c>
      <c r="HO358">
        <v>1160.1</v>
      </c>
      <c r="HP358">
        <v>20.3393</v>
      </c>
      <c r="HQ358">
        <v>101.478</v>
      </c>
      <c r="HR358">
        <v>102.031</v>
      </c>
    </row>
    <row r="359" spans="1:226">
      <c r="A359">
        <v>343</v>
      </c>
      <c r="B359">
        <v>1657212775.6</v>
      </c>
      <c r="C359">
        <v>6170.59999990463</v>
      </c>
      <c r="D359" t="s">
        <v>1048</v>
      </c>
      <c r="E359" t="s">
        <v>1049</v>
      </c>
      <c r="F359">
        <v>5</v>
      </c>
      <c r="G359" t="s">
        <v>915</v>
      </c>
      <c r="H359" t="s">
        <v>354</v>
      </c>
      <c r="I359">
        <v>1657212767.81429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1170.6795217094</v>
      </c>
      <c r="AK359">
        <v>1119.74896969697</v>
      </c>
      <c r="AL359">
        <v>3.56726100126363</v>
      </c>
      <c r="AM359">
        <v>66.6402937059761</v>
      </c>
      <c r="AN359">
        <f>(AP359 - AO359 + BO359*1E3/(8.314*(BQ359+273.15)) * AR359/BN359 * AQ359) * BN359/(100*BB359) * 1000/(1000 - AP359)</f>
        <v>0</v>
      </c>
      <c r="AO359">
        <v>20.1631290161053</v>
      </c>
      <c r="AP359">
        <v>23.6862933333333</v>
      </c>
      <c r="AQ359">
        <v>0.000616013175379807</v>
      </c>
      <c r="AR359">
        <v>77.4766188135859</v>
      </c>
      <c r="AS359">
        <v>0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6</v>
      </c>
      <c r="BC359">
        <v>0.5</v>
      </c>
      <c r="BD359" t="s">
        <v>355</v>
      </c>
      <c r="BE359">
        <v>2</v>
      </c>
      <c r="BF359" t="b">
        <v>1</v>
      </c>
      <c r="BG359">
        <v>1657212767.81429</v>
      </c>
      <c r="BH359">
        <v>1067.95785714286</v>
      </c>
      <c r="BI359">
        <v>1130.86571428571</v>
      </c>
      <c r="BJ359">
        <v>23.6511571428571</v>
      </c>
      <c r="BK359">
        <v>20.0271928571429</v>
      </c>
      <c r="BL359">
        <v>1053.5675</v>
      </c>
      <c r="BM359">
        <v>23.4378571428571</v>
      </c>
      <c r="BN359">
        <v>500.001321428571</v>
      </c>
      <c r="BO359">
        <v>74.5930321428571</v>
      </c>
      <c r="BP359">
        <v>0.0443139071428571</v>
      </c>
      <c r="BQ359">
        <v>27.3040857142857</v>
      </c>
      <c r="BR359">
        <v>27.6244821428571</v>
      </c>
      <c r="BS359">
        <v>999.9</v>
      </c>
      <c r="BT359">
        <v>0</v>
      </c>
      <c r="BU359">
        <v>0</v>
      </c>
      <c r="BV359">
        <v>10003.5714285714</v>
      </c>
      <c r="BW359">
        <v>0</v>
      </c>
      <c r="BX359">
        <v>200.806892857143</v>
      </c>
      <c r="BY359">
        <v>-62.9085642857143</v>
      </c>
      <c r="BZ359">
        <v>1093.82785714286</v>
      </c>
      <c r="CA359">
        <v>1153.97964285714</v>
      </c>
      <c r="CB359">
        <v>3.62396285714286</v>
      </c>
      <c r="CC359">
        <v>1130.86571428571</v>
      </c>
      <c r="CD359">
        <v>20.0271928571429</v>
      </c>
      <c r="CE359">
        <v>1.76421178571429</v>
      </c>
      <c r="CF359">
        <v>1.49388964285714</v>
      </c>
      <c r="CG359">
        <v>15.4732571428571</v>
      </c>
      <c r="CH359">
        <v>12.9052964285714</v>
      </c>
      <c r="CI359">
        <v>1999.95357142857</v>
      </c>
      <c r="CJ359">
        <v>0.980002071428571</v>
      </c>
      <c r="CK359">
        <v>0.0199975571428571</v>
      </c>
      <c r="CL359">
        <v>0</v>
      </c>
      <c r="CM359">
        <v>2.26913214285714</v>
      </c>
      <c r="CN359">
        <v>0</v>
      </c>
      <c r="CO359">
        <v>20297.4571428571</v>
      </c>
      <c r="CP359">
        <v>17299.7714285714</v>
      </c>
      <c r="CQ359">
        <v>44.1449285714286</v>
      </c>
      <c r="CR359">
        <v>44.75</v>
      </c>
      <c r="CS359">
        <v>43.8255</v>
      </c>
      <c r="CT359">
        <v>44.196</v>
      </c>
      <c r="CU359">
        <v>43.375</v>
      </c>
      <c r="CV359">
        <v>1959.95785714286</v>
      </c>
      <c r="CW359">
        <v>39.9942857142857</v>
      </c>
      <c r="CX359">
        <v>0</v>
      </c>
      <c r="CY359">
        <v>1657212754.8</v>
      </c>
      <c r="CZ359">
        <v>0</v>
      </c>
      <c r="DA359">
        <v>0</v>
      </c>
      <c r="DB359" t="s">
        <v>356</v>
      </c>
      <c r="DC359">
        <v>1656081770.5</v>
      </c>
      <c r="DD359">
        <v>1655399214.6</v>
      </c>
      <c r="DE359">
        <v>0</v>
      </c>
      <c r="DF359">
        <v>0.134</v>
      </c>
      <c r="DG359">
        <v>-0.06</v>
      </c>
      <c r="DH359">
        <v>9.331</v>
      </c>
      <c r="DI359">
        <v>0.511</v>
      </c>
      <c r="DJ359">
        <v>421</v>
      </c>
      <c r="DK359">
        <v>25</v>
      </c>
      <c r="DL359">
        <v>1.93</v>
      </c>
      <c r="DM359">
        <v>0.15</v>
      </c>
      <c r="DN359">
        <v>-63.2132475</v>
      </c>
      <c r="DO359">
        <v>5.10603264540332</v>
      </c>
      <c r="DP359">
        <v>0.569418815542435</v>
      </c>
      <c r="DQ359">
        <v>0</v>
      </c>
      <c r="DR359">
        <v>3.75217</v>
      </c>
      <c r="DS359">
        <v>-2.11883752345216</v>
      </c>
      <c r="DT359">
        <v>0.205709928467247</v>
      </c>
      <c r="DU359">
        <v>0</v>
      </c>
      <c r="DV359">
        <v>0</v>
      </c>
      <c r="DW359">
        <v>2</v>
      </c>
      <c r="DX359" t="s">
        <v>365</v>
      </c>
      <c r="DY359">
        <v>2.96527</v>
      </c>
      <c r="DZ359">
        <v>2.69763</v>
      </c>
      <c r="EA359">
        <v>0.144185</v>
      </c>
      <c r="EB359">
        <v>0.150506</v>
      </c>
      <c r="EC359">
        <v>0.0840605</v>
      </c>
      <c r="ED359">
        <v>0.0757654</v>
      </c>
      <c r="EE359">
        <v>32959.4</v>
      </c>
      <c r="EF359">
        <v>35731.6</v>
      </c>
      <c r="EG359">
        <v>34951.4</v>
      </c>
      <c r="EH359">
        <v>38204.3</v>
      </c>
      <c r="EI359">
        <v>45501.5</v>
      </c>
      <c r="EJ359">
        <v>51022.1</v>
      </c>
      <c r="EK359">
        <v>54748.5</v>
      </c>
      <c r="EL359">
        <v>61309.4</v>
      </c>
      <c r="EM359">
        <v>1.8696</v>
      </c>
      <c r="EN359">
        <v>2.036</v>
      </c>
      <c r="EO359">
        <v>-0.0849366</v>
      </c>
      <c r="EP359">
        <v>0</v>
      </c>
      <c r="EQ359">
        <v>29.0743</v>
      </c>
      <c r="ER359">
        <v>999.9</v>
      </c>
      <c r="ES359">
        <v>36.394</v>
      </c>
      <c r="ET359">
        <v>37.645</v>
      </c>
      <c r="EU359">
        <v>31.86</v>
      </c>
      <c r="EV359">
        <v>54.2384</v>
      </c>
      <c r="EW359">
        <v>34.7236</v>
      </c>
      <c r="EX359">
        <v>2</v>
      </c>
      <c r="EY359">
        <v>0.693659</v>
      </c>
      <c r="EZ359">
        <v>9.28105</v>
      </c>
      <c r="FA359">
        <v>19.9147</v>
      </c>
      <c r="FB359">
        <v>5.19932</v>
      </c>
      <c r="FC359">
        <v>12.0159</v>
      </c>
      <c r="FD359">
        <v>4.9756</v>
      </c>
      <c r="FE359">
        <v>3.294</v>
      </c>
      <c r="FF359">
        <v>9999</v>
      </c>
      <c r="FG359">
        <v>9999</v>
      </c>
      <c r="FH359">
        <v>9999</v>
      </c>
      <c r="FI359">
        <v>557.7</v>
      </c>
      <c r="FJ359">
        <v>1.8631</v>
      </c>
      <c r="FK359">
        <v>1.86777</v>
      </c>
      <c r="FL359">
        <v>1.86752</v>
      </c>
      <c r="FM359">
        <v>1.86874</v>
      </c>
      <c r="FN359">
        <v>1.86951</v>
      </c>
      <c r="FO359">
        <v>1.86554</v>
      </c>
      <c r="FP359">
        <v>1.86661</v>
      </c>
      <c r="FQ359">
        <v>1.86798</v>
      </c>
      <c r="FR359">
        <v>5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14.6</v>
      </c>
      <c r="GF359">
        <v>0.2133</v>
      </c>
      <c r="GG359">
        <v>5.35645936475052</v>
      </c>
      <c r="GH359">
        <v>0.00956702611335773</v>
      </c>
      <c r="GI359">
        <v>-9.19467254998099e-07</v>
      </c>
      <c r="GJ359">
        <v>-2.13729184259075e-11</v>
      </c>
      <c r="GK359">
        <v>0.213310654532375</v>
      </c>
      <c r="GL359">
        <v>0</v>
      </c>
      <c r="GM359">
        <v>0</v>
      </c>
      <c r="GN359">
        <v>0</v>
      </c>
      <c r="GO359">
        <v>-4</v>
      </c>
      <c r="GP359">
        <v>1866</v>
      </c>
      <c r="GQ359">
        <v>1</v>
      </c>
      <c r="GR359">
        <v>18</v>
      </c>
      <c r="GS359">
        <v>18850.1</v>
      </c>
      <c r="GT359">
        <v>30226</v>
      </c>
      <c r="GU359">
        <v>2.99438</v>
      </c>
      <c r="GV359">
        <v>2.64404</v>
      </c>
      <c r="GW359">
        <v>2.24854</v>
      </c>
      <c r="GX359">
        <v>2.72217</v>
      </c>
      <c r="GY359">
        <v>1.99585</v>
      </c>
      <c r="GZ359">
        <v>2.3877</v>
      </c>
      <c r="HA359">
        <v>41.6127</v>
      </c>
      <c r="HB359">
        <v>14.456</v>
      </c>
      <c r="HC359">
        <v>18</v>
      </c>
      <c r="HD359">
        <v>491.815</v>
      </c>
      <c r="HE359">
        <v>608.029</v>
      </c>
      <c r="HF359">
        <v>17.7349</v>
      </c>
      <c r="HG359">
        <v>35.4303</v>
      </c>
      <c r="HH359">
        <v>30.0008</v>
      </c>
      <c r="HI359">
        <v>34.8651</v>
      </c>
      <c r="HJ359">
        <v>34.7019</v>
      </c>
      <c r="HK359">
        <v>59.9716</v>
      </c>
      <c r="HL359">
        <v>32.9916</v>
      </c>
      <c r="HM359">
        <v>0</v>
      </c>
      <c r="HN359">
        <v>15.9964</v>
      </c>
      <c r="HO359">
        <v>1173.57</v>
      </c>
      <c r="HP359">
        <v>20.5305</v>
      </c>
      <c r="HQ359">
        <v>101.478</v>
      </c>
      <c r="HR359">
        <v>102.031</v>
      </c>
    </row>
    <row r="360" spans="1:226">
      <c r="A360">
        <v>344</v>
      </c>
      <c r="B360">
        <v>1657212780.6</v>
      </c>
      <c r="C360">
        <v>6175.59999990463</v>
      </c>
      <c r="D360" t="s">
        <v>1050</v>
      </c>
      <c r="E360" t="s">
        <v>1051</v>
      </c>
      <c r="F360">
        <v>5</v>
      </c>
      <c r="G360" t="s">
        <v>915</v>
      </c>
      <c r="H360" t="s">
        <v>354</v>
      </c>
      <c r="I360">
        <v>1657212773.1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1188.05591925522</v>
      </c>
      <c r="AK360">
        <v>1137.5756969697</v>
      </c>
      <c r="AL360">
        <v>3.56729361350282</v>
      </c>
      <c r="AM360">
        <v>66.6402937059761</v>
      </c>
      <c r="AN360">
        <f>(AP360 - AO360 + BO360*1E3/(8.314*(BQ360+273.15)) * AR360/BN360 * AQ360) * BN360/(100*BB360) * 1000/(1000 - AP360)</f>
        <v>0</v>
      </c>
      <c r="AO360">
        <v>20.3580825395077</v>
      </c>
      <c r="AP360">
        <v>23.7102672727273</v>
      </c>
      <c r="AQ360">
        <v>0.00608517232176752</v>
      </c>
      <c r="AR360">
        <v>77.4766188135859</v>
      </c>
      <c r="AS360">
        <v>0</v>
      </c>
      <c r="AT360">
        <v>0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6</v>
      </c>
      <c r="BC360">
        <v>0.5</v>
      </c>
      <c r="BD360" t="s">
        <v>355</v>
      </c>
      <c r="BE360">
        <v>2</v>
      </c>
      <c r="BF360" t="b">
        <v>1</v>
      </c>
      <c r="BG360">
        <v>1657212773.1</v>
      </c>
      <c r="BH360">
        <v>1086.31740740741</v>
      </c>
      <c r="BI360">
        <v>1148.66148148148</v>
      </c>
      <c r="BJ360">
        <v>23.6775222222222</v>
      </c>
      <c r="BK360">
        <v>20.2239222222222</v>
      </c>
      <c r="BL360">
        <v>1071.78851851852</v>
      </c>
      <c r="BM360">
        <v>23.4642185185185</v>
      </c>
      <c r="BN360">
        <v>499.983148148148</v>
      </c>
      <c r="BO360">
        <v>74.5935222222222</v>
      </c>
      <c r="BP360">
        <v>0.0443242111111111</v>
      </c>
      <c r="BQ360">
        <v>27.3170111111111</v>
      </c>
      <c r="BR360">
        <v>27.6665777777778</v>
      </c>
      <c r="BS360">
        <v>999.9</v>
      </c>
      <c r="BT360">
        <v>0</v>
      </c>
      <c r="BU360">
        <v>0</v>
      </c>
      <c r="BV360">
        <v>10003.7037037037</v>
      </c>
      <c r="BW360">
        <v>0</v>
      </c>
      <c r="BX360">
        <v>185.606481481481</v>
      </c>
      <c r="BY360">
        <v>-62.3447703703704</v>
      </c>
      <c r="BZ360">
        <v>1112.66148148148</v>
      </c>
      <c r="CA360">
        <v>1172.3737037037</v>
      </c>
      <c r="CB360">
        <v>3.45360074074074</v>
      </c>
      <c r="CC360">
        <v>1148.66148148148</v>
      </c>
      <c r="CD360">
        <v>20.2239222222222</v>
      </c>
      <c r="CE360">
        <v>1.76619</v>
      </c>
      <c r="CF360">
        <v>1.50857444444444</v>
      </c>
      <c r="CG360">
        <v>15.4907333333333</v>
      </c>
      <c r="CH360">
        <v>13.0549222222222</v>
      </c>
      <c r="CI360">
        <v>1999.95333333333</v>
      </c>
      <c r="CJ360">
        <v>0.980002888888889</v>
      </c>
      <c r="CK360">
        <v>0.0199966851851852</v>
      </c>
      <c r="CL360">
        <v>0</v>
      </c>
      <c r="CM360">
        <v>2.30348888888889</v>
      </c>
      <c r="CN360">
        <v>0</v>
      </c>
      <c r="CO360">
        <v>19769.337037037</v>
      </c>
      <c r="CP360">
        <v>17299.7740740741</v>
      </c>
      <c r="CQ360">
        <v>44.1502592592593</v>
      </c>
      <c r="CR360">
        <v>44.7545925925926</v>
      </c>
      <c r="CS360">
        <v>43.847</v>
      </c>
      <c r="CT360">
        <v>44.1963333333333</v>
      </c>
      <c r="CU360">
        <v>43.3795925925926</v>
      </c>
      <c r="CV360">
        <v>1959.96111111111</v>
      </c>
      <c r="CW360">
        <v>39.9907407407407</v>
      </c>
      <c r="CX360">
        <v>0</v>
      </c>
      <c r="CY360">
        <v>1657212759.6</v>
      </c>
      <c r="CZ360">
        <v>0</v>
      </c>
      <c r="DA360">
        <v>0</v>
      </c>
      <c r="DB360" t="s">
        <v>356</v>
      </c>
      <c r="DC360">
        <v>1656081770.5</v>
      </c>
      <c r="DD360">
        <v>1655399214.6</v>
      </c>
      <c r="DE360">
        <v>0</v>
      </c>
      <c r="DF360">
        <v>0.134</v>
      </c>
      <c r="DG360">
        <v>-0.06</v>
      </c>
      <c r="DH360">
        <v>9.331</v>
      </c>
      <c r="DI360">
        <v>0.511</v>
      </c>
      <c r="DJ360">
        <v>421</v>
      </c>
      <c r="DK360">
        <v>25</v>
      </c>
      <c r="DL360">
        <v>1.93</v>
      </c>
      <c r="DM360">
        <v>0.15</v>
      </c>
      <c r="DN360">
        <v>-62.6736275</v>
      </c>
      <c r="DO360">
        <v>6.13337673545962</v>
      </c>
      <c r="DP360">
        <v>0.660648205547968</v>
      </c>
      <c r="DQ360">
        <v>0</v>
      </c>
      <c r="DR360">
        <v>3.54228975</v>
      </c>
      <c r="DS360">
        <v>-1.9352511444653</v>
      </c>
      <c r="DT360">
        <v>0.187410420914733</v>
      </c>
      <c r="DU360">
        <v>0</v>
      </c>
      <c r="DV360">
        <v>0</v>
      </c>
      <c r="DW360">
        <v>2</v>
      </c>
      <c r="DX360" t="s">
        <v>365</v>
      </c>
      <c r="DY360">
        <v>2.96434</v>
      </c>
      <c r="DZ360">
        <v>2.69824</v>
      </c>
      <c r="EA360">
        <v>0.145626</v>
      </c>
      <c r="EB360">
        <v>0.151892</v>
      </c>
      <c r="EC360">
        <v>0.084112</v>
      </c>
      <c r="ED360">
        <v>0.076214</v>
      </c>
      <c r="EE360">
        <v>32903.3</v>
      </c>
      <c r="EF360">
        <v>35671.6</v>
      </c>
      <c r="EG360">
        <v>34950.8</v>
      </c>
      <c r="EH360">
        <v>38202.6</v>
      </c>
      <c r="EI360">
        <v>45498.4</v>
      </c>
      <c r="EJ360">
        <v>50995</v>
      </c>
      <c r="EK360">
        <v>54747.9</v>
      </c>
      <c r="EL360">
        <v>61306.6</v>
      </c>
      <c r="EM360">
        <v>1.8696</v>
      </c>
      <c r="EN360">
        <v>2.0362</v>
      </c>
      <c r="EO360">
        <v>-0.0839531</v>
      </c>
      <c r="EP360">
        <v>0</v>
      </c>
      <c r="EQ360">
        <v>29.0868</v>
      </c>
      <c r="ER360">
        <v>999.9</v>
      </c>
      <c r="ES360">
        <v>36.369</v>
      </c>
      <c r="ET360">
        <v>37.645</v>
      </c>
      <c r="EU360">
        <v>31.8349</v>
      </c>
      <c r="EV360">
        <v>54.4584</v>
      </c>
      <c r="EW360">
        <v>34.7316</v>
      </c>
      <c r="EX360">
        <v>2</v>
      </c>
      <c r="EY360">
        <v>0.694553</v>
      </c>
      <c r="EZ360">
        <v>9.28105</v>
      </c>
      <c r="FA360">
        <v>19.915</v>
      </c>
      <c r="FB360">
        <v>5.19932</v>
      </c>
      <c r="FC360">
        <v>12.0159</v>
      </c>
      <c r="FD360">
        <v>4.976</v>
      </c>
      <c r="FE360">
        <v>3.294</v>
      </c>
      <c r="FF360">
        <v>9999</v>
      </c>
      <c r="FG360">
        <v>9999</v>
      </c>
      <c r="FH360">
        <v>9999</v>
      </c>
      <c r="FI360">
        <v>557.7</v>
      </c>
      <c r="FJ360">
        <v>1.8631</v>
      </c>
      <c r="FK360">
        <v>1.86777</v>
      </c>
      <c r="FL360">
        <v>1.86752</v>
      </c>
      <c r="FM360">
        <v>1.86874</v>
      </c>
      <c r="FN360">
        <v>1.86951</v>
      </c>
      <c r="FO360">
        <v>1.86554</v>
      </c>
      <c r="FP360">
        <v>1.86661</v>
      </c>
      <c r="FQ360">
        <v>1.86798</v>
      </c>
      <c r="FR360">
        <v>5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14.72</v>
      </c>
      <c r="GF360">
        <v>0.2133</v>
      </c>
      <c r="GG360">
        <v>5.35645936475052</v>
      </c>
      <c r="GH360">
        <v>0.00956702611335773</v>
      </c>
      <c r="GI360">
        <v>-9.19467254998099e-07</v>
      </c>
      <c r="GJ360">
        <v>-2.13729184259075e-11</v>
      </c>
      <c r="GK360">
        <v>0.213310654532375</v>
      </c>
      <c r="GL360">
        <v>0</v>
      </c>
      <c r="GM360">
        <v>0</v>
      </c>
      <c r="GN360">
        <v>0</v>
      </c>
      <c r="GO360">
        <v>-4</v>
      </c>
      <c r="GP360">
        <v>1866</v>
      </c>
      <c r="GQ360">
        <v>1</v>
      </c>
      <c r="GR360">
        <v>18</v>
      </c>
      <c r="GS360">
        <v>18850.2</v>
      </c>
      <c r="GT360">
        <v>30226.1</v>
      </c>
      <c r="GU360">
        <v>3.02979</v>
      </c>
      <c r="GV360">
        <v>2.64282</v>
      </c>
      <c r="GW360">
        <v>2.24854</v>
      </c>
      <c r="GX360">
        <v>2.72217</v>
      </c>
      <c r="GY360">
        <v>1.99585</v>
      </c>
      <c r="GZ360">
        <v>2.3999</v>
      </c>
      <c r="HA360">
        <v>41.5866</v>
      </c>
      <c r="HB360">
        <v>14.4648</v>
      </c>
      <c r="HC360">
        <v>18</v>
      </c>
      <c r="HD360">
        <v>491.912</v>
      </c>
      <c r="HE360">
        <v>608.279</v>
      </c>
      <c r="HF360">
        <v>17.7469</v>
      </c>
      <c r="HG360">
        <v>35.4401</v>
      </c>
      <c r="HH360">
        <v>30.0009</v>
      </c>
      <c r="HI360">
        <v>34.8777</v>
      </c>
      <c r="HJ360">
        <v>34.7113</v>
      </c>
      <c r="HK360">
        <v>60.6135</v>
      </c>
      <c r="HL360">
        <v>32.3803</v>
      </c>
      <c r="HM360">
        <v>0</v>
      </c>
      <c r="HN360">
        <v>16.0122</v>
      </c>
      <c r="HO360">
        <v>1193.64</v>
      </c>
      <c r="HP360">
        <v>20.7073</v>
      </c>
      <c r="HQ360">
        <v>101.476</v>
      </c>
      <c r="HR360">
        <v>102.026</v>
      </c>
    </row>
    <row r="361" spans="1:226">
      <c r="A361">
        <v>345</v>
      </c>
      <c r="B361">
        <v>1657212785.6</v>
      </c>
      <c r="C361">
        <v>6180.59999990463</v>
      </c>
      <c r="D361" t="s">
        <v>1052</v>
      </c>
      <c r="E361" t="s">
        <v>1053</v>
      </c>
      <c r="F361">
        <v>5</v>
      </c>
      <c r="G361" t="s">
        <v>915</v>
      </c>
      <c r="H361" t="s">
        <v>354</v>
      </c>
      <c r="I361">
        <v>1657212777.81429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1205.4199031113</v>
      </c>
      <c r="AK361">
        <v>1155.2823030303</v>
      </c>
      <c r="AL361">
        <v>3.53637981047316</v>
      </c>
      <c r="AM361">
        <v>66.6402937059761</v>
      </c>
      <c r="AN361">
        <f>(AP361 - AO361 + BO361*1E3/(8.314*(BQ361+273.15)) * AR361/BN361 * AQ361) * BN361/(100*BB361) * 1000/(1000 - AP361)</f>
        <v>0</v>
      </c>
      <c r="AO361">
        <v>20.5206599916083</v>
      </c>
      <c r="AP361">
        <v>23.7268527272727</v>
      </c>
      <c r="AQ361">
        <v>0.00302452441745648</v>
      </c>
      <c r="AR361">
        <v>77.4766188135859</v>
      </c>
      <c r="AS361">
        <v>0</v>
      </c>
      <c r="AT361">
        <v>0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6</v>
      </c>
      <c r="BC361">
        <v>0.5</v>
      </c>
      <c r="BD361" t="s">
        <v>355</v>
      </c>
      <c r="BE361">
        <v>2</v>
      </c>
      <c r="BF361" t="b">
        <v>1</v>
      </c>
      <c r="BG361">
        <v>1657212777.81429</v>
      </c>
      <c r="BH361">
        <v>1102.64821428571</v>
      </c>
      <c r="BI361">
        <v>1164.58178571429</v>
      </c>
      <c r="BJ361">
        <v>23.6976857142857</v>
      </c>
      <c r="BK361">
        <v>20.3961892857143</v>
      </c>
      <c r="BL361">
        <v>1087.99785714286</v>
      </c>
      <c r="BM361">
        <v>23.4843821428571</v>
      </c>
      <c r="BN361">
        <v>500.009714285714</v>
      </c>
      <c r="BO361">
        <v>74.593925</v>
      </c>
      <c r="BP361">
        <v>0.0441063357142857</v>
      </c>
      <c r="BQ361">
        <v>27.32135</v>
      </c>
      <c r="BR361">
        <v>27.6957214285714</v>
      </c>
      <c r="BS361">
        <v>999.9</v>
      </c>
      <c r="BT361">
        <v>0</v>
      </c>
      <c r="BU361">
        <v>0</v>
      </c>
      <c r="BV361">
        <v>10011.4285714286</v>
      </c>
      <c r="BW361">
        <v>0</v>
      </c>
      <c r="BX361">
        <v>179.828785714286</v>
      </c>
      <c r="BY361">
        <v>-61.9347785714286</v>
      </c>
      <c r="BZ361">
        <v>1129.41107142857</v>
      </c>
      <c r="CA361">
        <v>1188.83214285714</v>
      </c>
      <c r="CB361">
        <v>3.30150035714286</v>
      </c>
      <c r="CC361">
        <v>1164.58178571429</v>
      </c>
      <c r="CD361">
        <v>20.3961892857143</v>
      </c>
      <c r="CE361">
        <v>1.76770321428571</v>
      </c>
      <c r="CF361">
        <v>1.52143214285714</v>
      </c>
      <c r="CG361">
        <v>15.5040928571429</v>
      </c>
      <c r="CH361">
        <v>13.1847714285714</v>
      </c>
      <c r="CI361">
        <v>1999.95464285714</v>
      </c>
      <c r="CJ361">
        <v>0.980003464285714</v>
      </c>
      <c r="CK361">
        <v>0.0199960714285714</v>
      </c>
      <c r="CL361">
        <v>0</v>
      </c>
      <c r="CM361">
        <v>2.34797142857143</v>
      </c>
      <c r="CN361">
        <v>0</v>
      </c>
      <c r="CO361">
        <v>19536.1107142857</v>
      </c>
      <c r="CP361">
        <v>17299.7821428571</v>
      </c>
      <c r="CQ361">
        <v>44.1582142857143</v>
      </c>
      <c r="CR361">
        <v>44.7677142857143</v>
      </c>
      <c r="CS361">
        <v>43.866</v>
      </c>
      <c r="CT361">
        <v>44.19825</v>
      </c>
      <c r="CU361">
        <v>43.3971428571428</v>
      </c>
      <c r="CV361">
        <v>1959.96464285714</v>
      </c>
      <c r="CW361">
        <v>39.99</v>
      </c>
      <c r="CX361">
        <v>0</v>
      </c>
      <c r="CY361">
        <v>1657212764.4</v>
      </c>
      <c r="CZ361">
        <v>0</v>
      </c>
      <c r="DA361">
        <v>0</v>
      </c>
      <c r="DB361" t="s">
        <v>356</v>
      </c>
      <c r="DC361">
        <v>1656081770.5</v>
      </c>
      <c r="DD361">
        <v>1655399214.6</v>
      </c>
      <c r="DE361">
        <v>0</v>
      </c>
      <c r="DF361">
        <v>0.134</v>
      </c>
      <c r="DG361">
        <v>-0.06</v>
      </c>
      <c r="DH361">
        <v>9.331</v>
      </c>
      <c r="DI361">
        <v>0.511</v>
      </c>
      <c r="DJ361">
        <v>421</v>
      </c>
      <c r="DK361">
        <v>25</v>
      </c>
      <c r="DL361">
        <v>1.93</v>
      </c>
      <c r="DM361">
        <v>0.15</v>
      </c>
      <c r="DN361">
        <v>-62.2410512195122</v>
      </c>
      <c r="DO361">
        <v>5.97111637630659</v>
      </c>
      <c r="DP361">
        <v>0.670101990097522</v>
      </c>
      <c r="DQ361">
        <v>0</v>
      </c>
      <c r="DR361">
        <v>3.40847121951219</v>
      </c>
      <c r="DS361">
        <v>-1.96547749128919</v>
      </c>
      <c r="DT361">
        <v>0.195071013700954</v>
      </c>
      <c r="DU361">
        <v>0</v>
      </c>
      <c r="DV361">
        <v>0</v>
      </c>
      <c r="DW361">
        <v>2</v>
      </c>
      <c r="DX361" t="s">
        <v>365</v>
      </c>
      <c r="DY361">
        <v>2.96488</v>
      </c>
      <c r="DZ361">
        <v>2.69819</v>
      </c>
      <c r="EA361">
        <v>0.147082</v>
      </c>
      <c r="EB361">
        <v>0.153252</v>
      </c>
      <c r="EC361">
        <v>0.0841835</v>
      </c>
      <c r="ED361">
        <v>0.0769589</v>
      </c>
      <c r="EE361">
        <v>32846.6</v>
      </c>
      <c r="EF361">
        <v>35613.1</v>
      </c>
      <c r="EG361">
        <v>34950.3</v>
      </c>
      <c r="EH361">
        <v>38201.3</v>
      </c>
      <c r="EI361">
        <v>45494.5</v>
      </c>
      <c r="EJ361">
        <v>50953.1</v>
      </c>
      <c r="EK361">
        <v>54747.3</v>
      </c>
      <c r="EL361">
        <v>61305.6</v>
      </c>
      <c r="EM361">
        <v>1.8702</v>
      </c>
      <c r="EN361">
        <v>2.0366</v>
      </c>
      <c r="EO361">
        <v>-0.0833273</v>
      </c>
      <c r="EP361">
        <v>0</v>
      </c>
      <c r="EQ361">
        <v>29.0943</v>
      </c>
      <c r="ER361">
        <v>999.9</v>
      </c>
      <c r="ES361">
        <v>36.369</v>
      </c>
      <c r="ET361">
        <v>37.645</v>
      </c>
      <c r="EU361">
        <v>31.8372</v>
      </c>
      <c r="EV361">
        <v>54.2884</v>
      </c>
      <c r="EW361">
        <v>34.7196</v>
      </c>
      <c r="EX361">
        <v>2</v>
      </c>
      <c r="EY361">
        <v>0.695163</v>
      </c>
      <c r="EZ361">
        <v>9.28105</v>
      </c>
      <c r="FA361">
        <v>19.9148</v>
      </c>
      <c r="FB361">
        <v>5.19932</v>
      </c>
      <c r="FC361">
        <v>12.0147</v>
      </c>
      <c r="FD361">
        <v>4.976</v>
      </c>
      <c r="FE361">
        <v>3.294</v>
      </c>
      <c r="FF361">
        <v>9999</v>
      </c>
      <c r="FG361">
        <v>9999</v>
      </c>
      <c r="FH361">
        <v>9999</v>
      </c>
      <c r="FI361">
        <v>557.7</v>
      </c>
      <c r="FJ361">
        <v>1.8631</v>
      </c>
      <c r="FK361">
        <v>1.8678</v>
      </c>
      <c r="FL361">
        <v>1.86752</v>
      </c>
      <c r="FM361">
        <v>1.86874</v>
      </c>
      <c r="FN361">
        <v>1.86951</v>
      </c>
      <c r="FO361">
        <v>1.86554</v>
      </c>
      <c r="FP361">
        <v>1.86661</v>
      </c>
      <c r="FQ361">
        <v>1.86798</v>
      </c>
      <c r="FR361">
        <v>5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14.85</v>
      </c>
      <c r="GF361">
        <v>0.2133</v>
      </c>
      <c r="GG361">
        <v>5.35645936475052</v>
      </c>
      <c r="GH361">
        <v>0.00956702611335773</v>
      </c>
      <c r="GI361">
        <v>-9.19467254998099e-07</v>
      </c>
      <c r="GJ361">
        <v>-2.13729184259075e-11</v>
      </c>
      <c r="GK361">
        <v>0.213310654532375</v>
      </c>
      <c r="GL361">
        <v>0</v>
      </c>
      <c r="GM361">
        <v>0</v>
      </c>
      <c r="GN361">
        <v>0</v>
      </c>
      <c r="GO361">
        <v>-4</v>
      </c>
      <c r="GP361">
        <v>1866</v>
      </c>
      <c r="GQ361">
        <v>1</v>
      </c>
      <c r="GR361">
        <v>18</v>
      </c>
      <c r="GS361">
        <v>18850.3</v>
      </c>
      <c r="GT361">
        <v>30226.2</v>
      </c>
      <c r="GU361">
        <v>3.06152</v>
      </c>
      <c r="GV361">
        <v>2.64526</v>
      </c>
      <c r="GW361">
        <v>2.24854</v>
      </c>
      <c r="GX361">
        <v>2.72217</v>
      </c>
      <c r="GY361">
        <v>1.99585</v>
      </c>
      <c r="GZ361">
        <v>2.38892</v>
      </c>
      <c r="HA361">
        <v>41.5866</v>
      </c>
      <c r="HB361">
        <v>14.456</v>
      </c>
      <c r="HC361">
        <v>18</v>
      </c>
      <c r="HD361">
        <v>492.394</v>
      </c>
      <c r="HE361">
        <v>608.72</v>
      </c>
      <c r="HF361">
        <v>17.7628</v>
      </c>
      <c r="HG361">
        <v>35.4499</v>
      </c>
      <c r="HH361">
        <v>30.0007</v>
      </c>
      <c r="HI361">
        <v>34.8872</v>
      </c>
      <c r="HJ361">
        <v>34.7239</v>
      </c>
      <c r="HK361">
        <v>61.3235</v>
      </c>
      <c r="HL361">
        <v>31.7001</v>
      </c>
      <c r="HM361">
        <v>0</v>
      </c>
      <c r="HN361">
        <v>16.0244</v>
      </c>
      <c r="HO361">
        <v>1207.06</v>
      </c>
      <c r="HP361">
        <v>21.0135</v>
      </c>
      <c r="HQ361">
        <v>101.475</v>
      </c>
      <c r="HR361">
        <v>102.024</v>
      </c>
    </row>
    <row r="362" spans="1:226">
      <c r="A362">
        <v>346</v>
      </c>
      <c r="B362">
        <v>1657212790.6</v>
      </c>
      <c r="C362">
        <v>6185.59999990463</v>
      </c>
      <c r="D362" t="s">
        <v>1054</v>
      </c>
      <c r="E362" t="s">
        <v>1055</v>
      </c>
      <c r="F362">
        <v>5</v>
      </c>
      <c r="G362" t="s">
        <v>915</v>
      </c>
      <c r="H362" t="s">
        <v>354</v>
      </c>
      <c r="I362">
        <v>1657212783.1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1223.15716295311</v>
      </c>
      <c r="AK362">
        <v>1173.21084848485</v>
      </c>
      <c r="AL362">
        <v>3.59006516274552</v>
      </c>
      <c r="AM362">
        <v>66.6402937059761</v>
      </c>
      <c r="AN362">
        <f>(AP362 - AO362 + BO362*1E3/(8.314*(BQ362+273.15)) * AR362/BN362 * AQ362) * BN362/(100*BB362) * 1000/(1000 - AP362)</f>
        <v>0</v>
      </c>
      <c r="AO362">
        <v>20.8237214443329</v>
      </c>
      <c r="AP362">
        <v>23.7965551515151</v>
      </c>
      <c r="AQ362">
        <v>0.011552739250339</v>
      </c>
      <c r="AR362">
        <v>77.4766188135859</v>
      </c>
      <c r="AS362">
        <v>0</v>
      </c>
      <c r="AT362">
        <v>0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6</v>
      </c>
      <c r="BC362">
        <v>0.5</v>
      </c>
      <c r="BD362" t="s">
        <v>355</v>
      </c>
      <c r="BE362">
        <v>2</v>
      </c>
      <c r="BF362" t="b">
        <v>1</v>
      </c>
      <c r="BG362">
        <v>1657212783.1</v>
      </c>
      <c r="BH362">
        <v>1120.97851851852</v>
      </c>
      <c r="BI362">
        <v>1182.33481481481</v>
      </c>
      <c r="BJ362">
        <v>23.7297407407407</v>
      </c>
      <c r="BK362">
        <v>20.6253037037037</v>
      </c>
      <c r="BL362">
        <v>1106.19148148148</v>
      </c>
      <c r="BM362">
        <v>23.516437037037</v>
      </c>
      <c r="BN362">
        <v>500.034</v>
      </c>
      <c r="BO362">
        <v>74.593237037037</v>
      </c>
      <c r="BP362">
        <v>0.0441349444444444</v>
      </c>
      <c r="BQ362">
        <v>27.3289740740741</v>
      </c>
      <c r="BR362">
        <v>27.7219111111111</v>
      </c>
      <c r="BS362">
        <v>999.9</v>
      </c>
      <c r="BT362">
        <v>0</v>
      </c>
      <c r="BU362">
        <v>0</v>
      </c>
      <c r="BV362">
        <v>10004.4444444444</v>
      </c>
      <c r="BW362">
        <v>0</v>
      </c>
      <c r="BX362">
        <v>174.904296296296</v>
      </c>
      <c r="BY362">
        <v>-61.3584777777778</v>
      </c>
      <c r="BZ362">
        <v>1148.22444444444</v>
      </c>
      <c r="CA362">
        <v>1207.23703703704</v>
      </c>
      <c r="CB362">
        <v>3.10444037037037</v>
      </c>
      <c r="CC362">
        <v>1182.33481481481</v>
      </c>
      <c r="CD362">
        <v>20.6253037037037</v>
      </c>
      <c r="CE362">
        <v>1.77007777777778</v>
      </c>
      <c r="CF362">
        <v>1.53850851851852</v>
      </c>
      <c r="CG362">
        <v>15.5250259259259</v>
      </c>
      <c r="CH362">
        <v>13.3556925925926</v>
      </c>
      <c r="CI362">
        <v>1999.98148148148</v>
      </c>
      <c r="CJ362">
        <v>0.980004296296296</v>
      </c>
      <c r="CK362">
        <v>0.019995262962963</v>
      </c>
      <c r="CL362">
        <v>0</v>
      </c>
      <c r="CM362">
        <v>2.3338037037037</v>
      </c>
      <c r="CN362">
        <v>0</v>
      </c>
      <c r="CO362">
        <v>19339.6296296296</v>
      </c>
      <c r="CP362">
        <v>17300.0259259259</v>
      </c>
      <c r="CQ362">
        <v>44.1732222222222</v>
      </c>
      <c r="CR362">
        <v>44.789037037037</v>
      </c>
      <c r="CS362">
        <v>43.875</v>
      </c>
      <c r="CT362">
        <v>44.2173333333333</v>
      </c>
      <c r="CU362">
        <v>43.4186296296296</v>
      </c>
      <c r="CV362">
        <v>1959.99148148148</v>
      </c>
      <c r="CW362">
        <v>39.99</v>
      </c>
      <c r="CX362">
        <v>0</v>
      </c>
      <c r="CY362">
        <v>1657212769.8</v>
      </c>
      <c r="CZ362">
        <v>0</v>
      </c>
      <c r="DA362">
        <v>0</v>
      </c>
      <c r="DB362" t="s">
        <v>356</v>
      </c>
      <c r="DC362">
        <v>1656081770.5</v>
      </c>
      <c r="DD362">
        <v>1655399214.6</v>
      </c>
      <c r="DE362">
        <v>0</v>
      </c>
      <c r="DF362">
        <v>0.134</v>
      </c>
      <c r="DG362">
        <v>-0.06</v>
      </c>
      <c r="DH362">
        <v>9.331</v>
      </c>
      <c r="DI362">
        <v>0.511</v>
      </c>
      <c r="DJ362">
        <v>421</v>
      </c>
      <c r="DK362">
        <v>25</v>
      </c>
      <c r="DL362">
        <v>1.93</v>
      </c>
      <c r="DM362">
        <v>0.15</v>
      </c>
      <c r="DN362">
        <v>-61.8139825</v>
      </c>
      <c r="DO362">
        <v>6.34531744840532</v>
      </c>
      <c r="DP362">
        <v>0.689158156698265</v>
      </c>
      <c r="DQ362">
        <v>0</v>
      </c>
      <c r="DR362">
        <v>3.23755075</v>
      </c>
      <c r="DS362">
        <v>-2.23805504690433</v>
      </c>
      <c r="DT362">
        <v>0.217149646653955</v>
      </c>
      <c r="DU362">
        <v>0</v>
      </c>
      <c r="DV362">
        <v>0</v>
      </c>
      <c r="DW362">
        <v>2</v>
      </c>
      <c r="DX362" t="s">
        <v>365</v>
      </c>
      <c r="DY362">
        <v>2.96508</v>
      </c>
      <c r="DZ362">
        <v>2.69744</v>
      </c>
      <c r="EA362">
        <v>0.148507</v>
      </c>
      <c r="EB362">
        <v>0.154516</v>
      </c>
      <c r="EC362">
        <v>0.0843502</v>
      </c>
      <c r="ED362">
        <v>0.0774215</v>
      </c>
      <c r="EE362">
        <v>32790.9</v>
      </c>
      <c r="EF362">
        <v>35559.5</v>
      </c>
      <c r="EG362">
        <v>34949.6</v>
      </c>
      <c r="EH362">
        <v>38201</v>
      </c>
      <c r="EI362">
        <v>45485.5</v>
      </c>
      <c r="EJ362">
        <v>50926.4</v>
      </c>
      <c r="EK362">
        <v>54746.4</v>
      </c>
      <c r="EL362">
        <v>61304.1</v>
      </c>
      <c r="EM362">
        <v>1.8704</v>
      </c>
      <c r="EN362">
        <v>2.0368</v>
      </c>
      <c r="EO362">
        <v>-0.0818074</v>
      </c>
      <c r="EP362">
        <v>0</v>
      </c>
      <c r="EQ362">
        <v>29.1017</v>
      </c>
      <c r="ER362">
        <v>999.9</v>
      </c>
      <c r="ES362">
        <v>36.369</v>
      </c>
      <c r="ET362">
        <v>37.655</v>
      </c>
      <c r="EU362">
        <v>31.8545</v>
      </c>
      <c r="EV362">
        <v>54.1484</v>
      </c>
      <c r="EW362">
        <v>34.6434</v>
      </c>
      <c r="EX362">
        <v>2</v>
      </c>
      <c r="EY362">
        <v>0.696159</v>
      </c>
      <c r="EZ362">
        <v>9.28105</v>
      </c>
      <c r="FA362">
        <v>19.9149</v>
      </c>
      <c r="FB362">
        <v>5.19932</v>
      </c>
      <c r="FC362">
        <v>12.0159</v>
      </c>
      <c r="FD362">
        <v>4.9756</v>
      </c>
      <c r="FE362">
        <v>3.294</v>
      </c>
      <c r="FF362">
        <v>9999</v>
      </c>
      <c r="FG362">
        <v>9999</v>
      </c>
      <c r="FH362">
        <v>9999</v>
      </c>
      <c r="FI362">
        <v>557.7</v>
      </c>
      <c r="FJ362">
        <v>1.8631</v>
      </c>
      <c r="FK362">
        <v>1.86783</v>
      </c>
      <c r="FL362">
        <v>1.86752</v>
      </c>
      <c r="FM362">
        <v>1.86874</v>
      </c>
      <c r="FN362">
        <v>1.86951</v>
      </c>
      <c r="FO362">
        <v>1.86554</v>
      </c>
      <c r="FP362">
        <v>1.86661</v>
      </c>
      <c r="FQ362">
        <v>1.86795</v>
      </c>
      <c r="FR362">
        <v>5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14.98</v>
      </c>
      <c r="GF362">
        <v>0.2133</v>
      </c>
      <c r="GG362">
        <v>5.35645936475052</v>
      </c>
      <c r="GH362">
        <v>0.00956702611335773</v>
      </c>
      <c r="GI362">
        <v>-9.19467254998099e-07</v>
      </c>
      <c r="GJ362">
        <v>-2.13729184259075e-11</v>
      </c>
      <c r="GK362">
        <v>0.213310654532375</v>
      </c>
      <c r="GL362">
        <v>0</v>
      </c>
      <c r="GM362">
        <v>0</v>
      </c>
      <c r="GN362">
        <v>0</v>
      </c>
      <c r="GO362">
        <v>-4</v>
      </c>
      <c r="GP362">
        <v>1866</v>
      </c>
      <c r="GQ362">
        <v>1</v>
      </c>
      <c r="GR362">
        <v>18</v>
      </c>
      <c r="GS362">
        <v>18850.3</v>
      </c>
      <c r="GT362">
        <v>30226.3</v>
      </c>
      <c r="GU362">
        <v>3.09082</v>
      </c>
      <c r="GV362">
        <v>2.64404</v>
      </c>
      <c r="GW362">
        <v>2.24854</v>
      </c>
      <c r="GX362">
        <v>2.72339</v>
      </c>
      <c r="GY362">
        <v>1.99585</v>
      </c>
      <c r="GZ362">
        <v>2.36694</v>
      </c>
      <c r="HA362">
        <v>41.5866</v>
      </c>
      <c r="HB362">
        <v>14.4472</v>
      </c>
      <c r="HC362">
        <v>18</v>
      </c>
      <c r="HD362">
        <v>492.627</v>
      </c>
      <c r="HE362">
        <v>608.971</v>
      </c>
      <c r="HF362">
        <v>17.7782</v>
      </c>
      <c r="HG362">
        <v>35.4597</v>
      </c>
      <c r="HH362">
        <v>30.0007</v>
      </c>
      <c r="HI362">
        <v>34.8999</v>
      </c>
      <c r="HJ362">
        <v>34.7333</v>
      </c>
      <c r="HK362">
        <v>61.9111</v>
      </c>
      <c r="HL362">
        <v>31.0482</v>
      </c>
      <c r="HM362">
        <v>0</v>
      </c>
      <c r="HN362">
        <v>16.0687</v>
      </c>
      <c r="HO362">
        <v>1220.66</v>
      </c>
      <c r="HP362">
        <v>21.1835</v>
      </c>
      <c r="HQ362">
        <v>101.473</v>
      </c>
      <c r="HR362">
        <v>102.022</v>
      </c>
    </row>
    <row r="363" spans="1:226">
      <c r="A363">
        <v>347</v>
      </c>
      <c r="B363">
        <v>1657212795.6</v>
      </c>
      <c r="C363">
        <v>6190.59999990463</v>
      </c>
      <c r="D363" t="s">
        <v>1056</v>
      </c>
      <c r="E363" t="s">
        <v>1057</v>
      </c>
      <c r="F363">
        <v>5</v>
      </c>
      <c r="G363" t="s">
        <v>915</v>
      </c>
      <c r="H363" t="s">
        <v>354</v>
      </c>
      <c r="I363">
        <v>1657212787.81429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1238.69424470389</v>
      </c>
      <c r="AK363">
        <v>1189.88927272727</v>
      </c>
      <c r="AL363">
        <v>3.25496063045097</v>
      </c>
      <c r="AM363">
        <v>66.6402937059761</v>
      </c>
      <c r="AN363">
        <f>(AP363 - AO363 + BO363*1E3/(8.314*(BQ363+273.15)) * AR363/BN363 * AQ363) * BN363/(100*BB363) * 1000/(1000 - AP363)</f>
        <v>0</v>
      </c>
      <c r="AO363">
        <v>20.9910302984561</v>
      </c>
      <c r="AP363">
        <v>23.8453521212121</v>
      </c>
      <c r="AQ363">
        <v>0.00701297789879441</v>
      </c>
      <c r="AR363">
        <v>77.4766188135859</v>
      </c>
      <c r="AS363">
        <v>0</v>
      </c>
      <c r="AT363">
        <v>0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6</v>
      </c>
      <c r="BC363">
        <v>0.5</v>
      </c>
      <c r="BD363" t="s">
        <v>355</v>
      </c>
      <c r="BE363">
        <v>2</v>
      </c>
      <c r="BF363" t="b">
        <v>1</v>
      </c>
      <c r="BG363">
        <v>1657212787.81429</v>
      </c>
      <c r="BH363">
        <v>1137.18357142857</v>
      </c>
      <c r="BI363">
        <v>1197.74964285714</v>
      </c>
      <c r="BJ363">
        <v>23.7711642857143</v>
      </c>
      <c r="BK363">
        <v>20.8229178571429</v>
      </c>
      <c r="BL363">
        <v>1122.27821428571</v>
      </c>
      <c r="BM363">
        <v>23.5578607142857</v>
      </c>
      <c r="BN363">
        <v>500.022964285714</v>
      </c>
      <c r="BO363">
        <v>74.59255</v>
      </c>
      <c r="BP363">
        <v>0.0439962464285714</v>
      </c>
      <c r="BQ363">
        <v>27.3342071428571</v>
      </c>
      <c r="BR363">
        <v>27.7477607142857</v>
      </c>
      <c r="BS363">
        <v>999.9</v>
      </c>
      <c r="BT363">
        <v>0</v>
      </c>
      <c r="BU363">
        <v>0</v>
      </c>
      <c r="BV363">
        <v>10003.9285714286</v>
      </c>
      <c r="BW363">
        <v>0</v>
      </c>
      <c r="BX363">
        <v>175.760107142857</v>
      </c>
      <c r="BY363">
        <v>-60.5677214285714</v>
      </c>
      <c r="BZ363">
        <v>1164.87428571429</v>
      </c>
      <c r="CA363">
        <v>1223.22357142857</v>
      </c>
      <c r="CB363">
        <v>2.94825071428571</v>
      </c>
      <c r="CC363">
        <v>1197.74964285714</v>
      </c>
      <c r="CD363">
        <v>20.8229178571429</v>
      </c>
      <c r="CE363">
        <v>1.77315142857143</v>
      </c>
      <c r="CF363">
        <v>1.55323464285714</v>
      </c>
      <c r="CG363">
        <v>15.5520785714286</v>
      </c>
      <c r="CH363">
        <v>13.501875</v>
      </c>
      <c r="CI363">
        <v>1999.97392857143</v>
      </c>
      <c r="CJ363">
        <v>0.980004428571429</v>
      </c>
      <c r="CK363">
        <v>0.0199951571428571</v>
      </c>
      <c r="CL363">
        <v>0</v>
      </c>
      <c r="CM363">
        <v>2.30402857142857</v>
      </c>
      <c r="CN363">
        <v>0</v>
      </c>
      <c r="CO363">
        <v>19308.2357142857</v>
      </c>
      <c r="CP363">
        <v>17299.9571428571</v>
      </c>
      <c r="CQ363">
        <v>44.1847857142857</v>
      </c>
      <c r="CR363">
        <v>44.8053571428571</v>
      </c>
      <c r="CS363">
        <v>43.875</v>
      </c>
      <c r="CT363">
        <v>44.23425</v>
      </c>
      <c r="CU363">
        <v>43.4325714285714</v>
      </c>
      <c r="CV363">
        <v>1959.98392857143</v>
      </c>
      <c r="CW363">
        <v>39.99</v>
      </c>
      <c r="CX363">
        <v>0</v>
      </c>
      <c r="CY363">
        <v>1657212774.6</v>
      </c>
      <c r="CZ363">
        <v>0</v>
      </c>
      <c r="DA363">
        <v>0</v>
      </c>
      <c r="DB363" t="s">
        <v>356</v>
      </c>
      <c r="DC363">
        <v>1656081770.5</v>
      </c>
      <c r="DD363">
        <v>1655399214.6</v>
      </c>
      <c r="DE363">
        <v>0</v>
      </c>
      <c r="DF363">
        <v>0.134</v>
      </c>
      <c r="DG363">
        <v>-0.06</v>
      </c>
      <c r="DH363">
        <v>9.331</v>
      </c>
      <c r="DI363">
        <v>0.511</v>
      </c>
      <c r="DJ363">
        <v>421</v>
      </c>
      <c r="DK363">
        <v>25</v>
      </c>
      <c r="DL363">
        <v>1.93</v>
      </c>
      <c r="DM363">
        <v>0.15</v>
      </c>
      <c r="DN363">
        <v>-61.05004</v>
      </c>
      <c r="DO363">
        <v>9.77046529080682</v>
      </c>
      <c r="DP363">
        <v>1.04596118900273</v>
      </c>
      <c r="DQ363">
        <v>0</v>
      </c>
      <c r="DR363">
        <v>3.06620425</v>
      </c>
      <c r="DS363">
        <v>-2.12272694183866</v>
      </c>
      <c r="DT363">
        <v>0.206688423743173</v>
      </c>
      <c r="DU363">
        <v>0</v>
      </c>
      <c r="DV363">
        <v>0</v>
      </c>
      <c r="DW363">
        <v>2</v>
      </c>
      <c r="DX363" t="s">
        <v>365</v>
      </c>
      <c r="DY363">
        <v>2.96485</v>
      </c>
      <c r="DZ363">
        <v>2.6976</v>
      </c>
      <c r="EA363">
        <v>0.149866</v>
      </c>
      <c r="EB363">
        <v>0.155852</v>
      </c>
      <c r="EC363">
        <v>0.0844778</v>
      </c>
      <c r="ED363">
        <v>0.0779149</v>
      </c>
      <c r="EE363">
        <v>32738</v>
      </c>
      <c r="EF363">
        <v>35502.6</v>
      </c>
      <c r="EG363">
        <v>34949.1</v>
      </c>
      <c r="EH363">
        <v>38200.3</v>
      </c>
      <c r="EI363">
        <v>45478.4</v>
      </c>
      <c r="EJ363">
        <v>50898.3</v>
      </c>
      <c r="EK363">
        <v>54745.5</v>
      </c>
      <c r="EL363">
        <v>61303</v>
      </c>
      <c r="EM363">
        <v>1.8688</v>
      </c>
      <c r="EN363">
        <v>2.0372</v>
      </c>
      <c r="EO363">
        <v>-0.0810325</v>
      </c>
      <c r="EP363">
        <v>0</v>
      </c>
      <c r="EQ363">
        <v>29.1017</v>
      </c>
      <c r="ER363">
        <v>999.9</v>
      </c>
      <c r="ES363">
        <v>36.345</v>
      </c>
      <c r="ET363">
        <v>37.645</v>
      </c>
      <c r="EU363">
        <v>31.8208</v>
      </c>
      <c r="EV363">
        <v>54.3384</v>
      </c>
      <c r="EW363">
        <v>34.6274</v>
      </c>
      <c r="EX363">
        <v>2</v>
      </c>
      <c r="EY363">
        <v>0.696707</v>
      </c>
      <c r="EZ363">
        <v>9.28105</v>
      </c>
      <c r="FA363">
        <v>19.9148</v>
      </c>
      <c r="FB363">
        <v>5.19932</v>
      </c>
      <c r="FC363">
        <v>12.0147</v>
      </c>
      <c r="FD363">
        <v>4.9756</v>
      </c>
      <c r="FE363">
        <v>3.294</v>
      </c>
      <c r="FF363">
        <v>9999</v>
      </c>
      <c r="FG363">
        <v>9999</v>
      </c>
      <c r="FH363">
        <v>9999</v>
      </c>
      <c r="FI363">
        <v>557.7</v>
      </c>
      <c r="FJ363">
        <v>1.8631</v>
      </c>
      <c r="FK363">
        <v>1.86783</v>
      </c>
      <c r="FL363">
        <v>1.86752</v>
      </c>
      <c r="FM363">
        <v>1.86874</v>
      </c>
      <c r="FN363">
        <v>1.86951</v>
      </c>
      <c r="FO363">
        <v>1.86554</v>
      </c>
      <c r="FP363">
        <v>1.86661</v>
      </c>
      <c r="FQ363">
        <v>1.86798</v>
      </c>
      <c r="FR363">
        <v>5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15.1</v>
      </c>
      <c r="GF363">
        <v>0.2133</v>
      </c>
      <c r="GG363">
        <v>5.35645936475052</v>
      </c>
      <c r="GH363">
        <v>0.00956702611335773</v>
      </c>
      <c r="GI363">
        <v>-9.19467254998099e-07</v>
      </c>
      <c r="GJ363">
        <v>-2.13729184259075e-11</v>
      </c>
      <c r="GK363">
        <v>0.213310654532375</v>
      </c>
      <c r="GL363">
        <v>0</v>
      </c>
      <c r="GM363">
        <v>0</v>
      </c>
      <c r="GN363">
        <v>0</v>
      </c>
      <c r="GO363">
        <v>-4</v>
      </c>
      <c r="GP363">
        <v>1866</v>
      </c>
      <c r="GQ363">
        <v>1</v>
      </c>
      <c r="GR363">
        <v>18</v>
      </c>
      <c r="GS363">
        <v>18850.4</v>
      </c>
      <c r="GT363">
        <v>30226.3</v>
      </c>
      <c r="GU363">
        <v>3.12256</v>
      </c>
      <c r="GV363">
        <v>2.65137</v>
      </c>
      <c r="GW363">
        <v>2.24854</v>
      </c>
      <c r="GX363">
        <v>2.72095</v>
      </c>
      <c r="GY363">
        <v>1.99585</v>
      </c>
      <c r="GZ363">
        <v>2.34985</v>
      </c>
      <c r="HA363">
        <v>41.5605</v>
      </c>
      <c r="HB363">
        <v>14.4472</v>
      </c>
      <c r="HC363">
        <v>18</v>
      </c>
      <c r="HD363">
        <v>491.612</v>
      </c>
      <c r="HE363">
        <v>609.381</v>
      </c>
      <c r="HF363">
        <v>17.7878</v>
      </c>
      <c r="HG363">
        <v>35.4694</v>
      </c>
      <c r="HH363">
        <v>30.0006</v>
      </c>
      <c r="HI363">
        <v>34.9095</v>
      </c>
      <c r="HJ363">
        <v>34.7427</v>
      </c>
      <c r="HK363">
        <v>62.5843</v>
      </c>
      <c r="HL363">
        <v>30.4594</v>
      </c>
      <c r="HM363">
        <v>0</v>
      </c>
      <c r="HN363">
        <v>16.0996</v>
      </c>
      <c r="HO363">
        <v>1240.97</v>
      </c>
      <c r="HP363">
        <v>21.3481</v>
      </c>
      <c r="HQ363">
        <v>101.472</v>
      </c>
      <c r="HR363">
        <v>102.02</v>
      </c>
    </row>
    <row r="364" spans="1:226">
      <c r="A364">
        <v>348</v>
      </c>
      <c r="B364">
        <v>1657212800.6</v>
      </c>
      <c r="C364">
        <v>6195.59999990463</v>
      </c>
      <c r="D364" t="s">
        <v>1058</v>
      </c>
      <c r="E364" t="s">
        <v>1059</v>
      </c>
      <c r="F364">
        <v>5</v>
      </c>
      <c r="G364" t="s">
        <v>915</v>
      </c>
      <c r="H364" t="s">
        <v>354</v>
      </c>
      <c r="I364">
        <v>1657212793.1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1256.66023059367</v>
      </c>
      <c r="AK364">
        <v>1207.46321212121</v>
      </c>
      <c r="AL364">
        <v>3.51149024518302</v>
      </c>
      <c r="AM364">
        <v>66.6402937059761</v>
      </c>
      <c r="AN364">
        <f>(AP364 - AO364 + BO364*1E3/(8.314*(BQ364+273.15)) * AR364/BN364 * AQ364) * BN364/(100*BB364) * 1000/(1000 - AP364)</f>
        <v>0</v>
      </c>
      <c r="AO364">
        <v>21.1705221359836</v>
      </c>
      <c r="AP364">
        <v>23.8923575757576</v>
      </c>
      <c r="AQ364">
        <v>0.00942465922906889</v>
      </c>
      <c r="AR364">
        <v>77.4766188135859</v>
      </c>
      <c r="AS364">
        <v>0</v>
      </c>
      <c r="AT364">
        <v>0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6</v>
      </c>
      <c r="BC364">
        <v>0.5</v>
      </c>
      <c r="BD364" t="s">
        <v>355</v>
      </c>
      <c r="BE364">
        <v>2</v>
      </c>
      <c r="BF364" t="b">
        <v>1</v>
      </c>
      <c r="BG364">
        <v>1657212793.1</v>
      </c>
      <c r="BH364">
        <v>1155.1062962963</v>
      </c>
      <c r="BI364">
        <v>1215.13814814815</v>
      </c>
      <c r="BJ364">
        <v>23.8253962962963</v>
      </c>
      <c r="BK364">
        <v>21.0430185185185</v>
      </c>
      <c r="BL364">
        <v>1140.06925925926</v>
      </c>
      <c r="BM364">
        <v>23.6120925925926</v>
      </c>
      <c r="BN364">
        <v>500.02862962963</v>
      </c>
      <c r="BO364">
        <v>74.5922222222222</v>
      </c>
      <c r="BP364">
        <v>0.0440897333333333</v>
      </c>
      <c r="BQ364">
        <v>27.3393814814815</v>
      </c>
      <c r="BR364">
        <v>27.7663037037037</v>
      </c>
      <c r="BS364">
        <v>999.9</v>
      </c>
      <c r="BT364">
        <v>0</v>
      </c>
      <c r="BU364">
        <v>0</v>
      </c>
      <c r="BV364">
        <v>10000.1851851852</v>
      </c>
      <c r="BW364">
        <v>0</v>
      </c>
      <c r="BX364">
        <v>163.616185185185</v>
      </c>
      <c r="BY364">
        <v>-60.0334111111111</v>
      </c>
      <c r="BZ364">
        <v>1183.29888888889</v>
      </c>
      <c r="CA364">
        <v>1241.25962962963</v>
      </c>
      <c r="CB364">
        <v>2.78237851851852</v>
      </c>
      <c r="CC364">
        <v>1215.13814814815</v>
      </c>
      <c r="CD364">
        <v>21.0430185185185</v>
      </c>
      <c r="CE364">
        <v>1.77718925925926</v>
      </c>
      <c r="CF364">
        <v>1.56964555555556</v>
      </c>
      <c r="CG364">
        <v>15.5875740740741</v>
      </c>
      <c r="CH364">
        <v>13.6636481481481</v>
      </c>
      <c r="CI364">
        <v>1999.95703703704</v>
      </c>
      <c r="CJ364">
        <v>0.980004</v>
      </c>
      <c r="CK364">
        <v>0.0199957333333333</v>
      </c>
      <c r="CL364">
        <v>0</v>
      </c>
      <c r="CM364">
        <v>2.2886</v>
      </c>
      <c r="CN364">
        <v>0</v>
      </c>
      <c r="CO364">
        <v>18845.2</v>
      </c>
      <c r="CP364">
        <v>17299.8111111111</v>
      </c>
      <c r="CQ364">
        <v>44.187</v>
      </c>
      <c r="CR364">
        <v>44.8097037037037</v>
      </c>
      <c r="CS364">
        <v>43.875</v>
      </c>
      <c r="CT364">
        <v>44.2476666666667</v>
      </c>
      <c r="CU364">
        <v>43.437</v>
      </c>
      <c r="CV364">
        <v>1959.96481481481</v>
      </c>
      <c r="CW364">
        <v>39.9922222222222</v>
      </c>
      <c r="CX364">
        <v>0</v>
      </c>
      <c r="CY364">
        <v>1657212779.4</v>
      </c>
      <c r="CZ364">
        <v>0</v>
      </c>
      <c r="DA364">
        <v>0</v>
      </c>
      <c r="DB364" t="s">
        <v>356</v>
      </c>
      <c r="DC364">
        <v>1656081770.5</v>
      </c>
      <c r="DD364">
        <v>1655399214.6</v>
      </c>
      <c r="DE364">
        <v>0</v>
      </c>
      <c r="DF364">
        <v>0.134</v>
      </c>
      <c r="DG364">
        <v>-0.06</v>
      </c>
      <c r="DH364">
        <v>9.331</v>
      </c>
      <c r="DI364">
        <v>0.511</v>
      </c>
      <c r="DJ364">
        <v>421</v>
      </c>
      <c r="DK364">
        <v>25</v>
      </c>
      <c r="DL364">
        <v>1.93</v>
      </c>
      <c r="DM364">
        <v>0.15</v>
      </c>
      <c r="DN364">
        <v>-60.506135</v>
      </c>
      <c r="DO364">
        <v>8.21899587242036</v>
      </c>
      <c r="DP364">
        <v>0.963605060320358</v>
      </c>
      <c r="DQ364">
        <v>0</v>
      </c>
      <c r="DR364">
        <v>2.9067565</v>
      </c>
      <c r="DS364">
        <v>-1.88364270168856</v>
      </c>
      <c r="DT364">
        <v>0.18517831746117</v>
      </c>
      <c r="DU364">
        <v>0</v>
      </c>
      <c r="DV364">
        <v>0</v>
      </c>
      <c r="DW364">
        <v>2</v>
      </c>
      <c r="DX364" t="s">
        <v>365</v>
      </c>
      <c r="DY364">
        <v>2.96438</v>
      </c>
      <c r="DZ364">
        <v>2.69852</v>
      </c>
      <c r="EA364">
        <v>0.151257</v>
      </c>
      <c r="EB364">
        <v>0.157175</v>
      </c>
      <c r="EC364">
        <v>0.084582</v>
      </c>
      <c r="ED364">
        <v>0.0783152</v>
      </c>
      <c r="EE364">
        <v>32683.5</v>
      </c>
      <c r="EF364">
        <v>35445.6</v>
      </c>
      <c r="EG364">
        <v>34948.2</v>
      </c>
      <c r="EH364">
        <v>38199</v>
      </c>
      <c r="EI364">
        <v>45472.6</v>
      </c>
      <c r="EJ364">
        <v>50874.2</v>
      </c>
      <c r="EK364">
        <v>54744.7</v>
      </c>
      <c r="EL364">
        <v>61300.5</v>
      </c>
      <c r="EM364">
        <v>1.869</v>
      </c>
      <c r="EN364">
        <v>2.0376</v>
      </c>
      <c r="EO364">
        <v>-0.0810921</v>
      </c>
      <c r="EP364">
        <v>0</v>
      </c>
      <c r="EQ364">
        <v>29.1017</v>
      </c>
      <c r="ER364">
        <v>999.9</v>
      </c>
      <c r="ES364">
        <v>36.345</v>
      </c>
      <c r="ET364">
        <v>37.655</v>
      </c>
      <c r="EU364">
        <v>31.8347</v>
      </c>
      <c r="EV364">
        <v>54.1984</v>
      </c>
      <c r="EW364">
        <v>34.6074</v>
      </c>
      <c r="EX364">
        <v>2</v>
      </c>
      <c r="EY364">
        <v>0.697642</v>
      </c>
      <c r="EZ364">
        <v>9.28105</v>
      </c>
      <c r="FA364">
        <v>19.9146</v>
      </c>
      <c r="FB364">
        <v>5.19932</v>
      </c>
      <c r="FC364">
        <v>12.0159</v>
      </c>
      <c r="FD364">
        <v>4.9756</v>
      </c>
      <c r="FE364">
        <v>3.294</v>
      </c>
      <c r="FF364">
        <v>9999</v>
      </c>
      <c r="FG364">
        <v>9999</v>
      </c>
      <c r="FH364">
        <v>9999</v>
      </c>
      <c r="FI364">
        <v>557.7</v>
      </c>
      <c r="FJ364">
        <v>1.8631</v>
      </c>
      <c r="FK364">
        <v>1.86783</v>
      </c>
      <c r="FL364">
        <v>1.86752</v>
      </c>
      <c r="FM364">
        <v>1.86874</v>
      </c>
      <c r="FN364">
        <v>1.86951</v>
      </c>
      <c r="FO364">
        <v>1.86554</v>
      </c>
      <c r="FP364">
        <v>1.86661</v>
      </c>
      <c r="FQ364">
        <v>1.86798</v>
      </c>
      <c r="FR364">
        <v>5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15.22</v>
      </c>
      <c r="GF364">
        <v>0.2133</v>
      </c>
      <c r="GG364">
        <v>5.35645936475052</v>
      </c>
      <c r="GH364">
        <v>0.00956702611335773</v>
      </c>
      <c r="GI364">
        <v>-9.19467254998099e-07</v>
      </c>
      <c r="GJ364">
        <v>-2.13729184259075e-11</v>
      </c>
      <c r="GK364">
        <v>0.213310654532375</v>
      </c>
      <c r="GL364">
        <v>0</v>
      </c>
      <c r="GM364">
        <v>0</v>
      </c>
      <c r="GN364">
        <v>0</v>
      </c>
      <c r="GO364">
        <v>-4</v>
      </c>
      <c r="GP364">
        <v>1866</v>
      </c>
      <c r="GQ364">
        <v>1</v>
      </c>
      <c r="GR364">
        <v>18</v>
      </c>
      <c r="GS364">
        <v>18850.5</v>
      </c>
      <c r="GT364">
        <v>30226.4</v>
      </c>
      <c r="GU364">
        <v>3.15674</v>
      </c>
      <c r="GV364">
        <v>2.64771</v>
      </c>
      <c r="GW364">
        <v>2.24854</v>
      </c>
      <c r="GX364">
        <v>2.72217</v>
      </c>
      <c r="GY364">
        <v>1.99585</v>
      </c>
      <c r="GZ364">
        <v>2.36206</v>
      </c>
      <c r="HA364">
        <v>41.5605</v>
      </c>
      <c r="HB364">
        <v>14.4385</v>
      </c>
      <c r="HC364">
        <v>18</v>
      </c>
      <c r="HD364">
        <v>491.82</v>
      </c>
      <c r="HE364">
        <v>609.823</v>
      </c>
      <c r="HF364">
        <v>17.7973</v>
      </c>
      <c r="HG364">
        <v>35.4792</v>
      </c>
      <c r="HH364">
        <v>30.0007</v>
      </c>
      <c r="HI364">
        <v>34.919</v>
      </c>
      <c r="HJ364">
        <v>34.7553</v>
      </c>
      <c r="HK364">
        <v>63.2174</v>
      </c>
      <c r="HL364">
        <v>29.8483</v>
      </c>
      <c r="HM364">
        <v>0</v>
      </c>
      <c r="HN364">
        <v>16.1312</v>
      </c>
      <c r="HO364">
        <v>1254.43</v>
      </c>
      <c r="HP364">
        <v>21.4956</v>
      </c>
      <c r="HQ364">
        <v>101.47</v>
      </c>
      <c r="HR364">
        <v>102.016</v>
      </c>
    </row>
    <row r="365" spans="1:226">
      <c r="A365">
        <v>349</v>
      </c>
      <c r="B365">
        <v>1657212805.6</v>
      </c>
      <c r="C365">
        <v>6200.59999990463</v>
      </c>
      <c r="D365" t="s">
        <v>1060</v>
      </c>
      <c r="E365" t="s">
        <v>1061</v>
      </c>
      <c r="F365">
        <v>5</v>
      </c>
      <c r="G365" t="s">
        <v>915</v>
      </c>
      <c r="H365" t="s">
        <v>354</v>
      </c>
      <c r="I365">
        <v>1657212797.81429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1273.35453200464</v>
      </c>
      <c r="AK365">
        <v>1225.09593939394</v>
      </c>
      <c r="AL365">
        <v>3.52494514835946</v>
      </c>
      <c r="AM365">
        <v>66.6402937059761</v>
      </c>
      <c r="AN365">
        <f>(AP365 - AO365 + BO365*1E3/(8.314*(BQ365+273.15)) * AR365/BN365 * AQ365) * BN365/(100*BB365) * 1000/(1000 - AP365)</f>
        <v>0</v>
      </c>
      <c r="AO365">
        <v>21.3296501916636</v>
      </c>
      <c r="AP365">
        <v>23.9427472727273</v>
      </c>
      <c r="AQ365">
        <v>0.00600679563597403</v>
      </c>
      <c r="AR365">
        <v>77.4766188135859</v>
      </c>
      <c r="AS365">
        <v>0</v>
      </c>
      <c r="AT365">
        <v>0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6</v>
      </c>
      <c r="BC365">
        <v>0.5</v>
      </c>
      <c r="BD365" t="s">
        <v>355</v>
      </c>
      <c r="BE365">
        <v>2</v>
      </c>
      <c r="BF365" t="b">
        <v>1</v>
      </c>
      <c r="BG365">
        <v>1657212797.81429</v>
      </c>
      <c r="BH365">
        <v>1171.025</v>
      </c>
      <c r="BI365">
        <v>1230.51607142857</v>
      </c>
      <c r="BJ365">
        <v>23.8735107142857</v>
      </c>
      <c r="BK365">
        <v>21.1989964285714</v>
      </c>
      <c r="BL365">
        <v>1155.8725</v>
      </c>
      <c r="BM365">
        <v>23.6602035714286</v>
      </c>
      <c r="BN365">
        <v>500.016571428571</v>
      </c>
      <c r="BO365">
        <v>74.5924</v>
      </c>
      <c r="BP365">
        <v>0.0441165321428571</v>
      </c>
      <c r="BQ365">
        <v>27.3400535714286</v>
      </c>
      <c r="BR365">
        <v>27.7821214285714</v>
      </c>
      <c r="BS365">
        <v>999.9</v>
      </c>
      <c r="BT365">
        <v>0</v>
      </c>
      <c r="BU365">
        <v>0</v>
      </c>
      <c r="BV365">
        <v>9991.78571428571</v>
      </c>
      <c r="BW365">
        <v>0</v>
      </c>
      <c r="BX365">
        <v>155.852642857143</v>
      </c>
      <c r="BY365">
        <v>-59.4907535714286</v>
      </c>
      <c r="BZ365">
        <v>1199.66607142857</v>
      </c>
      <c r="CA365">
        <v>1257.16857142857</v>
      </c>
      <c r="CB365">
        <v>2.67451928571429</v>
      </c>
      <c r="CC365">
        <v>1230.51607142857</v>
      </c>
      <c r="CD365">
        <v>21.1989964285714</v>
      </c>
      <c r="CE365">
        <v>1.78078321428571</v>
      </c>
      <c r="CF365">
        <v>1.58128428571429</v>
      </c>
      <c r="CG365">
        <v>15.6191071428571</v>
      </c>
      <c r="CH365">
        <v>13.7772857142857</v>
      </c>
      <c r="CI365">
        <v>1999.97785714286</v>
      </c>
      <c r="CJ365">
        <v>0.98000375</v>
      </c>
      <c r="CK365">
        <v>0.0199961071428571</v>
      </c>
      <c r="CL365">
        <v>0</v>
      </c>
      <c r="CM365">
        <v>2.28135357142857</v>
      </c>
      <c r="CN365">
        <v>0</v>
      </c>
      <c r="CO365">
        <v>18559.4642857143</v>
      </c>
      <c r="CP365">
        <v>17299.9821428571</v>
      </c>
      <c r="CQ365">
        <v>44.187</v>
      </c>
      <c r="CR365">
        <v>44.8097857142857</v>
      </c>
      <c r="CS365">
        <v>43.8794285714286</v>
      </c>
      <c r="CT365">
        <v>44.24775</v>
      </c>
      <c r="CU365">
        <v>43.437</v>
      </c>
      <c r="CV365">
        <v>1959.98428571429</v>
      </c>
      <c r="CW365">
        <v>39.9942857142857</v>
      </c>
      <c r="CX365">
        <v>0</v>
      </c>
      <c r="CY365">
        <v>1657212784.8</v>
      </c>
      <c r="CZ365">
        <v>0</v>
      </c>
      <c r="DA365">
        <v>0</v>
      </c>
      <c r="DB365" t="s">
        <v>356</v>
      </c>
      <c r="DC365">
        <v>1656081770.5</v>
      </c>
      <c r="DD365">
        <v>1655399214.6</v>
      </c>
      <c r="DE365">
        <v>0</v>
      </c>
      <c r="DF365">
        <v>0.134</v>
      </c>
      <c r="DG365">
        <v>-0.06</v>
      </c>
      <c r="DH365">
        <v>9.331</v>
      </c>
      <c r="DI365">
        <v>0.511</v>
      </c>
      <c r="DJ365">
        <v>421</v>
      </c>
      <c r="DK365">
        <v>25</v>
      </c>
      <c r="DL365">
        <v>1.93</v>
      </c>
      <c r="DM365">
        <v>0.15</v>
      </c>
      <c r="DN365">
        <v>-59.95426</v>
      </c>
      <c r="DO365">
        <v>6.25335309568491</v>
      </c>
      <c r="DP365">
        <v>0.843168907692878</v>
      </c>
      <c r="DQ365">
        <v>0</v>
      </c>
      <c r="DR365">
        <v>2.75613</v>
      </c>
      <c r="DS365">
        <v>-1.43037343339588</v>
      </c>
      <c r="DT365">
        <v>0.138697737526609</v>
      </c>
      <c r="DU365">
        <v>0</v>
      </c>
      <c r="DV365">
        <v>0</v>
      </c>
      <c r="DW365">
        <v>2</v>
      </c>
      <c r="DX365" t="s">
        <v>365</v>
      </c>
      <c r="DY365">
        <v>2.96514</v>
      </c>
      <c r="DZ365">
        <v>2.69794</v>
      </c>
      <c r="EA365">
        <v>0.152623</v>
      </c>
      <c r="EB365">
        <v>0.15853</v>
      </c>
      <c r="EC365">
        <v>0.0846902</v>
      </c>
      <c r="ED365">
        <v>0.0787591</v>
      </c>
      <c r="EE365">
        <v>32630.3</v>
      </c>
      <c r="EF365">
        <v>35388.1</v>
      </c>
      <c r="EG365">
        <v>34947.7</v>
      </c>
      <c r="EH365">
        <v>38198.6</v>
      </c>
      <c r="EI365">
        <v>45466.3</v>
      </c>
      <c r="EJ365">
        <v>50849.4</v>
      </c>
      <c r="EK365">
        <v>54743.5</v>
      </c>
      <c r="EL365">
        <v>61300.2</v>
      </c>
      <c r="EM365">
        <v>1.869</v>
      </c>
      <c r="EN365">
        <v>2.0376</v>
      </c>
      <c r="EO365">
        <v>-0.0785887</v>
      </c>
      <c r="EP365">
        <v>0</v>
      </c>
      <c r="EQ365">
        <v>29.0967</v>
      </c>
      <c r="ER365">
        <v>999.9</v>
      </c>
      <c r="ES365">
        <v>36.345</v>
      </c>
      <c r="ET365">
        <v>37.645</v>
      </c>
      <c r="EU365">
        <v>31.8161</v>
      </c>
      <c r="EV365">
        <v>54.2984</v>
      </c>
      <c r="EW365">
        <v>34.5833</v>
      </c>
      <c r="EX365">
        <v>2</v>
      </c>
      <c r="EY365">
        <v>0.698963</v>
      </c>
      <c r="EZ365">
        <v>9.28105</v>
      </c>
      <c r="FA365">
        <v>19.9146</v>
      </c>
      <c r="FB365">
        <v>5.19692</v>
      </c>
      <c r="FC365">
        <v>12.0135</v>
      </c>
      <c r="FD365">
        <v>4.9748</v>
      </c>
      <c r="FE365">
        <v>3.294</v>
      </c>
      <c r="FF365">
        <v>9999</v>
      </c>
      <c r="FG365">
        <v>9999</v>
      </c>
      <c r="FH365">
        <v>9999</v>
      </c>
      <c r="FI365">
        <v>557.7</v>
      </c>
      <c r="FJ365">
        <v>1.8631</v>
      </c>
      <c r="FK365">
        <v>1.86777</v>
      </c>
      <c r="FL365">
        <v>1.86752</v>
      </c>
      <c r="FM365">
        <v>1.86874</v>
      </c>
      <c r="FN365">
        <v>1.86951</v>
      </c>
      <c r="FO365">
        <v>1.86554</v>
      </c>
      <c r="FP365">
        <v>1.86661</v>
      </c>
      <c r="FQ365">
        <v>1.86795</v>
      </c>
      <c r="FR365">
        <v>5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15.34</v>
      </c>
      <c r="GF365">
        <v>0.2134</v>
      </c>
      <c r="GG365">
        <v>5.35645936475052</v>
      </c>
      <c r="GH365">
        <v>0.00956702611335773</v>
      </c>
      <c r="GI365">
        <v>-9.19467254998099e-07</v>
      </c>
      <c r="GJ365">
        <v>-2.13729184259075e-11</v>
      </c>
      <c r="GK365">
        <v>0.213310654532375</v>
      </c>
      <c r="GL365">
        <v>0</v>
      </c>
      <c r="GM365">
        <v>0</v>
      </c>
      <c r="GN365">
        <v>0</v>
      </c>
      <c r="GO365">
        <v>-4</v>
      </c>
      <c r="GP365">
        <v>1866</v>
      </c>
      <c r="GQ365">
        <v>1</v>
      </c>
      <c r="GR365">
        <v>18</v>
      </c>
      <c r="GS365">
        <v>18850.6</v>
      </c>
      <c r="GT365">
        <v>30226.5</v>
      </c>
      <c r="GU365">
        <v>3.18726</v>
      </c>
      <c r="GV365">
        <v>2.64526</v>
      </c>
      <c r="GW365">
        <v>2.24854</v>
      </c>
      <c r="GX365">
        <v>2.72217</v>
      </c>
      <c r="GY365">
        <v>1.99585</v>
      </c>
      <c r="GZ365">
        <v>2.38647</v>
      </c>
      <c r="HA365">
        <v>41.5605</v>
      </c>
      <c r="HB365">
        <v>14.4472</v>
      </c>
      <c r="HC365">
        <v>18</v>
      </c>
      <c r="HD365">
        <v>491.893</v>
      </c>
      <c r="HE365">
        <v>609.914</v>
      </c>
      <c r="HF365">
        <v>17.8053</v>
      </c>
      <c r="HG365">
        <v>35.4877</v>
      </c>
      <c r="HH365">
        <v>30.001</v>
      </c>
      <c r="HI365">
        <v>34.9286</v>
      </c>
      <c r="HJ365">
        <v>34.7647</v>
      </c>
      <c r="HK365">
        <v>63.8888</v>
      </c>
      <c r="HL365">
        <v>29.5406</v>
      </c>
      <c r="HM365">
        <v>0</v>
      </c>
      <c r="HN365">
        <v>16.1644</v>
      </c>
      <c r="HO365">
        <v>1274.54</v>
      </c>
      <c r="HP365">
        <v>21.6301</v>
      </c>
      <c r="HQ365">
        <v>101.468</v>
      </c>
      <c r="HR365">
        <v>102.015</v>
      </c>
    </row>
    <row r="366" spans="1:226">
      <c r="A366">
        <v>350</v>
      </c>
      <c r="B366">
        <v>1657212810.6</v>
      </c>
      <c r="C366">
        <v>6205.59999990463</v>
      </c>
      <c r="D366" t="s">
        <v>1062</v>
      </c>
      <c r="E366" t="s">
        <v>1063</v>
      </c>
      <c r="F366">
        <v>5</v>
      </c>
      <c r="G366" t="s">
        <v>915</v>
      </c>
      <c r="H366" t="s">
        <v>354</v>
      </c>
      <c r="I366">
        <v>1657212803.1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1291.51149050731</v>
      </c>
      <c r="AK366">
        <v>1242.53060606061</v>
      </c>
      <c r="AL366">
        <v>3.51399441699978</v>
      </c>
      <c r="AM366">
        <v>66.6402937059761</v>
      </c>
      <c r="AN366">
        <f>(AP366 - AO366 + BO366*1E3/(8.314*(BQ366+273.15)) * AR366/BN366 * AQ366) * BN366/(100*BB366) * 1000/(1000 - AP366)</f>
        <v>0</v>
      </c>
      <c r="AO366">
        <v>21.486813759352</v>
      </c>
      <c r="AP366">
        <v>23.9753272727273</v>
      </c>
      <c r="AQ366">
        <v>0.00916322226193174</v>
      </c>
      <c r="AR366">
        <v>77.4766188135859</v>
      </c>
      <c r="AS366">
        <v>0</v>
      </c>
      <c r="AT366">
        <v>0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6</v>
      </c>
      <c r="BC366">
        <v>0.5</v>
      </c>
      <c r="BD366" t="s">
        <v>355</v>
      </c>
      <c r="BE366">
        <v>2</v>
      </c>
      <c r="BF366" t="b">
        <v>1</v>
      </c>
      <c r="BG366">
        <v>1657212803.1</v>
      </c>
      <c r="BH366">
        <v>1188.87962962963</v>
      </c>
      <c r="BI366">
        <v>1248.39962962963</v>
      </c>
      <c r="BJ366">
        <v>23.9208037037037</v>
      </c>
      <c r="BK366">
        <v>21.3661074074074</v>
      </c>
      <c r="BL366">
        <v>1173.59740740741</v>
      </c>
      <c r="BM366">
        <v>23.7074962962963</v>
      </c>
      <c r="BN366">
        <v>500.011296296296</v>
      </c>
      <c r="BO366">
        <v>74.592862962963</v>
      </c>
      <c r="BP366">
        <v>0.0442850703703704</v>
      </c>
      <c r="BQ366">
        <v>27.3438925925926</v>
      </c>
      <c r="BR366">
        <v>27.7981259259259</v>
      </c>
      <c r="BS366">
        <v>999.9</v>
      </c>
      <c r="BT366">
        <v>0</v>
      </c>
      <c r="BU366">
        <v>0</v>
      </c>
      <c r="BV366">
        <v>9996.48148148148</v>
      </c>
      <c r="BW366">
        <v>0</v>
      </c>
      <c r="BX366">
        <v>149.808777777778</v>
      </c>
      <c r="BY366">
        <v>-59.5187111111111</v>
      </c>
      <c r="BZ366">
        <v>1218.01592592593</v>
      </c>
      <c r="CA366">
        <v>1275.65703703704</v>
      </c>
      <c r="CB366">
        <v>2.55470037037037</v>
      </c>
      <c r="CC366">
        <v>1248.39962962963</v>
      </c>
      <c r="CD366">
        <v>21.3661074074074</v>
      </c>
      <c r="CE366">
        <v>1.78432185185185</v>
      </c>
      <c r="CF366">
        <v>1.59375888888889</v>
      </c>
      <c r="CG366">
        <v>15.6501074074074</v>
      </c>
      <c r="CH366">
        <v>13.898362962963</v>
      </c>
      <c r="CI366">
        <v>1999.96666666667</v>
      </c>
      <c r="CJ366">
        <v>0.980003481481482</v>
      </c>
      <c r="CK366">
        <v>0.0199964407407407</v>
      </c>
      <c r="CL366">
        <v>0</v>
      </c>
      <c r="CM366">
        <v>2.27769259259259</v>
      </c>
      <c r="CN366">
        <v>0</v>
      </c>
      <c r="CO366">
        <v>18350.5777777778</v>
      </c>
      <c r="CP366">
        <v>17299.8814814815</v>
      </c>
      <c r="CQ366">
        <v>44.187</v>
      </c>
      <c r="CR366">
        <v>44.8097037037037</v>
      </c>
      <c r="CS366">
        <v>43.8841851851852</v>
      </c>
      <c r="CT366">
        <v>44.25</v>
      </c>
      <c r="CU366">
        <v>43.437</v>
      </c>
      <c r="CV366">
        <v>1959.97185185185</v>
      </c>
      <c r="CW366">
        <v>39.9955555555555</v>
      </c>
      <c r="CX366">
        <v>0</v>
      </c>
      <c r="CY366">
        <v>1657212789.6</v>
      </c>
      <c r="CZ366">
        <v>0</v>
      </c>
      <c r="DA366">
        <v>0</v>
      </c>
      <c r="DB366" t="s">
        <v>356</v>
      </c>
      <c r="DC366">
        <v>1656081770.5</v>
      </c>
      <c r="DD366">
        <v>1655399214.6</v>
      </c>
      <c r="DE366">
        <v>0</v>
      </c>
      <c r="DF366">
        <v>0.134</v>
      </c>
      <c r="DG366">
        <v>-0.06</v>
      </c>
      <c r="DH366">
        <v>9.331</v>
      </c>
      <c r="DI366">
        <v>0.511</v>
      </c>
      <c r="DJ366">
        <v>421</v>
      </c>
      <c r="DK366">
        <v>25</v>
      </c>
      <c r="DL366">
        <v>1.93</v>
      </c>
      <c r="DM366">
        <v>0.15</v>
      </c>
      <c r="DN366">
        <v>-59.5127075</v>
      </c>
      <c r="DO366">
        <v>0.840372607880046</v>
      </c>
      <c r="DP366">
        <v>0.533385267132258</v>
      </c>
      <c r="DQ366">
        <v>0</v>
      </c>
      <c r="DR366">
        <v>2.61766075</v>
      </c>
      <c r="DS366">
        <v>-1.36163651031896</v>
      </c>
      <c r="DT366">
        <v>0.132162418322825</v>
      </c>
      <c r="DU366">
        <v>0</v>
      </c>
      <c r="DV366">
        <v>0</v>
      </c>
      <c r="DW366">
        <v>2</v>
      </c>
      <c r="DX366" t="s">
        <v>365</v>
      </c>
      <c r="DY366">
        <v>2.96492</v>
      </c>
      <c r="DZ366">
        <v>2.69806</v>
      </c>
      <c r="EA366">
        <v>0.154022</v>
      </c>
      <c r="EB366">
        <v>0.159805</v>
      </c>
      <c r="EC366">
        <v>0.0847877</v>
      </c>
      <c r="ED366">
        <v>0.0789865</v>
      </c>
      <c r="EE366">
        <v>32575.1</v>
      </c>
      <c r="EF366">
        <v>35333.3</v>
      </c>
      <c r="EG366">
        <v>34946.4</v>
      </c>
      <c r="EH366">
        <v>38197.5</v>
      </c>
      <c r="EI366">
        <v>45460.8</v>
      </c>
      <c r="EJ366">
        <v>50835.6</v>
      </c>
      <c r="EK366">
        <v>54742.6</v>
      </c>
      <c r="EL366">
        <v>61298.5</v>
      </c>
      <c r="EM366">
        <v>1.8688</v>
      </c>
      <c r="EN366">
        <v>2.0376</v>
      </c>
      <c r="EO366">
        <v>-0.077337</v>
      </c>
      <c r="EP366">
        <v>0</v>
      </c>
      <c r="EQ366">
        <v>29.0868</v>
      </c>
      <c r="ER366">
        <v>999.9</v>
      </c>
      <c r="ES366">
        <v>36.32</v>
      </c>
      <c r="ET366">
        <v>37.645</v>
      </c>
      <c r="EU366">
        <v>31.7968</v>
      </c>
      <c r="EV366">
        <v>54.2784</v>
      </c>
      <c r="EW366">
        <v>34.5833</v>
      </c>
      <c r="EX366">
        <v>2</v>
      </c>
      <c r="EY366">
        <v>0.699207</v>
      </c>
      <c r="EZ366">
        <v>9.28105</v>
      </c>
      <c r="FA366">
        <v>19.9145</v>
      </c>
      <c r="FB366">
        <v>5.19932</v>
      </c>
      <c r="FC366">
        <v>12.0111</v>
      </c>
      <c r="FD366">
        <v>4.9756</v>
      </c>
      <c r="FE366">
        <v>3.294</v>
      </c>
      <c r="FF366">
        <v>9999</v>
      </c>
      <c r="FG366">
        <v>9999</v>
      </c>
      <c r="FH366">
        <v>9999</v>
      </c>
      <c r="FI366">
        <v>557.7</v>
      </c>
      <c r="FJ366">
        <v>1.8631</v>
      </c>
      <c r="FK366">
        <v>1.86774</v>
      </c>
      <c r="FL366">
        <v>1.86752</v>
      </c>
      <c r="FM366">
        <v>1.86874</v>
      </c>
      <c r="FN366">
        <v>1.86951</v>
      </c>
      <c r="FO366">
        <v>1.86554</v>
      </c>
      <c r="FP366">
        <v>1.86661</v>
      </c>
      <c r="FQ366">
        <v>1.86798</v>
      </c>
      <c r="FR366">
        <v>5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15.47</v>
      </c>
      <c r="GF366">
        <v>0.2133</v>
      </c>
      <c r="GG366">
        <v>5.35645936475052</v>
      </c>
      <c r="GH366">
        <v>0.00956702611335773</v>
      </c>
      <c r="GI366">
        <v>-9.19467254998099e-07</v>
      </c>
      <c r="GJ366">
        <v>-2.13729184259075e-11</v>
      </c>
      <c r="GK366">
        <v>0.213310654532375</v>
      </c>
      <c r="GL366">
        <v>0</v>
      </c>
      <c r="GM366">
        <v>0</v>
      </c>
      <c r="GN366">
        <v>0</v>
      </c>
      <c r="GO366">
        <v>-4</v>
      </c>
      <c r="GP366">
        <v>1866</v>
      </c>
      <c r="GQ366">
        <v>1</v>
      </c>
      <c r="GR366">
        <v>18</v>
      </c>
      <c r="GS366">
        <v>18850.7</v>
      </c>
      <c r="GT366">
        <v>30226.6</v>
      </c>
      <c r="GU366">
        <v>3.22144</v>
      </c>
      <c r="GV366">
        <v>2.6416</v>
      </c>
      <c r="GW366">
        <v>2.24854</v>
      </c>
      <c r="GX366">
        <v>2.72095</v>
      </c>
      <c r="GY366">
        <v>1.99585</v>
      </c>
      <c r="GZ366">
        <v>2.38403</v>
      </c>
      <c r="HA366">
        <v>41.5605</v>
      </c>
      <c r="HB366">
        <v>14.4472</v>
      </c>
      <c r="HC366">
        <v>18</v>
      </c>
      <c r="HD366">
        <v>491.832</v>
      </c>
      <c r="HE366">
        <v>610.005</v>
      </c>
      <c r="HF366">
        <v>17.8126</v>
      </c>
      <c r="HG366">
        <v>35.4956</v>
      </c>
      <c r="HH366">
        <v>30.0007</v>
      </c>
      <c r="HI366">
        <v>34.9381</v>
      </c>
      <c r="HJ366">
        <v>34.7741</v>
      </c>
      <c r="HK366">
        <v>64.5199</v>
      </c>
      <c r="HL366">
        <v>28.9741</v>
      </c>
      <c r="HM366">
        <v>0</v>
      </c>
      <c r="HN366">
        <v>16.1873</v>
      </c>
      <c r="HO366">
        <v>1287.96</v>
      </c>
      <c r="HP366">
        <v>21.7561</v>
      </c>
      <c r="HQ366">
        <v>101.466</v>
      </c>
      <c r="HR366">
        <v>102.012</v>
      </c>
    </row>
    <row r="367" spans="1:226">
      <c r="A367">
        <v>351</v>
      </c>
      <c r="B367">
        <v>1657212815.6</v>
      </c>
      <c r="C367">
        <v>6210.59999990463</v>
      </c>
      <c r="D367" t="s">
        <v>1064</v>
      </c>
      <c r="E367" t="s">
        <v>1065</v>
      </c>
      <c r="F367">
        <v>5</v>
      </c>
      <c r="G367" t="s">
        <v>915</v>
      </c>
      <c r="H367" t="s">
        <v>354</v>
      </c>
      <c r="I367">
        <v>1657212807.81429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1308.17118762767</v>
      </c>
      <c r="AK367">
        <v>1260.28024242424</v>
      </c>
      <c r="AL367">
        <v>3.45742349611351</v>
      </c>
      <c r="AM367">
        <v>66.6402937059761</v>
      </c>
      <c r="AN367">
        <f>(AP367 - AO367 + BO367*1E3/(8.314*(BQ367+273.15)) * AR367/BN367 * AQ367) * BN367/(100*BB367) * 1000/(1000 - AP367)</f>
        <v>0</v>
      </c>
      <c r="AO367">
        <v>21.6401113058151</v>
      </c>
      <c r="AP367">
        <v>24.0180636363636</v>
      </c>
      <c r="AQ367">
        <v>0.00737444355483928</v>
      </c>
      <c r="AR367">
        <v>77.4766188135859</v>
      </c>
      <c r="AS367">
        <v>0</v>
      </c>
      <c r="AT367">
        <v>0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6</v>
      </c>
      <c r="BC367">
        <v>0.5</v>
      </c>
      <c r="BD367" t="s">
        <v>355</v>
      </c>
      <c r="BE367">
        <v>2</v>
      </c>
      <c r="BF367" t="b">
        <v>1</v>
      </c>
      <c r="BG367">
        <v>1657212807.81429</v>
      </c>
      <c r="BH367">
        <v>1205.06964285714</v>
      </c>
      <c r="BI367">
        <v>1264.13</v>
      </c>
      <c r="BJ367">
        <v>23.9593392857143</v>
      </c>
      <c r="BK367">
        <v>21.5058035714286</v>
      </c>
      <c r="BL367">
        <v>1189.67</v>
      </c>
      <c r="BM367">
        <v>23.746025</v>
      </c>
      <c r="BN367">
        <v>500.010821428571</v>
      </c>
      <c r="BO367">
        <v>74.5929678571429</v>
      </c>
      <c r="BP367">
        <v>0.0442786678571429</v>
      </c>
      <c r="BQ367">
        <v>27.3478464285714</v>
      </c>
      <c r="BR367">
        <v>27.8131321428571</v>
      </c>
      <c r="BS367">
        <v>999.9</v>
      </c>
      <c r="BT367">
        <v>0</v>
      </c>
      <c r="BU367">
        <v>0</v>
      </c>
      <c r="BV367">
        <v>9992.32142857143</v>
      </c>
      <c r="BW367">
        <v>0</v>
      </c>
      <c r="BX367">
        <v>165.728035714286</v>
      </c>
      <c r="BY367">
        <v>-59.0591714285714</v>
      </c>
      <c r="BZ367">
        <v>1234.65214285714</v>
      </c>
      <c r="CA367">
        <v>1291.91535714286</v>
      </c>
      <c r="CB367">
        <v>2.45353821428571</v>
      </c>
      <c r="CC367">
        <v>1264.13</v>
      </c>
      <c r="CD367">
        <v>21.5058035714286</v>
      </c>
      <c r="CE367">
        <v>1.78719857142857</v>
      </c>
      <c r="CF367">
        <v>1.60418107142857</v>
      </c>
      <c r="CG367">
        <v>15.6752571428571</v>
      </c>
      <c r="CH367">
        <v>13.9987964285714</v>
      </c>
      <c r="CI367">
        <v>2000.00392857143</v>
      </c>
      <c r="CJ367">
        <v>0.980004214285714</v>
      </c>
      <c r="CK367">
        <v>0.0199956107142857</v>
      </c>
      <c r="CL367">
        <v>0</v>
      </c>
      <c r="CM367">
        <v>2.28451428571429</v>
      </c>
      <c r="CN367">
        <v>0</v>
      </c>
      <c r="CO367">
        <v>18869.3607142857</v>
      </c>
      <c r="CP367">
        <v>17300.2142857143</v>
      </c>
      <c r="CQ367">
        <v>44.187</v>
      </c>
      <c r="CR367">
        <v>44.812</v>
      </c>
      <c r="CS367">
        <v>43.9037857142857</v>
      </c>
      <c r="CT367">
        <v>44.2455</v>
      </c>
      <c r="CU367">
        <v>43.437</v>
      </c>
      <c r="CV367">
        <v>1960.01107142857</v>
      </c>
      <c r="CW367">
        <v>39.9935714285714</v>
      </c>
      <c r="CX367">
        <v>0</v>
      </c>
      <c r="CY367">
        <v>1657212794.4</v>
      </c>
      <c r="CZ367">
        <v>0</v>
      </c>
      <c r="DA367">
        <v>0</v>
      </c>
      <c r="DB367" t="s">
        <v>356</v>
      </c>
      <c r="DC367">
        <v>1656081770.5</v>
      </c>
      <c r="DD367">
        <v>1655399214.6</v>
      </c>
      <c r="DE367">
        <v>0</v>
      </c>
      <c r="DF367">
        <v>0.134</v>
      </c>
      <c r="DG367">
        <v>-0.06</v>
      </c>
      <c r="DH367">
        <v>9.331</v>
      </c>
      <c r="DI367">
        <v>0.511</v>
      </c>
      <c r="DJ367">
        <v>421</v>
      </c>
      <c r="DK367">
        <v>25</v>
      </c>
      <c r="DL367">
        <v>1.93</v>
      </c>
      <c r="DM367">
        <v>0.15</v>
      </c>
      <c r="DN367">
        <v>-59.28162</v>
      </c>
      <c r="DO367">
        <v>5.12038424015026</v>
      </c>
      <c r="DP367">
        <v>0.719725268140559</v>
      </c>
      <c r="DQ367">
        <v>0</v>
      </c>
      <c r="DR367">
        <v>2.50605975</v>
      </c>
      <c r="DS367">
        <v>-1.26037699812383</v>
      </c>
      <c r="DT367">
        <v>0.122382341424069</v>
      </c>
      <c r="DU367">
        <v>0</v>
      </c>
      <c r="DV367">
        <v>0</v>
      </c>
      <c r="DW367">
        <v>2</v>
      </c>
      <c r="DX367" t="s">
        <v>365</v>
      </c>
      <c r="DY367">
        <v>2.96517</v>
      </c>
      <c r="DZ367">
        <v>2.69832</v>
      </c>
      <c r="EA367">
        <v>0.155371</v>
      </c>
      <c r="EB367">
        <v>0.161154</v>
      </c>
      <c r="EC367">
        <v>0.0848855</v>
      </c>
      <c r="ED367">
        <v>0.0793993</v>
      </c>
      <c r="EE367">
        <v>32523.3</v>
      </c>
      <c r="EF367">
        <v>35275.7</v>
      </c>
      <c r="EG367">
        <v>34946.7</v>
      </c>
      <c r="EH367">
        <v>38196.7</v>
      </c>
      <c r="EI367">
        <v>45455.9</v>
      </c>
      <c r="EJ367">
        <v>50811.9</v>
      </c>
      <c r="EK367">
        <v>54742.5</v>
      </c>
      <c r="EL367">
        <v>61297.4</v>
      </c>
      <c r="EM367">
        <v>1.8692</v>
      </c>
      <c r="EN367">
        <v>2.0378</v>
      </c>
      <c r="EO367">
        <v>-0.0772774</v>
      </c>
      <c r="EP367">
        <v>0</v>
      </c>
      <c r="EQ367">
        <v>29.0768</v>
      </c>
      <c r="ER367">
        <v>999.9</v>
      </c>
      <c r="ES367">
        <v>36.32</v>
      </c>
      <c r="ET367">
        <v>37.645</v>
      </c>
      <c r="EU367">
        <v>31.7983</v>
      </c>
      <c r="EV367">
        <v>54.1984</v>
      </c>
      <c r="EW367">
        <v>34.5793</v>
      </c>
      <c r="EX367">
        <v>2</v>
      </c>
      <c r="EY367">
        <v>0.699817</v>
      </c>
      <c r="EZ367">
        <v>9.28105</v>
      </c>
      <c r="FA367">
        <v>19.9146</v>
      </c>
      <c r="FB367">
        <v>5.19812</v>
      </c>
      <c r="FC367">
        <v>12.0135</v>
      </c>
      <c r="FD367">
        <v>4.9756</v>
      </c>
      <c r="FE367">
        <v>3.294</v>
      </c>
      <c r="FF367">
        <v>9999</v>
      </c>
      <c r="FG367">
        <v>9999</v>
      </c>
      <c r="FH367">
        <v>9999</v>
      </c>
      <c r="FI367">
        <v>557.7</v>
      </c>
      <c r="FJ367">
        <v>1.8631</v>
      </c>
      <c r="FK367">
        <v>1.8678</v>
      </c>
      <c r="FL367">
        <v>1.86752</v>
      </c>
      <c r="FM367">
        <v>1.86874</v>
      </c>
      <c r="FN367">
        <v>1.86951</v>
      </c>
      <c r="FO367">
        <v>1.86554</v>
      </c>
      <c r="FP367">
        <v>1.86661</v>
      </c>
      <c r="FQ367">
        <v>1.86795</v>
      </c>
      <c r="FR367">
        <v>5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15.59</v>
      </c>
      <c r="GF367">
        <v>0.2133</v>
      </c>
      <c r="GG367">
        <v>5.35645936475052</v>
      </c>
      <c r="GH367">
        <v>0.00956702611335773</v>
      </c>
      <c r="GI367">
        <v>-9.19467254998099e-07</v>
      </c>
      <c r="GJ367">
        <v>-2.13729184259075e-11</v>
      </c>
      <c r="GK367">
        <v>0.213310654532375</v>
      </c>
      <c r="GL367">
        <v>0</v>
      </c>
      <c r="GM367">
        <v>0</v>
      </c>
      <c r="GN367">
        <v>0</v>
      </c>
      <c r="GO367">
        <v>-4</v>
      </c>
      <c r="GP367">
        <v>1866</v>
      </c>
      <c r="GQ367">
        <v>1</v>
      </c>
      <c r="GR367">
        <v>18</v>
      </c>
      <c r="GS367">
        <v>18850.8</v>
      </c>
      <c r="GT367">
        <v>30226.7</v>
      </c>
      <c r="GU367">
        <v>3.25195</v>
      </c>
      <c r="GV367">
        <v>2.64282</v>
      </c>
      <c r="GW367">
        <v>2.24854</v>
      </c>
      <c r="GX367">
        <v>2.72217</v>
      </c>
      <c r="GY367">
        <v>1.99585</v>
      </c>
      <c r="GZ367">
        <v>2.39014</v>
      </c>
      <c r="HA367">
        <v>41.5344</v>
      </c>
      <c r="HB367">
        <v>14.4472</v>
      </c>
      <c r="HC367">
        <v>18</v>
      </c>
      <c r="HD367">
        <v>492.175</v>
      </c>
      <c r="HE367">
        <v>610.226</v>
      </c>
      <c r="HF367">
        <v>17.8168</v>
      </c>
      <c r="HG367">
        <v>35.5041</v>
      </c>
      <c r="HH367">
        <v>30.0007</v>
      </c>
      <c r="HI367">
        <v>34.9476</v>
      </c>
      <c r="HJ367">
        <v>34.7804</v>
      </c>
      <c r="HK367">
        <v>65.1871</v>
      </c>
      <c r="HL367">
        <v>28.7014</v>
      </c>
      <c r="HM367">
        <v>0</v>
      </c>
      <c r="HN367">
        <v>16.2142</v>
      </c>
      <c r="HO367">
        <v>1308.06</v>
      </c>
      <c r="HP367">
        <v>21.8686</v>
      </c>
      <c r="HQ367">
        <v>101.466</v>
      </c>
      <c r="HR367">
        <v>102.01</v>
      </c>
    </row>
    <row r="368" spans="1:226">
      <c r="A368">
        <v>352</v>
      </c>
      <c r="B368">
        <v>1657212820.6</v>
      </c>
      <c r="C368">
        <v>6215.59999990463</v>
      </c>
      <c r="D368" t="s">
        <v>1066</v>
      </c>
      <c r="E368" t="s">
        <v>1067</v>
      </c>
      <c r="F368">
        <v>5</v>
      </c>
      <c r="G368" t="s">
        <v>915</v>
      </c>
      <c r="H368" t="s">
        <v>354</v>
      </c>
      <c r="I368">
        <v>1657212813.1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1326.12699789339</v>
      </c>
      <c r="AK368">
        <v>1278.12654545455</v>
      </c>
      <c r="AL368">
        <v>3.57095111250759</v>
      </c>
      <c r="AM368">
        <v>66.6402937059761</v>
      </c>
      <c r="AN368">
        <f>(AP368 - AO368 + BO368*1E3/(8.314*(BQ368+273.15)) * AR368/BN368 * AQ368) * BN368/(100*BB368) * 1000/(1000 - AP368)</f>
        <v>0</v>
      </c>
      <c r="AO368">
        <v>21.7311637669386</v>
      </c>
      <c r="AP368">
        <v>24.0446757575758</v>
      </c>
      <c r="AQ368">
        <v>0.00739251913806284</v>
      </c>
      <c r="AR368">
        <v>77.4766188135859</v>
      </c>
      <c r="AS368">
        <v>0</v>
      </c>
      <c r="AT368">
        <v>0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6</v>
      </c>
      <c r="BC368">
        <v>0.5</v>
      </c>
      <c r="BD368" t="s">
        <v>355</v>
      </c>
      <c r="BE368">
        <v>2</v>
      </c>
      <c r="BF368" t="b">
        <v>1</v>
      </c>
      <c r="BG368">
        <v>1657212813.1</v>
      </c>
      <c r="BH368">
        <v>1223.22481481481</v>
      </c>
      <c r="BI368">
        <v>1282.03851851852</v>
      </c>
      <c r="BJ368">
        <v>23.9991703703704</v>
      </c>
      <c r="BK368">
        <v>21.6489148148148</v>
      </c>
      <c r="BL368">
        <v>1207.69296296296</v>
      </c>
      <c r="BM368">
        <v>23.7858592592593</v>
      </c>
      <c r="BN368">
        <v>499.979666666667</v>
      </c>
      <c r="BO368">
        <v>74.5935407407407</v>
      </c>
      <c r="BP368">
        <v>0.0443929</v>
      </c>
      <c r="BQ368">
        <v>27.3565555555556</v>
      </c>
      <c r="BR368">
        <v>27.8323851851852</v>
      </c>
      <c r="BS368">
        <v>999.9</v>
      </c>
      <c r="BT368">
        <v>0</v>
      </c>
      <c r="BU368">
        <v>0</v>
      </c>
      <c r="BV368">
        <v>9991.48148148148</v>
      </c>
      <c r="BW368">
        <v>0</v>
      </c>
      <c r="BX368">
        <v>191.585814814815</v>
      </c>
      <c r="BY368">
        <v>-58.8133111111111</v>
      </c>
      <c r="BZ368">
        <v>1253.30333333333</v>
      </c>
      <c r="CA368">
        <v>1310.40851851852</v>
      </c>
      <c r="CB368">
        <v>2.35025296296296</v>
      </c>
      <c r="CC368">
        <v>1282.03851851852</v>
      </c>
      <c r="CD368">
        <v>21.6489148148148</v>
      </c>
      <c r="CE368">
        <v>1.79018296296296</v>
      </c>
      <c r="CF368">
        <v>1.61486851851852</v>
      </c>
      <c r="CG368">
        <v>15.7013185185185</v>
      </c>
      <c r="CH368">
        <v>14.101237037037</v>
      </c>
      <c r="CI368">
        <v>1999.9962962963</v>
      </c>
      <c r="CJ368">
        <v>0.980004037037037</v>
      </c>
      <c r="CK368">
        <v>0.0199955740740741</v>
      </c>
      <c r="CL368">
        <v>0</v>
      </c>
      <c r="CM368">
        <v>2.32561111111111</v>
      </c>
      <c r="CN368">
        <v>0</v>
      </c>
      <c r="CO368">
        <v>19636.0407407407</v>
      </c>
      <c r="CP368">
        <v>17300.1518518518</v>
      </c>
      <c r="CQ368">
        <v>44.187</v>
      </c>
      <c r="CR368">
        <v>44.812</v>
      </c>
      <c r="CS368">
        <v>43.9209259259259</v>
      </c>
      <c r="CT368">
        <v>44.243</v>
      </c>
      <c r="CU368">
        <v>43.437</v>
      </c>
      <c r="CV368">
        <v>1960.00481481482</v>
      </c>
      <c r="CW368">
        <v>39.9914814814815</v>
      </c>
      <c r="CX368">
        <v>0</v>
      </c>
      <c r="CY368">
        <v>1657212799.8</v>
      </c>
      <c r="CZ368">
        <v>0</v>
      </c>
      <c r="DA368">
        <v>0</v>
      </c>
      <c r="DB368" t="s">
        <v>356</v>
      </c>
      <c r="DC368">
        <v>1656081770.5</v>
      </c>
      <c r="DD368">
        <v>1655399214.6</v>
      </c>
      <c r="DE368">
        <v>0</v>
      </c>
      <c r="DF368">
        <v>0.134</v>
      </c>
      <c r="DG368">
        <v>-0.06</v>
      </c>
      <c r="DH368">
        <v>9.331</v>
      </c>
      <c r="DI368">
        <v>0.511</v>
      </c>
      <c r="DJ368">
        <v>421</v>
      </c>
      <c r="DK368">
        <v>25</v>
      </c>
      <c r="DL368">
        <v>1.93</v>
      </c>
      <c r="DM368">
        <v>0.15</v>
      </c>
      <c r="DN368">
        <v>-59.031845</v>
      </c>
      <c r="DO368">
        <v>4.19735234521599</v>
      </c>
      <c r="DP368">
        <v>0.673258910802523</v>
      </c>
      <c r="DQ368">
        <v>0</v>
      </c>
      <c r="DR368">
        <v>2.425888</v>
      </c>
      <c r="DS368">
        <v>-1.15149658536585</v>
      </c>
      <c r="DT368">
        <v>0.112172585313881</v>
      </c>
      <c r="DU368">
        <v>0</v>
      </c>
      <c r="DV368">
        <v>0</v>
      </c>
      <c r="DW368">
        <v>2</v>
      </c>
      <c r="DX368" t="s">
        <v>365</v>
      </c>
      <c r="DY368">
        <v>2.96553</v>
      </c>
      <c r="DZ368">
        <v>2.6985</v>
      </c>
      <c r="EA368">
        <v>0.156754</v>
      </c>
      <c r="EB368">
        <v>0.162394</v>
      </c>
      <c r="EC368">
        <v>0.0849858</v>
      </c>
      <c r="ED368">
        <v>0.0797312</v>
      </c>
      <c r="EE368">
        <v>32469.3</v>
      </c>
      <c r="EF368">
        <v>35223.3</v>
      </c>
      <c r="EG368">
        <v>34946</v>
      </c>
      <c r="EH368">
        <v>38196.5</v>
      </c>
      <c r="EI368">
        <v>45450.6</v>
      </c>
      <c r="EJ368">
        <v>50793.6</v>
      </c>
      <c r="EK368">
        <v>54742.1</v>
      </c>
      <c r="EL368">
        <v>61297.4</v>
      </c>
      <c r="EM368">
        <v>1.8686</v>
      </c>
      <c r="EN368">
        <v>2.0376</v>
      </c>
      <c r="EO368">
        <v>-0.0729263</v>
      </c>
      <c r="EP368">
        <v>0</v>
      </c>
      <c r="EQ368">
        <v>29.0718</v>
      </c>
      <c r="ER368">
        <v>999.9</v>
      </c>
      <c r="ES368">
        <v>36.32</v>
      </c>
      <c r="ET368">
        <v>37.645</v>
      </c>
      <c r="EU368">
        <v>31.7941</v>
      </c>
      <c r="EV368">
        <v>54.4184</v>
      </c>
      <c r="EW368">
        <v>34.5873</v>
      </c>
      <c r="EX368">
        <v>2</v>
      </c>
      <c r="EY368">
        <v>0.700366</v>
      </c>
      <c r="EZ368">
        <v>9.28105</v>
      </c>
      <c r="FA368">
        <v>19.9146</v>
      </c>
      <c r="FB368">
        <v>5.19932</v>
      </c>
      <c r="FC368">
        <v>12.0111</v>
      </c>
      <c r="FD368">
        <v>4.9756</v>
      </c>
      <c r="FE368">
        <v>3.294</v>
      </c>
      <c r="FF368">
        <v>9999</v>
      </c>
      <c r="FG368">
        <v>9999</v>
      </c>
      <c r="FH368">
        <v>9999</v>
      </c>
      <c r="FI368">
        <v>557.7</v>
      </c>
      <c r="FJ368">
        <v>1.8631</v>
      </c>
      <c r="FK368">
        <v>1.86783</v>
      </c>
      <c r="FL368">
        <v>1.86752</v>
      </c>
      <c r="FM368">
        <v>1.86874</v>
      </c>
      <c r="FN368">
        <v>1.86951</v>
      </c>
      <c r="FO368">
        <v>1.86554</v>
      </c>
      <c r="FP368">
        <v>1.86655</v>
      </c>
      <c r="FQ368">
        <v>1.86798</v>
      </c>
      <c r="FR368">
        <v>5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15.72</v>
      </c>
      <c r="GF368">
        <v>0.2133</v>
      </c>
      <c r="GG368">
        <v>5.35645936475052</v>
      </c>
      <c r="GH368">
        <v>0.00956702611335773</v>
      </c>
      <c r="GI368">
        <v>-9.19467254998099e-07</v>
      </c>
      <c r="GJ368">
        <v>-2.13729184259075e-11</v>
      </c>
      <c r="GK368">
        <v>0.213310654532375</v>
      </c>
      <c r="GL368">
        <v>0</v>
      </c>
      <c r="GM368">
        <v>0</v>
      </c>
      <c r="GN368">
        <v>0</v>
      </c>
      <c r="GO368">
        <v>-4</v>
      </c>
      <c r="GP368">
        <v>1866</v>
      </c>
      <c r="GQ368">
        <v>1</v>
      </c>
      <c r="GR368">
        <v>18</v>
      </c>
      <c r="GS368">
        <v>18850.8</v>
      </c>
      <c r="GT368">
        <v>30226.8</v>
      </c>
      <c r="GU368">
        <v>3.28613</v>
      </c>
      <c r="GV368">
        <v>2.6355</v>
      </c>
      <c r="GW368">
        <v>2.24854</v>
      </c>
      <c r="GX368">
        <v>2.72095</v>
      </c>
      <c r="GY368">
        <v>1.99585</v>
      </c>
      <c r="GZ368">
        <v>2.40356</v>
      </c>
      <c r="HA368">
        <v>41.5344</v>
      </c>
      <c r="HB368">
        <v>14.4472</v>
      </c>
      <c r="HC368">
        <v>18</v>
      </c>
      <c r="HD368">
        <v>491.84</v>
      </c>
      <c r="HE368">
        <v>610.158</v>
      </c>
      <c r="HF368">
        <v>17.8217</v>
      </c>
      <c r="HG368">
        <v>35.5106</v>
      </c>
      <c r="HH368">
        <v>30.0007</v>
      </c>
      <c r="HI368">
        <v>34.9572</v>
      </c>
      <c r="HJ368">
        <v>34.7899</v>
      </c>
      <c r="HK368">
        <v>65.8141</v>
      </c>
      <c r="HL368">
        <v>28.4178</v>
      </c>
      <c r="HM368">
        <v>0</v>
      </c>
      <c r="HN368">
        <v>16.2325</v>
      </c>
      <c r="HO368">
        <v>1321.48</v>
      </c>
      <c r="HP368">
        <v>21.9748</v>
      </c>
      <c r="HQ368">
        <v>101.465</v>
      </c>
      <c r="HR368">
        <v>102.01</v>
      </c>
    </row>
    <row r="369" spans="1:226">
      <c r="A369">
        <v>353</v>
      </c>
      <c r="B369">
        <v>1657212825.6</v>
      </c>
      <c r="C369">
        <v>6220.59999990463</v>
      </c>
      <c r="D369" t="s">
        <v>1068</v>
      </c>
      <c r="E369" t="s">
        <v>1069</v>
      </c>
      <c r="F369">
        <v>5</v>
      </c>
      <c r="G369" t="s">
        <v>915</v>
      </c>
      <c r="H369" t="s">
        <v>354</v>
      </c>
      <c r="I369">
        <v>1657212817.81429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1343.01875198765</v>
      </c>
      <c r="AK369">
        <v>1295.91533333333</v>
      </c>
      <c r="AL369">
        <v>3.57495269883121</v>
      </c>
      <c r="AM369">
        <v>66.6402937059761</v>
      </c>
      <c r="AN369">
        <f>(AP369 - AO369 + BO369*1E3/(8.314*(BQ369+273.15)) * AR369/BN369 * AQ369) * BN369/(100*BB369) * 1000/(1000 - AP369)</f>
        <v>0</v>
      </c>
      <c r="AO369">
        <v>21.8496653276768</v>
      </c>
      <c r="AP369">
        <v>24.0803218181818</v>
      </c>
      <c r="AQ369">
        <v>0.00515781535277472</v>
      </c>
      <c r="AR369">
        <v>77.4766188135859</v>
      </c>
      <c r="AS369">
        <v>0</v>
      </c>
      <c r="AT369">
        <v>0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6</v>
      </c>
      <c r="BC369">
        <v>0.5</v>
      </c>
      <c r="BD369" t="s">
        <v>355</v>
      </c>
      <c r="BE369">
        <v>2</v>
      </c>
      <c r="BF369" t="b">
        <v>1</v>
      </c>
      <c r="BG369">
        <v>1657212817.81429</v>
      </c>
      <c r="BH369">
        <v>1239.51357142857</v>
      </c>
      <c r="BI369">
        <v>1297.7775</v>
      </c>
      <c r="BJ369">
        <v>24.0336714285714</v>
      </c>
      <c r="BK369">
        <v>21.7600892857143</v>
      </c>
      <c r="BL369">
        <v>1223.86392857143</v>
      </c>
      <c r="BM369">
        <v>23.8203607142857</v>
      </c>
      <c r="BN369">
        <v>499.972892857143</v>
      </c>
      <c r="BO369">
        <v>74.5934678571429</v>
      </c>
      <c r="BP369">
        <v>0.0442791607142857</v>
      </c>
      <c r="BQ369">
        <v>27.3679535714286</v>
      </c>
      <c r="BR369">
        <v>27.8506892857143</v>
      </c>
      <c r="BS369">
        <v>999.9</v>
      </c>
      <c r="BT369">
        <v>0</v>
      </c>
      <c r="BU369">
        <v>0</v>
      </c>
      <c r="BV369">
        <v>10000.3571428571</v>
      </c>
      <c r="BW369">
        <v>0</v>
      </c>
      <c r="BX369">
        <v>211.307714285714</v>
      </c>
      <c r="BY369">
        <v>-58.2646785714286</v>
      </c>
      <c r="BZ369">
        <v>1270.03821428571</v>
      </c>
      <c r="CA369">
        <v>1326.6475</v>
      </c>
      <c r="CB369">
        <v>2.27357785714286</v>
      </c>
      <c r="CC369">
        <v>1297.7775</v>
      </c>
      <c r="CD369">
        <v>21.7600892857143</v>
      </c>
      <c r="CE369">
        <v>1.792755</v>
      </c>
      <c r="CF369">
        <v>1.62316035714286</v>
      </c>
      <c r="CG369">
        <v>15.7237392857143</v>
      </c>
      <c r="CH369">
        <v>14.1803107142857</v>
      </c>
      <c r="CI369">
        <v>2000.02785714286</v>
      </c>
      <c r="CJ369">
        <v>0.980004285714286</v>
      </c>
      <c r="CK369">
        <v>0.0199952714285714</v>
      </c>
      <c r="CL369">
        <v>0</v>
      </c>
      <c r="CM369">
        <v>2.29830357142857</v>
      </c>
      <c r="CN369">
        <v>0</v>
      </c>
      <c r="CO369">
        <v>20148.5178571429</v>
      </c>
      <c r="CP369">
        <v>17300.4214285714</v>
      </c>
      <c r="CQ369">
        <v>44.1915</v>
      </c>
      <c r="CR369">
        <v>44.812</v>
      </c>
      <c r="CS369">
        <v>43.9347857142857</v>
      </c>
      <c r="CT369">
        <v>44.23875</v>
      </c>
      <c r="CU369">
        <v>43.437</v>
      </c>
      <c r="CV369">
        <v>1960.0375</v>
      </c>
      <c r="CW369">
        <v>39.9903571428571</v>
      </c>
      <c r="CX369">
        <v>0</v>
      </c>
      <c r="CY369">
        <v>1657212804.6</v>
      </c>
      <c r="CZ369">
        <v>0</v>
      </c>
      <c r="DA369">
        <v>0</v>
      </c>
      <c r="DB369" t="s">
        <v>356</v>
      </c>
      <c r="DC369">
        <v>1656081770.5</v>
      </c>
      <c r="DD369">
        <v>1655399214.6</v>
      </c>
      <c r="DE369">
        <v>0</v>
      </c>
      <c r="DF369">
        <v>0.134</v>
      </c>
      <c r="DG369">
        <v>-0.06</v>
      </c>
      <c r="DH369">
        <v>9.331</v>
      </c>
      <c r="DI369">
        <v>0.511</v>
      </c>
      <c r="DJ369">
        <v>421</v>
      </c>
      <c r="DK369">
        <v>25</v>
      </c>
      <c r="DL369">
        <v>1.93</v>
      </c>
      <c r="DM369">
        <v>0.15</v>
      </c>
      <c r="DN369">
        <v>-58.5915225</v>
      </c>
      <c r="DO369">
        <v>6.63733846153868</v>
      </c>
      <c r="DP369">
        <v>0.797746194126772</v>
      </c>
      <c r="DQ369">
        <v>0</v>
      </c>
      <c r="DR369">
        <v>2.31698575</v>
      </c>
      <c r="DS369">
        <v>-0.991735272045028</v>
      </c>
      <c r="DT369">
        <v>0.0975551269766869</v>
      </c>
      <c r="DU369">
        <v>0</v>
      </c>
      <c r="DV369">
        <v>0</v>
      </c>
      <c r="DW369">
        <v>2</v>
      </c>
      <c r="DX369" t="s">
        <v>365</v>
      </c>
      <c r="DY369">
        <v>2.96495</v>
      </c>
      <c r="DZ369">
        <v>2.69817</v>
      </c>
      <c r="EA369">
        <v>0.158098</v>
      </c>
      <c r="EB369">
        <v>0.163747</v>
      </c>
      <c r="EC369">
        <v>0.085043</v>
      </c>
      <c r="ED369">
        <v>0.0798779</v>
      </c>
      <c r="EE369">
        <v>32416.5</v>
      </c>
      <c r="EF369">
        <v>35165.9</v>
      </c>
      <c r="EG369">
        <v>34945</v>
      </c>
      <c r="EH369">
        <v>38196.2</v>
      </c>
      <c r="EI369">
        <v>45446.6</v>
      </c>
      <c r="EJ369">
        <v>50785</v>
      </c>
      <c r="EK369">
        <v>54740.6</v>
      </c>
      <c r="EL369">
        <v>61296.7</v>
      </c>
      <c r="EM369">
        <v>1.8684</v>
      </c>
      <c r="EN369">
        <v>2.0388</v>
      </c>
      <c r="EO369">
        <v>-0.0723898</v>
      </c>
      <c r="EP369">
        <v>0</v>
      </c>
      <c r="EQ369">
        <v>29.0743</v>
      </c>
      <c r="ER369">
        <v>999.9</v>
      </c>
      <c r="ES369">
        <v>36.32</v>
      </c>
      <c r="ET369">
        <v>37.645</v>
      </c>
      <c r="EU369">
        <v>31.8006</v>
      </c>
      <c r="EV369">
        <v>54.3984</v>
      </c>
      <c r="EW369">
        <v>34.5393</v>
      </c>
      <c r="EX369">
        <v>2</v>
      </c>
      <c r="EY369">
        <v>0.701098</v>
      </c>
      <c r="EZ369">
        <v>9.28105</v>
      </c>
      <c r="FA369">
        <v>19.9139</v>
      </c>
      <c r="FB369">
        <v>5.19573</v>
      </c>
      <c r="FC369">
        <v>12.0159</v>
      </c>
      <c r="FD369">
        <v>4.9744</v>
      </c>
      <c r="FE369">
        <v>3.294</v>
      </c>
      <c r="FF369">
        <v>9999</v>
      </c>
      <c r="FG369">
        <v>9999</v>
      </c>
      <c r="FH369">
        <v>9999</v>
      </c>
      <c r="FI369">
        <v>557.7</v>
      </c>
      <c r="FJ369">
        <v>1.8631</v>
      </c>
      <c r="FK369">
        <v>1.86783</v>
      </c>
      <c r="FL369">
        <v>1.86755</v>
      </c>
      <c r="FM369">
        <v>1.86874</v>
      </c>
      <c r="FN369">
        <v>1.86951</v>
      </c>
      <c r="FO369">
        <v>1.86554</v>
      </c>
      <c r="FP369">
        <v>1.86661</v>
      </c>
      <c r="FQ369">
        <v>1.86798</v>
      </c>
      <c r="FR369">
        <v>5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15.84</v>
      </c>
      <c r="GF369">
        <v>0.2133</v>
      </c>
      <c r="GG369">
        <v>5.35645936475052</v>
      </c>
      <c r="GH369">
        <v>0.00956702611335773</v>
      </c>
      <c r="GI369">
        <v>-9.19467254998099e-07</v>
      </c>
      <c r="GJ369">
        <v>-2.13729184259075e-11</v>
      </c>
      <c r="GK369">
        <v>0.213310654532375</v>
      </c>
      <c r="GL369">
        <v>0</v>
      </c>
      <c r="GM369">
        <v>0</v>
      </c>
      <c r="GN369">
        <v>0</v>
      </c>
      <c r="GO369">
        <v>-4</v>
      </c>
      <c r="GP369">
        <v>1866</v>
      </c>
      <c r="GQ369">
        <v>1</v>
      </c>
      <c r="GR369">
        <v>18</v>
      </c>
      <c r="GS369">
        <v>18850.9</v>
      </c>
      <c r="GT369">
        <v>30226.8</v>
      </c>
      <c r="GU369">
        <v>3.31665</v>
      </c>
      <c r="GV369">
        <v>2.6416</v>
      </c>
      <c r="GW369">
        <v>2.24854</v>
      </c>
      <c r="GX369">
        <v>2.72217</v>
      </c>
      <c r="GY369">
        <v>1.99585</v>
      </c>
      <c r="GZ369">
        <v>2.39258</v>
      </c>
      <c r="HA369">
        <v>41.5083</v>
      </c>
      <c r="HB369">
        <v>14.4385</v>
      </c>
      <c r="HC369">
        <v>18</v>
      </c>
      <c r="HD369">
        <v>491.777</v>
      </c>
      <c r="HE369">
        <v>611.21</v>
      </c>
      <c r="HF369">
        <v>17.8253</v>
      </c>
      <c r="HG369">
        <v>35.5171</v>
      </c>
      <c r="HH369">
        <v>30.0008</v>
      </c>
      <c r="HI369">
        <v>34.9667</v>
      </c>
      <c r="HJ369">
        <v>34.7993</v>
      </c>
      <c r="HK369">
        <v>66.4705</v>
      </c>
      <c r="HL369">
        <v>27.8591</v>
      </c>
      <c r="HM369">
        <v>0</v>
      </c>
      <c r="HN369">
        <v>16.2542</v>
      </c>
      <c r="HO369">
        <v>1341.62</v>
      </c>
      <c r="HP369">
        <v>22.071</v>
      </c>
      <c r="HQ369">
        <v>101.462</v>
      </c>
      <c r="HR369">
        <v>102.009</v>
      </c>
    </row>
    <row r="370" spans="1:226">
      <c r="A370">
        <v>354</v>
      </c>
      <c r="B370">
        <v>1657212830.6</v>
      </c>
      <c r="C370">
        <v>6225.59999990463</v>
      </c>
      <c r="D370" t="s">
        <v>1070</v>
      </c>
      <c r="E370" t="s">
        <v>1071</v>
      </c>
      <c r="F370">
        <v>5</v>
      </c>
      <c r="G370" t="s">
        <v>915</v>
      </c>
      <c r="H370" t="s">
        <v>354</v>
      </c>
      <c r="I370">
        <v>1657212823.1</v>
      </c>
      <c r="J370">
        <f>(K370)/1000</f>
        <v>0</v>
      </c>
      <c r="K370">
        <f>IF(BF370, AN370, AH370)</f>
        <v>0</v>
      </c>
      <c r="L370">
        <f>IF(BF370, AI370, AG370)</f>
        <v>0</v>
      </c>
      <c r="M370">
        <f>BH370 - IF(AU370&gt;1, L370*BB370*100.0/(AW370*BV370), 0)</f>
        <v>0</v>
      </c>
      <c r="N370">
        <f>((T370-J370/2)*M370-L370)/(T370+J370/2)</f>
        <v>0</v>
      </c>
      <c r="O370">
        <f>N370*(BO370+BP370)/1000.0</f>
        <v>0</v>
      </c>
      <c r="P370">
        <f>(BH370 - IF(AU370&gt;1, L370*BB370*100.0/(AW370*BV370), 0))*(BO370+BP370)/1000.0</f>
        <v>0</v>
      </c>
      <c r="Q370">
        <f>2.0/((1/S370-1/R370)+SIGN(S370)*SQRT((1/S370-1/R370)*(1/S370-1/R370) + 4*BC370/((BC370+1)*(BC370+1))*(2*1/S370*1/R370-1/R370*1/R370)))</f>
        <v>0</v>
      </c>
      <c r="R370">
        <f>IF(LEFT(BD370,1)&lt;&gt;"0",IF(LEFT(BD370,1)="1",3.0,BE370),$D$5+$E$5*(BV370*BO370/($K$5*1000))+$F$5*(BV370*BO370/($K$5*1000))*MAX(MIN(BB370,$J$5),$I$5)*MAX(MIN(BB370,$J$5),$I$5)+$G$5*MAX(MIN(BB370,$J$5),$I$5)*(BV370*BO370/($K$5*1000))+$H$5*(BV370*BO370/($K$5*1000))*(BV370*BO370/($K$5*1000)))</f>
        <v>0</v>
      </c>
      <c r="S370">
        <f>J370*(1000-(1000*0.61365*exp(17.502*W370/(240.97+W370))/(BO370+BP370)+BJ370)/2)/(1000*0.61365*exp(17.502*W370/(240.97+W370))/(BO370+BP370)-BJ370)</f>
        <v>0</v>
      </c>
      <c r="T370">
        <f>1/((BC370+1)/(Q370/1.6)+1/(R370/1.37)) + BC370/((BC370+1)/(Q370/1.6) + BC370/(R370/1.37))</f>
        <v>0</v>
      </c>
      <c r="U370">
        <f>(AX370*BA370)</f>
        <v>0</v>
      </c>
      <c r="V370">
        <f>(BQ370+(U370+2*0.95*5.67E-8*(((BQ370+$B$7)+273)^4-(BQ370+273)^4)-44100*J370)/(1.84*29.3*R370+8*0.95*5.67E-8*(BQ370+273)^3))</f>
        <v>0</v>
      </c>
      <c r="W370">
        <f>($C$7*BR370+$D$7*BS370+$E$7*V370)</f>
        <v>0</v>
      </c>
      <c r="X370">
        <f>0.61365*exp(17.502*W370/(240.97+W370))</f>
        <v>0</v>
      </c>
      <c r="Y370">
        <f>(Z370/AA370*100)</f>
        <v>0</v>
      </c>
      <c r="Z370">
        <f>BJ370*(BO370+BP370)/1000</f>
        <v>0</v>
      </c>
      <c r="AA370">
        <f>0.61365*exp(17.502*BQ370/(240.97+BQ370))</f>
        <v>0</v>
      </c>
      <c r="AB370">
        <f>(X370-BJ370*(BO370+BP370)/1000)</f>
        <v>0</v>
      </c>
      <c r="AC370">
        <f>(-J370*44100)</f>
        <v>0</v>
      </c>
      <c r="AD370">
        <f>2*29.3*R370*0.92*(BQ370-W370)</f>
        <v>0</v>
      </c>
      <c r="AE370">
        <f>2*0.95*5.67E-8*(((BQ370+$B$7)+273)^4-(W370+273)^4)</f>
        <v>0</v>
      </c>
      <c r="AF370">
        <f>U370+AE370+AC370+AD370</f>
        <v>0</v>
      </c>
      <c r="AG370">
        <f>BN370*AU370*(BI370-BH370*(1000-AU370*BK370)/(1000-AU370*BJ370))/(100*BB370)</f>
        <v>0</v>
      </c>
      <c r="AH370">
        <f>1000*BN370*AU370*(BJ370-BK370)/(100*BB370*(1000-AU370*BJ370))</f>
        <v>0</v>
      </c>
      <c r="AI370">
        <f>(AJ370 - AK370 - BO370*1E3/(8.314*(BQ370+273.15)) * AM370/BN370 * AL370) * BN370/(100*BB370) * (1000 - BK370)/1000</f>
        <v>0</v>
      </c>
      <c r="AJ370">
        <v>1360.85540460179</v>
      </c>
      <c r="AK370">
        <v>1313.61066666667</v>
      </c>
      <c r="AL370">
        <v>3.58502223940077</v>
      </c>
      <c r="AM370">
        <v>66.6402937059761</v>
      </c>
      <c r="AN370">
        <f>(AP370 - AO370 + BO370*1E3/(8.314*(BQ370+273.15)) * AR370/BN370 * AQ370) * BN370/(100*BB370) * 1000/(1000 - AP370)</f>
        <v>0</v>
      </c>
      <c r="AO370">
        <v>21.948821543867</v>
      </c>
      <c r="AP370">
        <v>24.1087357575757</v>
      </c>
      <c r="AQ370">
        <v>0.000616784731652474</v>
      </c>
      <c r="AR370">
        <v>77.4766188135859</v>
      </c>
      <c r="AS370">
        <v>0</v>
      </c>
      <c r="AT370">
        <v>0</v>
      </c>
      <c r="AU370">
        <f>IF(AS370*$H$13&gt;=AW370,1.0,(AW370/(AW370-AS370*$H$13)))</f>
        <v>0</v>
      </c>
      <c r="AV370">
        <f>(AU370-1)*100</f>
        <v>0</v>
      </c>
      <c r="AW370">
        <f>MAX(0,($B$13+$C$13*BV370)/(1+$D$13*BV370)*BO370/(BQ370+273)*$E$13)</f>
        <v>0</v>
      </c>
      <c r="AX370">
        <f>$B$11*BW370+$C$11*BX370+$F$11*CI370*(1-CL370)</f>
        <v>0</v>
      </c>
      <c r="AY370">
        <f>AX370*AZ370</f>
        <v>0</v>
      </c>
      <c r="AZ370">
        <f>($B$11*$D$9+$C$11*$D$9+$F$11*((CV370+CN370)/MAX(CV370+CN370+CW370, 0.1)*$I$9+CW370/MAX(CV370+CN370+CW370, 0.1)*$J$9))/($B$11+$C$11+$F$11)</f>
        <v>0</v>
      </c>
      <c r="BA370">
        <f>($B$11*$K$9+$C$11*$K$9+$F$11*((CV370+CN370)/MAX(CV370+CN370+CW370, 0.1)*$P$9+CW370/MAX(CV370+CN370+CW370, 0.1)*$Q$9))/($B$11+$C$11+$F$11)</f>
        <v>0</v>
      </c>
      <c r="BB370">
        <v>6</v>
      </c>
      <c r="BC370">
        <v>0.5</v>
      </c>
      <c r="BD370" t="s">
        <v>355</v>
      </c>
      <c r="BE370">
        <v>2</v>
      </c>
      <c r="BF370" t="b">
        <v>1</v>
      </c>
      <c r="BG370">
        <v>1657212823.1</v>
      </c>
      <c r="BH370">
        <v>1257.72888888889</v>
      </c>
      <c r="BI370">
        <v>1315.70333333333</v>
      </c>
      <c r="BJ370">
        <v>24.0670592592593</v>
      </c>
      <c r="BK370">
        <v>21.8756925925926</v>
      </c>
      <c r="BL370">
        <v>1241.94814814815</v>
      </c>
      <c r="BM370">
        <v>23.8537555555556</v>
      </c>
      <c r="BN370">
        <v>499.964222222222</v>
      </c>
      <c r="BO370">
        <v>74.5932592592593</v>
      </c>
      <c r="BP370">
        <v>0.0443941111111111</v>
      </c>
      <c r="BQ370">
        <v>27.3819444444444</v>
      </c>
      <c r="BR370">
        <v>27.8791037037037</v>
      </c>
      <c r="BS370">
        <v>999.9</v>
      </c>
      <c r="BT370">
        <v>0</v>
      </c>
      <c r="BU370">
        <v>0</v>
      </c>
      <c r="BV370">
        <v>9999.07407407407</v>
      </c>
      <c r="BW370">
        <v>0</v>
      </c>
      <c r="BX370">
        <v>216.282185185185</v>
      </c>
      <c r="BY370">
        <v>-57.975437037037</v>
      </c>
      <c r="BZ370">
        <v>1288.74555555556</v>
      </c>
      <c r="CA370">
        <v>1345.13074074074</v>
      </c>
      <c r="CB370">
        <v>2.19136592592593</v>
      </c>
      <c r="CC370">
        <v>1315.70333333333</v>
      </c>
      <c r="CD370">
        <v>21.8756925925926</v>
      </c>
      <c r="CE370">
        <v>1.79524037037037</v>
      </c>
      <c r="CF370">
        <v>1.63177925925926</v>
      </c>
      <c r="CG370">
        <v>15.7453888888889</v>
      </c>
      <c r="CH370">
        <v>14.2621</v>
      </c>
      <c r="CI370">
        <v>1999.99259259259</v>
      </c>
      <c r="CJ370">
        <v>0.980004148148148</v>
      </c>
      <c r="CK370">
        <v>0.0199953814814815</v>
      </c>
      <c r="CL370">
        <v>0</v>
      </c>
      <c r="CM370">
        <v>2.30984074074074</v>
      </c>
      <c r="CN370">
        <v>0</v>
      </c>
      <c r="CO370">
        <v>20202.7185185185</v>
      </c>
      <c r="CP370">
        <v>17300.1074074074</v>
      </c>
      <c r="CQ370">
        <v>44.1963333333333</v>
      </c>
      <c r="CR370">
        <v>44.812</v>
      </c>
      <c r="CS370">
        <v>43.937</v>
      </c>
      <c r="CT370">
        <v>44.2313333333333</v>
      </c>
      <c r="CU370">
        <v>43.437</v>
      </c>
      <c r="CV370">
        <v>1960.00259259259</v>
      </c>
      <c r="CW370">
        <v>39.99</v>
      </c>
      <c r="CX370">
        <v>0</v>
      </c>
      <c r="CY370">
        <v>1657212809.4</v>
      </c>
      <c r="CZ370">
        <v>0</v>
      </c>
      <c r="DA370">
        <v>0</v>
      </c>
      <c r="DB370" t="s">
        <v>356</v>
      </c>
      <c r="DC370">
        <v>1656081770.5</v>
      </c>
      <c r="DD370">
        <v>1655399214.6</v>
      </c>
      <c r="DE370">
        <v>0</v>
      </c>
      <c r="DF370">
        <v>0.134</v>
      </c>
      <c r="DG370">
        <v>-0.06</v>
      </c>
      <c r="DH370">
        <v>9.331</v>
      </c>
      <c r="DI370">
        <v>0.511</v>
      </c>
      <c r="DJ370">
        <v>421</v>
      </c>
      <c r="DK370">
        <v>25</v>
      </c>
      <c r="DL370">
        <v>1.93</v>
      </c>
      <c r="DM370">
        <v>0.15</v>
      </c>
      <c r="DN370">
        <v>-58.23747</v>
      </c>
      <c r="DO370">
        <v>4.65834146341469</v>
      </c>
      <c r="DP370">
        <v>0.670461880049865</v>
      </c>
      <c r="DQ370">
        <v>0</v>
      </c>
      <c r="DR370">
        <v>2.250366</v>
      </c>
      <c r="DS370">
        <v>-0.945794746716705</v>
      </c>
      <c r="DT370">
        <v>0.0936211416241011</v>
      </c>
      <c r="DU370">
        <v>0</v>
      </c>
      <c r="DV370">
        <v>0</v>
      </c>
      <c r="DW370">
        <v>2</v>
      </c>
      <c r="DX370" t="s">
        <v>365</v>
      </c>
      <c r="DY370">
        <v>2.96531</v>
      </c>
      <c r="DZ370">
        <v>2.69821</v>
      </c>
      <c r="EA370">
        <v>0.159437</v>
      </c>
      <c r="EB370">
        <v>0.164981</v>
      </c>
      <c r="EC370">
        <v>0.0851206</v>
      </c>
      <c r="ED370">
        <v>0.0801727</v>
      </c>
      <c r="EE370">
        <v>32365.1</v>
      </c>
      <c r="EF370">
        <v>35113.2</v>
      </c>
      <c r="EG370">
        <v>34945.3</v>
      </c>
      <c r="EH370">
        <v>38195.4</v>
      </c>
      <c r="EI370">
        <v>45443.8</v>
      </c>
      <c r="EJ370">
        <v>50768.8</v>
      </c>
      <c r="EK370">
        <v>54741.8</v>
      </c>
      <c r="EL370">
        <v>61296.7</v>
      </c>
      <c r="EM370">
        <v>1.8686</v>
      </c>
      <c r="EN370">
        <v>2.038</v>
      </c>
      <c r="EO370">
        <v>-0.0713468</v>
      </c>
      <c r="EP370">
        <v>0</v>
      </c>
      <c r="EQ370">
        <v>29.0793</v>
      </c>
      <c r="ER370">
        <v>999.9</v>
      </c>
      <c r="ES370">
        <v>36.296</v>
      </c>
      <c r="ET370">
        <v>37.625</v>
      </c>
      <c r="EU370">
        <v>31.7411</v>
      </c>
      <c r="EV370">
        <v>54.1984</v>
      </c>
      <c r="EW370">
        <v>34.5072</v>
      </c>
      <c r="EX370">
        <v>2</v>
      </c>
      <c r="EY370">
        <v>0.701402</v>
      </c>
      <c r="EZ370">
        <v>9.28105</v>
      </c>
      <c r="FA370">
        <v>19.9146</v>
      </c>
      <c r="FB370">
        <v>5.19932</v>
      </c>
      <c r="FC370">
        <v>12.0123</v>
      </c>
      <c r="FD370">
        <v>4.976</v>
      </c>
      <c r="FE370">
        <v>3.294</v>
      </c>
      <c r="FF370">
        <v>9999</v>
      </c>
      <c r="FG370">
        <v>9999</v>
      </c>
      <c r="FH370">
        <v>9999</v>
      </c>
      <c r="FI370">
        <v>557.7</v>
      </c>
      <c r="FJ370">
        <v>1.8631</v>
      </c>
      <c r="FK370">
        <v>1.8678</v>
      </c>
      <c r="FL370">
        <v>1.86752</v>
      </c>
      <c r="FM370">
        <v>1.86874</v>
      </c>
      <c r="FN370">
        <v>1.86951</v>
      </c>
      <c r="FO370">
        <v>1.86554</v>
      </c>
      <c r="FP370">
        <v>1.86661</v>
      </c>
      <c r="FQ370">
        <v>1.86798</v>
      </c>
      <c r="FR370">
        <v>5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15.96</v>
      </c>
      <c r="GF370">
        <v>0.2133</v>
      </c>
      <c r="GG370">
        <v>5.35645936475052</v>
      </c>
      <c r="GH370">
        <v>0.00956702611335773</v>
      </c>
      <c r="GI370">
        <v>-9.19467254998099e-07</v>
      </c>
      <c r="GJ370">
        <v>-2.13729184259075e-11</v>
      </c>
      <c r="GK370">
        <v>0.213310654532375</v>
      </c>
      <c r="GL370">
        <v>0</v>
      </c>
      <c r="GM370">
        <v>0</v>
      </c>
      <c r="GN370">
        <v>0</v>
      </c>
      <c r="GO370">
        <v>-4</v>
      </c>
      <c r="GP370">
        <v>1866</v>
      </c>
      <c r="GQ370">
        <v>1</v>
      </c>
      <c r="GR370">
        <v>18</v>
      </c>
      <c r="GS370">
        <v>18851</v>
      </c>
      <c r="GT370">
        <v>30226.9</v>
      </c>
      <c r="GU370">
        <v>3.35083</v>
      </c>
      <c r="GV370">
        <v>2.64648</v>
      </c>
      <c r="GW370">
        <v>2.24854</v>
      </c>
      <c r="GX370">
        <v>2.72217</v>
      </c>
      <c r="GY370">
        <v>1.99585</v>
      </c>
      <c r="GZ370">
        <v>2.34375</v>
      </c>
      <c r="HA370">
        <v>41.5083</v>
      </c>
      <c r="HB370">
        <v>14.4297</v>
      </c>
      <c r="HC370">
        <v>18</v>
      </c>
      <c r="HD370">
        <v>491.988</v>
      </c>
      <c r="HE370">
        <v>610.661</v>
      </c>
      <c r="HF370">
        <v>17.8267</v>
      </c>
      <c r="HG370">
        <v>35.525</v>
      </c>
      <c r="HH370">
        <v>30.0005</v>
      </c>
      <c r="HI370">
        <v>34.9763</v>
      </c>
      <c r="HJ370">
        <v>34.8088</v>
      </c>
      <c r="HK370">
        <v>67.0947</v>
      </c>
      <c r="HL370">
        <v>27.8591</v>
      </c>
      <c r="HM370">
        <v>0</v>
      </c>
      <c r="HN370">
        <v>16.2721</v>
      </c>
      <c r="HO370">
        <v>1355.05</v>
      </c>
      <c r="HP370">
        <v>22.1584</v>
      </c>
      <c r="HQ370">
        <v>101.463</v>
      </c>
      <c r="HR370">
        <v>102.008</v>
      </c>
    </row>
    <row r="371" spans="1:226">
      <c r="A371">
        <v>355</v>
      </c>
      <c r="B371">
        <v>1657212835.1</v>
      </c>
      <c r="C371">
        <v>6230.09999990463</v>
      </c>
      <c r="D371" t="s">
        <v>1072</v>
      </c>
      <c r="E371" t="s">
        <v>1073</v>
      </c>
      <c r="F371">
        <v>5</v>
      </c>
      <c r="G371" t="s">
        <v>915</v>
      </c>
      <c r="H371" t="s">
        <v>354</v>
      </c>
      <c r="I371">
        <v>1657212827.54444</v>
      </c>
      <c r="J371">
        <f>(K371)/1000</f>
        <v>0</v>
      </c>
      <c r="K371">
        <f>IF(BF371, AN371, AH371)</f>
        <v>0</v>
      </c>
      <c r="L371">
        <f>IF(BF371, AI371, AG371)</f>
        <v>0</v>
      </c>
      <c r="M371">
        <f>BH371 - IF(AU371&gt;1, L371*BB371*100.0/(AW371*BV371), 0)</f>
        <v>0</v>
      </c>
      <c r="N371">
        <f>((T371-J371/2)*M371-L371)/(T371+J371/2)</f>
        <v>0</v>
      </c>
      <c r="O371">
        <f>N371*(BO371+BP371)/1000.0</f>
        <v>0</v>
      </c>
      <c r="P371">
        <f>(BH371 - IF(AU371&gt;1, L371*BB371*100.0/(AW371*BV371), 0))*(BO371+BP371)/1000.0</f>
        <v>0</v>
      </c>
      <c r="Q371">
        <f>2.0/((1/S371-1/R371)+SIGN(S371)*SQRT((1/S371-1/R371)*(1/S371-1/R371) + 4*BC371/((BC371+1)*(BC371+1))*(2*1/S371*1/R371-1/R371*1/R371)))</f>
        <v>0</v>
      </c>
      <c r="R371">
        <f>IF(LEFT(BD371,1)&lt;&gt;"0",IF(LEFT(BD371,1)="1",3.0,BE371),$D$5+$E$5*(BV371*BO371/($K$5*1000))+$F$5*(BV371*BO371/($K$5*1000))*MAX(MIN(BB371,$J$5),$I$5)*MAX(MIN(BB371,$J$5),$I$5)+$G$5*MAX(MIN(BB371,$J$5),$I$5)*(BV371*BO371/($K$5*1000))+$H$5*(BV371*BO371/($K$5*1000))*(BV371*BO371/($K$5*1000)))</f>
        <v>0</v>
      </c>
      <c r="S371">
        <f>J371*(1000-(1000*0.61365*exp(17.502*W371/(240.97+W371))/(BO371+BP371)+BJ371)/2)/(1000*0.61365*exp(17.502*W371/(240.97+W371))/(BO371+BP371)-BJ371)</f>
        <v>0</v>
      </c>
      <c r="T371">
        <f>1/((BC371+1)/(Q371/1.6)+1/(R371/1.37)) + BC371/((BC371+1)/(Q371/1.6) + BC371/(R371/1.37))</f>
        <v>0</v>
      </c>
      <c r="U371">
        <f>(AX371*BA371)</f>
        <v>0</v>
      </c>
      <c r="V371">
        <f>(BQ371+(U371+2*0.95*5.67E-8*(((BQ371+$B$7)+273)^4-(BQ371+273)^4)-44100*J371)/(1.84*29.3*R371+8*0.95*5.67E-8*(BQ371+273)^3))</f>
        <v>0</v>
      </c>
      <c r="W371">
        <f>($C$7*BR371+$D$7*BS371+$E$7*V371)</f>
        <v>0</v>
      </c>
      <c r="X371">
        <f>0.61365*exp(17.502*W371/(240.97+W371))</f>
        <v>0</v>
      </c>
      <c r="Y371">
        <f>(Z371/AA371*100)</f>
        <v>0</v>
      </c>
      <c r="Z371">
        <f>BJ371*(BO371+BP371)/1000</f>
        <v>0</v>
      </c>
      <c r="AA371">
        <f>0.61365*exp(17.502*BQ371/(240.97+BQ371))</f>
        <v>0</v>
      </c>
      <c r="AB371">
        <f>(X371-BJ371*(BO371+BP371)/1000)</f>
        <v>0</v>
      </c>
      <c r="AC371">
        <f>(-J371*44100)</f>
        <v>0</v>
      </c>
      <c r="AD371">
        <f>2*29.3*R371*0.92*(BQ371-W371)</f>
        <v>0</v>
      </c>
      <c r="AE371">
        <f>2*0.95*5.67E-8*(((BQ371+$B$7)+273)^4-(W371+273)^4)</f>
        <v>0</v>
      </c>
      <c r="AF371">
        <f>U371+AE371+AC371+AD371</f>
        <v>0</v>
      </c>
      <c r="AG371">
        <f>BN371*AU371*(BI371-BH371*(1000-AU371*BK371)/(1000-AU371*BJ371))/(100*BB371)</f>
        <v>0</v>
      </c>
      <c r="AH371">
        <f>1000*BN371*AU371*(BJ371-BK371)/(100*BB371*(1000-AU371*BJ371))</f>
        <v>0</v>
      </c>
      <c r="AI371">
        <f>(AJ371 - AK371 - BO371*1E3/(8.314*(BQ371+273.15)) * AM371/BN371 * AL371) * BN371/(100*BB371) * (1000 - BK371)/1000</f>
        <v>0</v>
      </c>
      <c r="AJ371">
        <v>1376.35147210693</v>
      </c>
      <c r="AK371">
        <v>1329.52672727273</v>
      </c>
      <c r="AL371">
        <v>3.56151486406983</v>
      </c>
      <c r="AM371">
        <v>66.6402937059761</v>
      </c>
      <c r="AN371">
        <f>(AP371 - AO371 + BO371*1E3/(8.314*(BQ371+273.15)) * AR371/BN371 * AQ371) * BN371/(100*BB371) * 1000/(1000 - AP371)</f>
        <v>0</v>
      </c>
      <c r="AO371">
        <v>22.0279941127547</v>
      </c>
      <c r="AP371">
        <v>24.1285036363636</v>
      </c>
      <c r="AQ371">
        <v>0.00326801660417268</v>
      </c>
      <c r="AR371">
        <v>77.4766188135859</v>
      </c>
      <c r="AS371">
        <v>0</v>
      </c>
      <c r="AT371">
        <v>0</v>
      </c>
      <c r="AU371">
        <f>IF(AS371*$H$13&gt;=AW371,1.0,(AW371/(AW371-AS371*$H$13)))</f>
        <v>0</v>
      </c>
      <c r="AV371">
        <f>(AU371-1)*100</f>
        <v>0</v>
      </c>
      <c r="AW371">
        <f>MAX(0,($B$13+$C$13*BV371)/(1+$D$13*BV371)*BO371/(BQ371+273)*$E$13)</f>
        <v>0</v>
      </c>
      <c r="AX371">
        <f>$B$11*BW371+$C$11*BX371+$F$11*CI371*(1-CL371)</f>
        <v>0</v>
      </c>
      <c r="AY371">
        <f>AX371*AZ371</f>
        <v>0</v>
      </c>
      <c r="AZ371">
        <f>($B$11*$D$9+$C$11*$D$9+$F$11*((CV371+CN371)/MAX(CV371+CN371+CW371, 0.1)*$I$9+CW371/MAX(CV371+CN371+CW371, 0.1)*$J$9))/($B$11+$C$11+$F$11)</f>
        <v>0</v>
      </c>
      <c r="BA371">
        <f>($B$11*$K$9+$C$11*$K$9+$F$11*((CV371+CN371)/MAX(CV371+CN371+CW371, 0.1)*$P$9+CW371/MAX(CV371+CN371+CW371, 0.1)*$Q$9))/($B$11+$C$11+$F$11)</f>
        <v>0</v>
      </c>
      <c r="BB371">
        <v>6</v>
      </c>
      <c r="BC371">
        <v>0.5</v>
      </c>
      <c r="BD371" t="s">
        <v>355</v>
      </c>
      <c r="BE371">
        <v>2</v>
      </c>
      <c r="BF371" t="b">
        <v>1</v>
      </c>
      <c r="BG371">
        <v>1657212827.54444</v>
      </c>
      <c r="BH371">
        <v>1273.08666666667</v>
      </c>
      <c r="BI371">
        <v>1330.53888888889</v>
      </c>
      <c r="BJ371">
        <v>24.0933555555556</v>
      </c>
      <c r="BK371">
        <v>21.9612444444444</v>
      </c>
      <c r="BL371">
        <v>1257.19777777778</v>
      </c>
      <c r="BM371">
        <v>23.8800444444444</v>
      </c>
      <c r="BN371">
        <v>499.968481481481</v>
      </c>
      <c r="BO371">
        <v>74.5927740740741</v>
      </c>
      <c r="BP371">
        <v>0.0442400185185185</v>
      </c>
      <c r="BQ371">
        <v>27.3948</v>
      </c>
      <c r="BR371">
        <v>27.9045259259259</v>
      </c>
      <c r="BS371">
        <v>999.9</v>
      </c>
      <c r="BT371">
        <v>0</v>
      </c>
      <c r="BU371">
        <v>0</v>
      </c>
      <c r="BV371">
        <v>10000.7407407407</v>
      </c>
      <c r="BW371">
        <v>0</v>
      </c>
      <c r="BX371">
        <v>214.371518518519</v>
      </c>
      <c r="BY371">
        <v>-57.4529962962963</v>
      </c>
      <c r="BZ371">
        <v>1304.51777777778</v>
      </c>
      <c r="CA371">
        <v>1360.41777777778</v>
      </c>
      <c r="CB371">
        <v>2.13211111111111</v>
      </c>
      <c r="CC371">
        <v>1330.53888888889</v>
      </c>
      <c r="CD371">
        <v>21.9612444444444</v>
      </c>
      <c r="CE371">
        <v>1.79718962962963</v>
      </c>
      <c r="CF371">
        <v>1.63815037037037</v>
      </c>
      <c r="CG371">
        <v>15.7623555555556</v>
      </c>
      <c r="CH371">
        <v>14.3223333333333</v>
      </c>
      <c r="CI371">
        <v>1999.99481481482</v>
      </c>
      <c r="CJ371">
        <v>0.980004444444444</v>
      </c>
      <c r="CK371">
        <v>0.0199951444444444</v>
      </c>
      <c r="CL371">
        <v>0</v>
      </c>
      <c r="CM371">
        <v>2.29214814814815</v>
      </c>
      <c r="CN371">
        <v>0</v>
      </c>
      <c r="CO371">
        <v>20104.4925925926</v>
      </c>
      <c r="CP371">
        <v>17300.1222222222</v>
      </c>
      <c r="CQ371">
        <v>44.215</v>
      </c>
      <c r="CR371">
        <v>44.812</v>
      </c>
      <c r="CS371">
        <v>43.937</v>
      </c>
      <c r="CT371">
        <v>44.2313333333333</v>
      </c>
      <c r="CU371">
        <v>43.437</v>
      </c>
      <c r="CV371">
        <v>1960.00444444444</v>
      </c>
      <c r="CW371">
        <v>39.9903703703704</v>
      </c>
      <c r="CX371">
        <v>0</v>
      </c>
      <c r="CY371">
        <v>1657212814.2</v>
      </c>
      <c r="CZ371">
        <v>0</v>
      </c>
      <c r="DA371">
        <v>0</v>
      </c>
      <c r="DB371" t="s">
        <v>356</v>
      </c>
      <c r="DC371">
        <v>1656081770.5</v>
      </c>
      <c r="DD371">
        <v>1655399214.6</v>
      </c>
      <c r="DE371">
        <v>0</v>
      </c>
      <c r="DF371">
        <v>0.134</v>
      </c>
      <c r="DG371">
        <v>-0.06</v>
      </c>
      <c r="DH371">
        <v>9.331</v>
      </c>
      <c r="DI371">
        <v>0.511</v>
      </c>
      <c r="DJ371">
        <v>421</v>
      </c>
      <c r="DK371">
        <v>25</v>
      </c>
      <c r="DL371">
        <v>1.93</v>
      </c>
      <c r="DM371">
        <v>0.15</v>
      </c>
      <c r="DN371">
        <v>-57.8457175</v>
      </c>
      <c r="DO371">
        <v>6.01125365853659</v>
      </c>
      <c r="DP371">
        <v>0.757997715988478</v>
      </c>
      <c r="DQ371">
        <v>0</v>
      </c>
      <c r="DR371">
        <v>2.177451</v>
      </c>
      <c r="DS371">
        <v>-0.858228968105069</v>
      </c>
      <c r="DT371">
        <v>0.0851590850643664</v>
      </c>
      <c r="DU371">
        <v>0</v>
      </c>
      <c r="DV371">
        <v>0</v>
      </c>
      <c r="DW371">
        <v>2</v>
      </c>
      <c r="DX371" t="s">
        <v>365</v>
      </c>
      <c r="DY371">
        <v>2.96458</v>
      </c>
      <c r="DZ371">
        <v>2.69812</v>
      </c>
      <c r="EA371">
        <v>0.16064</v>
      </c>
      <c r="EB371">
        <v>0.166143</v>
      </c>
      <c r="EC371">
        <v>0.0851701</v>
      </c>
      <c r="ED371">
        <v>0.0803288</v>
      </c>
      <c r="EE371">
        <v>32318.3</v>
      </c>
      <c r="EF371">
        <v>35063.6</v>
      </c>
      <c r="EG371">
        <v>34944.9</v>
      </c>
      <c r="EH371">
        <v>38194.7</v>
      </c>
      <c r="EI371">
        <v>45440.5</v>
      </c>
      <c r="EJ371">
        <v>50758.7</v>
      </c>
      <c r="EK371">
        <v>54740.8</v>
      </c>
      <c r="EL371">
        <v>61295</v>
      </c>
      <c r="EM371">
        <v>1.869</v>
      </c>
      <c r="EN371">
        <v>2.0378</v>
      </c>
      <c r="EO371">
        <v>-0.0719726</v>
      </c>
      <c r="EP371">
        <v>0</v>
      </c>
      <c r="EQ371">
        <v>29.0887</v>
      </c>
      <c r="ER371">
        <v>999.9</v>
      </c>
      <c r="ES371">
        <v>36.296</v>
      </c>
      <c r="ET371">
        <v>37.645</v>
      </c>
      <c r="EU371">
        <v>31.7755</v>
      </c>
      <c r="EV371">
        <v>54.3584</v>
      </c>
      <c r="EW371">
        <v>34.4912</v>
      </c>
      <c r="EX371">
        <v>2</v>
      </c>
      <c r="EY371">
        <v>0.702256</v>
      </c>
      <c r="EZ371">
        <v>9.28105</v>
      </c>
      <c r="FA371">
        <v>19.9146</v>
      </c>
      <c r="FB371">
        <v>5.19932</v>
      </c>
      <c r="FC371">
        <v>12.0099</v>
      </c>
      <c r="FD371">
        <v>4.9752</v>
      </c>
      <c r="FE371">
        <v>3.294</v>
      </c>
      <c r="FF371">
        <v>9999</v>
      </c>
      <c r="FG371">
        <v>9999</v>
      </c>
      <c r="FH371">
        <v>9999</v>
      </c>
      <c r="FI371">
        <v>557.7</v>
      </c>
      <c r="FJ371">
        <v>1.8631</v>
      </c>
      <c r="FK371">
        <v>1.86783</v>
      </c>
      <c r="FL371">
        <v>1.86752</v>
      </c>
      <c r="FM371">
        <v>1.86874</v>
      </c>
      <c r="FN371">
        <v>1.86951</v>
      </c>
      <c r="FO371">
        <v>1.86554</v>
      </c>
      <c r="FP371">
        <v>1.86661</v>
      </c>
      <c r="FQ371">
        <v>1.86798</v>
      </c>
      <c r="FR371">
        <v>5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16.07</v>
      </c>
      <c r="GF371">
        <v>0.2133</v>
      </c>
      <c r="GG371">
        <v>5.35645936475052</v>
      </c>
      <c r="GH371">
        <v>0.00956702611335773</v>
      </c>
      <c r="GI371">
        <v>-9.19467254998099e-07</v>
      </c>
      <c r="GJ371">
        <v>-2.13729184259075e-11</v>
      </c>
      <c r="GK371">
        <v>0.213310654532375</v>
      </c>
      <c r="GL371">
        <v>0</v>
      </c>
      <c r="GM371">
        <v>0</v>
      </c>
      <c r="GN371">
        <v>0</v>
      </c>
      <c r="GO371">
        <v>-4</v>
      </c>
      <c r="GP371">
        <v>1866</v>
      </c>
      <c r="GQ371">
        <v>1</v>
      </c>
      <c r="GR371">
        <v>18</v>
      </c>
      <c r="GS371">
        <v>18851.1</v>
      </c>
      <c r="GT371">
        <v>30227</v>
      </c>
      <c r="GU371">
        <v>3.38013</v>
      </c>
      <c r="GV371">
        <v>2.64038</v>
      </c>
      <c r="GW371">
        <v>2.24854</v>
      </c>
      <c r="GX371">
        <v>2.72217</v>
      </c>
      <c r="GY371">
        <v>1.99585</v>
      </c>
      <c r="GZ371">
        <v>2.35352</v>
      </c>
      <c r="HA371">
        <v>41.5083</v>
      </c>
      <c r="HB371">
        <v>14.4297</v>
      </c>
      <c r="HC371">
        <v>18</v>
      </c>
      <c r="HD371">
        <v>492.307</v>
      </c>
      <c r="HE371">
        <v>610.562</v>
      </c>
      <c r="HF371">
        <v>17.8278</v>
      </c>
      <c r="HG371">
        <v>35.5302</v>
      </c>
      <c r="HH371">
        <v>30.0007</v>
      </c>
      <c r="HI371">
        <v>34.9826</v>
      </c>
      <c r="HJ371">
        <v>34.8151</v>
      </c>
      <c r="HK371">
        <v>67.6439</v>
      </c>
      <c r="HL371">
        <v>27.5601</v>
      </c>
      <c r="HM371">
        <v>0</v>
      </c>
      <c r="HN371">
        <v>16.2889</v>
      </c>
      <c r="HO371">
        <v>1375.15</v>
      </c>
      <c r="HP371">
        <v>22.2384</v>
      </c>
      <c r="HQ371">
        <v>101.462</v>
      </c>
      <c r="HR371">
        <v>102.006</v>
      </c>
    </row>
    <row r="372" spans="1:226">
      <c r="A372">
        <v>356</v>
      </c>
      <c r="B372">
        <v>1657212840.6</v>
      </c>
      <c r="C372">
        <v>6235.59999990463</v>
      </c>
      <c r="D372" t="s">
        <v>1074</v>
      </c>
      <c r="E372" t="s">
        <v>1075</v>
      </c>
      <c r="F372">
        <v>5</v>
      </c>
      <c r="G372" t="s">
        <v>915</v>
      </c>
      <c r="H372" t="s">
        <v>354</v>
      </c>
      <c r="I372">
        <v>1657212832.83214</v>
      </c>
      <c r="J372">
        <f>(K372)/1000</f>
        <v>0</v>
      </c>
      <c r="K372">
        <f>IF(BF372, AN372, AH372)</f>
        <v>0</v>
      </c>
      <c r="L372">
        <f>IF(BF372, AI372, AG372)</f>
        <v>0</v>
      </c>
      <c r="M372">
        <f>BH372 - IF(AU372&gt;1, L372*BB372*100.0/(AW372*BV372), 0)</f>
        <v>0</v>
      </c>
      <c r="N372">
        <f>((T372-J372/2)*M372-L372)/(T372+J372/2)</f>
        <v>0</v>
      </c>
      <c r="O372">
        <f>N372*(BO372+BP372)/1000.0</f>
        <v>0</v>
      </c>
      <c r="P372">
        <f>(BH372 - IF(AU372&gt;1, L372*BB372*100.0/(AW372*BV372), 0))*(BO372+BP372)/1000.0</f>
        <v>0</v>
      </c>
      <c r="Q372">
        <f>2.0/((1/S372-1/R372)+SIGN(S372)*SQRT((1/S372-1/R372)*(1/S372-1/R372) + 4*BC372/((BC372+1)*(BC372+1))*(2*1/S372*1/R372-1/R372*1/R372)))</f>
        <v>0</v>
      </c>
      <c r="R372">
        <f>IF(LEFT(BD372,1)&lt;&gt;"0",IF(LEFT(BD372,1)="1",3.0,BE372),$D$5+$E$5*(BV372*BO372/($K$5*1000))+$F$5*(BV372*BO372/($K$5*1000))*MAX(MIN(BB372,$J$5),$I$5)*MAX(MIN(BB372,$J$5),$I$5)+$G$5*MAX(MIN(BB372,$J$5),$I$5)*(BV372*BO372/($K$5*1000))+$H$5*(BV372*BO372/($K$5*1000))*(BV372*BO372/($K$5*1000)))</f>
        <v>0</v>
      </c>
      <c r="S372">
        <f>J372*(1000-(1000*0.61365*exp(17.502*W372/(240.97+W372))/(BO372+BP372)+BJ372)/2)/(1000*0.61365*exp(17.502*W372/(240.97+W372))/(BO372+BP372)-BJ372)</f>
        <v>0</v>
      </c>
      <c r="T372">
        <f>1/((BC372+1)/(Q372/1.6)+1/(R372/1.37)) + BC372/((BC372+1)/(Q372/1.6) + BC372/(R372/1.37))</f>
        <v>0</v>
      </c>
      <c r="U372">
        <f>(AX372*BA372)</f>
        <v>0</v>
      </c>
      <c r="V372">
        <f>(BQ372+(U372+2*0.95*5.67E-8*(((BQ372+$B$7)+273)^4-(BQ372+273)^4)-44100*J372)/(1.84*29.3*R372+8*0.95*5.67E-8*(BQ372+273)^3))</f>
        <v>0</v>
      </c>
      <c r="W372">
        <f>($C$7*BR372+$D$7*BS372+$E$7*V372)</f>
        <v>0</v>
      </c>
      <c r="X372">
        <f>0.61365*exp(17.502*W372/(240.97+W372))</f>
        <v>0</v>
      </c>
      <c r="Y372">
        <f>(Z372/AA372*100)</f>
        <v>0</v>
      </c>
      <c r="Z372">
        <f>BJ372*(BO372+BP372)/1000</f>
        <v>0</v>
      </c>
      <c r="AA372">
        <f>0.61365*exp(17.502*BQ372/(240.97+BQ372))</f>
        <v>0</v>
      </c>
      <c r="AB372">
        <f>(X372-BJ372*(BO372+BP372)/1000)</f>
        <v>0</v>
      </c>
      <c r="AC372">
        <f>(-J372*44100)</f>
        <v>0</v>
      </c>
      <c r="AD372">
        <f>2*29.3*R372*0.92*(BQ372-W372)</f>
        <v>0</v>
      </c>
      <c r="AE372">
        <f>2*0.95*5.67E-8*(((BQ372+$B$7)+273)^4-(W372+273)^4)</f>
        <v>0</v>
      </c>
      <c r="AF372">
        <f>U372+AE372+AC372+AD372</f>
        <v>0</v>
      </c>
      <c r="AG372">
        <f>BN372*AU372*(BI372-BH372*(1000-AU372*BK372)/(1000-AU372*BJ372))/(100*BB372)</f>
        <v>0</v>
      </c>
      <c r="AH372">
        <f>1000*BN372*AU372*(BJ372-BK372)/(100*BB372*(1000-AU372*BJ372))</f>
        <v>0</v>
      </c>
      <c r="AI372">
        <f>(AJ372 - AK372 - BO372*1E3/(8.314*(BQ372+273.15)) * AM372/BN372 * AL372) * BN372/(100*BB372) * (1000 - BK372)/1000</f>
        <v>0</v>
      </c>
      <c r="AJ372">
        <v>1395.28726935407</v>
      </c>
      <c r="AK372">
        <v>1348.89381818182</v>
      </c>
      <c r="AL372">
        <v>3.57156574990061</v>
      </c>
      <c r="AM372">
        <v>66.6402937059761</v>
      </c>
      <c r="AN372">
        <f>(AP372 - AO372 + BO372*1E3/(8.314*(BQ372+273.15)) * AR372/BN372 * AQ372) * BN372/(100*BB372) * 1000/(1000 - AP372)</f>
        <v>0</v>
      </c>
      <c r="AO372">
        <v>22.1202772513494</v>
      </c>
      <c r="AP372">
        <v>24.1554648484848</v>
      </c>
      <c r="AQ372">
        <v>-0.000176236648644292</v>
      </c>
      <c r="AR372">
        <v>77.4766188135859</v>
      </c>
      <c r="AS372">
        <v>0</v>
      </c>
      <c r="AT372">
        <v>0</v>
      </c>
      <c r="AU372">
        <f>IF(AS372*$H$13&gt;=AW372,1.0,(AW372/(AW372-AS372*$H$13)))</f>
        <v>0</v>
      </c>
      <c r="AV372">
        <f>(AU372-1)*100</f>
        <v>0</v>
      </c>
      <c r="AW372">
        <f>MAX(0,($B$13+$C$13*BV372)/(1+$D$13*BV372)*BO372/(BQ372+273)*$E$13)</f>
        <v>0</v>
      </c>
      <c r="AX372">
        <f>$B$11*BW372+$C$11*BX372+$F$11*CI372*(1-CL372)</f>
        <v>0</v>
      </c>
      <c r="AY372">
        <f>AX372*AZ372</f>
        <v>0</v>
      </c>
      <c r="AZ372">
        <f>($B$11*$D$9+$C$11*$D$9+$F$11*((CV372+CN372)/MAX(CV372+CN372+CW372, 0.1)*$I$9+CW372/MAX(CV372+CN372+CW372, 0.1)*$J$9))/($B$11+$C$11+$F$11)</f>
        <v>0</v>
      </c>
      <c r="BA372">
        <f>($B$11*$K$9+$C$11*$K$9+$F$11*((CV372+CN372)/MAX(CV372+CN372+CW372, 0.1)*$P$9+CW372/MAX(CV372+CN372+CW372, 0.1)*$Q$9))/($B$11+$C$11+$F$11)</f>
        <v>0</v>
      </c>
      <c r="BB372">
        <v>6</v>
      </c>
      <c r="BC372">
        <v>0.5</v>
      </c>
      <c r="BD372" t="s">
        <v>355</v>
      </c>
      <c r="BE372">
        <v>2</v>
      </c>
      <c r="BF372" t="b">
        <v>1</v>
      </c>
      <c r="BG372">
        <v>1657212832.83214</v>
      </c>
      <c r="BH372">
        <v>1291.28</v>
      </c>
      <c r="BI372">
        <v>1348.46964285714</v>
      </c>
      <c r="BJ372">
        <v>24.1189571428571</v>
      </c>
      <c r="BK372">
        <v>22.0602464285714</v>
      </c>
      <c r="BL372">
        <v>1275.26214285714</v>
      </c>
      <c r="BM372">
        <v>23.90565</v>
      </c>
      <c r="BN372">
        <v>499.999321428571</v>
      </c>
      <c r="BO372">
        <v>74.593125</v>
      </c>
      <c r="BP372">
        <v>0.0442347357142857</v>
      </c>
      <c r="BQ372">
        <v>27.4078178571429</v>
      </c>
      <c r="BR372">
        <v>27.9204214285714</v>
      </c>
      <c r="BS372">
        <v>999.9</v>
      </c>
      <c r="BT372">
        <v>0</v>
      </c>
      <c r="BU372">
        <v>0</v>
      </c>
      <c r="BV372">
        <v>9993.03571428571</v>
      </c>
      <c r="BW372">
        <v>0</v>
      </c>
      <c r="BX372">
        <v>213.115107142857</v>
      </c>
      <c r="BY372">
        <v>-57.1900964285714</v>
      </c>
      <c r="BZ372">
        <v>1323.19428571429</v>
      </c>
      <c r="CA372">
        <v>1378.89035714286</v>
      </c>
      <c r="CB372">
        <v>2.05871285714286</v>
      </c>
      <c r="CC372">
        <v>1348.46964285714</v>
      </c>
      <c r="CD372">
        <v>22.0602464285714</v>
      </c>
      <c r="CE372">
        <v>1.7991075</v>
      </c>
      <c r="CF372">
        <v>1.64554321428571</v>
      </c>
      <c r="CG372">
        <v>15.7790357142857</v>
      </c>
      <c r="CH372">
        <v>14.391925</v>
      </c>
      <c r="CI372">
        <v>2000.01214285714</v>
      </c>
      <c r="CJ372">
        <v>0.980004714285714</v>
      </c>
      <c r="CK372">
        <v>0.0199949285714286</v>
      </c>
      <c r="CL372">
        <v>0</v>
      </c>
      <c r="CM372">
        <v>2.29966785714286</v>
      </c>
      <c r="CN372">
        <v>0</v>
      </c>
      <c r="CO372">
        <v>20038.2821428571</v>
      </c>
      <c r="CP372">
        <v>17300.2785714286</v>
      </c>
      <c r="CQ372">
        <v>44.23425</v>
      </c>
      <c r="CR372">
        <v>44.812</v>
      </c>
      <c r="CS372">
        <v>43.937</v>
      </c>
      <c r="CT372">
        <v>44.23425</v>
      </c>
      <c r="CU372">
        <v>43.455</v>
      </c>
      <c r="CV372">
        <v>1960.02071428571</v>
      </c>
      <c r="CW372">
        <v>39.9903571428571</v>
      </c>
      <c r="CX372">
        <v>0</v>
      </c>
      <c r="CY372">
        <v>1657212819.6</v>
      </c>
      <c r="CZ372">
        <v>0</v>
      </c>
      <c r="DA372">
        <v>0</v>
      </c>
      <c r="DB372" t="s">
        <v>356</v>
      </c>
      <c r="DC372">
        <v>1656081770.5</v>
      </c>
      <c r="DD372">
        <v>1655399214.6</v>
      </c>
      <c r="DE372">
        <v>0</v>
      </c>
      <c r="DF372">
        <v>0.134</v>
      </c>
      <c r="DG372">
        <v>-0.06</v>
      </c>
      <c r="DH372">
        <v>9.331</v>
      </c>
      <c r="DI372">
        <v>0.511</v>
      </c>
      <c r="DJ372">
        <v>421</v>
      </c>
      <c r="DK372">
        <v>25</v>
      </c>
      <c r="DL372">
        <v>1.93</v>
      </c>
      <c r="DM372">
        <v>0.15</v>
      </c>
      <c r="DN372">
        <v>-57.36083</v>
      </c>
      <c r="DO372">
        <v>4.26789568480306</v>
      </c>
      <c r="DP372">
        <v>0.673852223488206</v>
      </c>
      <c r="DQ372">
        <v>0</v>
      </c>
      <c r="DR372">
        <v>2.09529</v>
      </c>
      <c r="DS372">
        <v>-0.838025966228893</v>
      </c>
      <c r="DT372">
        <v>0.0833873409457335</v>
      </c>
      <c r="DU372">
        <v>0</v>
      </c>
      <c r="DV372">
        <v>0</v>
      </c>
      <c r="DW372">
        <v>2</v>
      </c>
      <c r="DX372" t="s">
        <v>365</v>
      </c>
      <c r="DY372">
        <v>2.96493</v>
      </c>
      <c r="DZ372">
        <v>2.69796</v>
      </c>
      <c r="EA372">
        <v>0.1621</v>
      </c>
      <c r="EB372">
        <v>0.167522</v>
      </c>
      <c r="EC372">
        <v>0.0852352</v>
      </c>
      <c r="ED372">
        <v>0.080616</v>
      </c>
      <c r="EE372">
        <v>32261.2</v>
      </c>
      <c r="EF372">
        <v>35004.9</v>
      </c>
      <c r="EG372">
        <v>34944.1</v>
      </c>
      <c r="EH372">
        <v>38194</v>
      </c>
      <c r="EI372">
        <v>45436.4</v>
      </c>
      <c r="EJ372">
        <v>50741.7</v>
      </c>
      <c r="EK372">
        <v>54739.7</v>
      </c>
      <c r="EL372">
        <v>61293.5</v>
      </c>
      <c r="EM372">
        <v>1.868</v>
      </c>
      <c r="EN372">
        <v>2.0382</v>
      </c>
      <c r="EO372">
        <v>-0.0709295</v>
      </c>
      <c r="EP372">
        <v>0</v>
      </c>
      <c r="EQ372">
        <v>29.0992</v>
      </c>
      <c r="ER372">
        <v>999.9</v>
      </c>
      <c r="ES372">
        <v>36.296</v>
      </c>
      <c r="ET372">
        <v>37.625</v>
      </c>
      <c r="EU372">
        <v>31.7397</v>
      </c>
      <c r="EV372">
        <v>54.2784</v>
      </c>
      <c r="EW372">
        <v>34.4311</v>
      </c>
      <c r="EX372">
        <v>2</v>
      </c>
      <c r="EY372">
        <v>0.702561</v>
      </c>
      <c r="EZ372">
        <v>9.28105</v>
      </c>
      <c r="FA372">
        <v>19.9139</v>
      </c>
      <c r="FB372">
        <v>5.19573</v>
      </c>
      <c r="FC372">
        <v>12.0123</v>
      </c>
      <c r="FD372">
        <v>4.9748</v>
      </c>
      <c r="FE372">
        <v>3.294</v>
      </c>
      <c r="FF372">
        <v>9999</v>
      </c>
      <c r="FG372">
        <v>9999</v>
      </c>
      <c r="FH372">
        <v>9999</v>
      </c>
      <c r="FI372">
        <v>557.7</v>
      </c>
      <c r="FJ372">
        <v>1.8631</v>
      </c>
      <c r="FK372">
        <v>1.86777</v>
      </c>
      <c r="FL372">
        <v>1.86749</v>
      </c>
      <c r="FM372">
        <v>1.86874</v>
      </c>
      <c r="FN372">
        <v>1.86951</v>
      </c>
      <c r="FO372">
        <v>1.86554</v>
      </c>
      <c r="FP372">
        <v>1.86658</v>
      </c>
      <c r="FQ372">
        <v>1.86798</v>
      </c>
      <c r="FR372">
        <v>5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16.2</v>
      </c>
      <c r="GF372">
        <v>0.2133</v>
      </c>
      <c r="GG372">
        <v>5.35645936475052</v>
      </c>
      <c r="GH372">
        <v>0.00956702611335773</v>
      </c>
      <c r="GI372">
        <v>-9.19467254998099e-07</v>
      </c>
      <c r="GJ372">
        <v>-2.13729184259075e-11</v>
      </c>
      <c r="GK372">
        <v>0.213310654532375</v>
      </c>
      <c r="GL372">
        <v>0</v>
      </c>
      <c r="GM372">
        <v>0</v>
      </c>
      <c r="GN372">
        <v>0</v>
      </c>
      <c r="GO372">
        <v>-4</v>
      </c>
      <c r="GP372">
        <v>1866</v>
      </c>
      <c r="GQ372">
        <v>1</v>
      </c>
      <c r="GR372">
        <v>18</v>
      </c>
      <c r="GS372">
        <v>18851.2</v>
      </c>
      <c r="GT372">
        <v>30227.1</v>
      </c>
      <c r="GU372">
        <v>3.41431</v>
      </c>
      <c r="GV372">
        <v>2.63794</v>
      </c>
      <c r="GW372">
        <v>2.24854</v>
      </c>
      <c r="GX372">
        <v>2.72217</v>
      </c>
      <c r="GY372">
        <v>1.99585</v>
      </c>
      <c r="GZ372">
        <v>2.39136</v>
      </c>
      <c r="HA372">
        <v>41.4822</v>
      </c>
      <c r="HB372">
        <v>14.4385</v>
      </c>
      <c r="HC372">
        <v>18</v>
      </c>
      <c r="HD372">
        <v>491.701</v>
      </c>
      <c r="HE372">
        <v>611.004</v>
      </c>
      <c r="HF372">
        <v>17.8317</v>
      </c>
      <c r="HG372">
        <v>35.54</v>
      </c>
      <c r="HH372">
        <v>30.0005</v>
      </c>
      <c r="HI372">
        <v>34.9922</v>
      </c>
      <c r="HJ372">
        <v>34.8277</v>
      </c>
      <c r="HK372">
        <v>68.364</v>
      </c>
      <c r="HL372">
        <v>27.2613</v>
      </c>
      <c r="HM372">
        <v>0</v>
      </c>
      <c r="HN372">
        <v>16.3041</v>
      </c>
      <c r="HO372">
        <v>1388.64</v>
      </c>
      <c r="HP372">
        <v>22.3167</v>
      </c>
      <c r="HQ372">
        <v>101.46</v>
      </c>
      <c r="HR372">
        <v>102.004</v>
      </c>
    </row>
    <row r="373" spans="1:226">
      <c r="A373">
        <v>357</v>
      </c>
      <c r="B373">
        <v>1657212845.6</v>
      </c>
      <c r="C373">
        <v>6240.59999990463</v>
      </c>
      <c r="D373" t="s">
        <v>1076</v>
      </c>
      <c r="E373" t="s">
        <v>1077</v>
      </c>
      <c r="F373">
        <v>5</v>
      </c>
      <c r="G373" t="s">
        <v>915</v>
      </c>
      <c r="H373" t="s">
        <v>354</v>
      </c>
      <c r="I373">
        <v>1657212838.11852</v>
      </c>
      <c r="J373">
        <f>(K373)/1000</f>
        <v>0</v>
      </c>
      <c r="K373">
        <f>IF(BF373, AN373, AH373)</f>
        <v>0</v>
      </c>
      <c r="L373">
        <f>IF(BF373, AI373, AG373)</f>
        <v>0</v>
      </c>
      <c r="M373">
        <f>BH373 - IF(AU373&gt;1, L373*BB373*100.0/(AW373*BV373), 0)</f>
        <v>0</v>
      </c>
      <c r="N373">
        <f>((T373-J373/2)*M373-L373)/(T373+J373/2)</f>
        <v>0</v>
      </c>
      <c r="O373">
        <f>N373*(BO373+BP373)/1000.0</f>
        <v>0</v>
      </c>
      <c r="P373">
        <f>(BH373 - IF(AU373&gt;1, L373*BB373*100.0/(AW373*BV373), 0))*(BO373+BP373)/1000.0</f>
        <v>0</v>
      </c>
      <c r="Q373">
        <f>2.0/((1/S373-1/R373)+SIGN(S373)*SQRT((1/S373-1/R373)*(1/S373-1/R373) + 4*BC373/((BC373+1)*(BC373+1))*(2*1/S373*1/R373-1/R373*1/R373)))</f>
        <v>0</v>
      </c>
      <c r="R373">
        <f>IF(LEFT(BD373,1)&lt;&gt;"0",IF(LEFT(BD373,1)="1",3.0,BE373),$D$5+$E$5*(BV373*BO373/($K$5*1000))+$F$5*(BV373*BO373/($K$5*1000))*MAX(MIN(BB373,$J$5),$I$5)*MAX(MIN(BB373,$J$5),$I$5)+$G$5*MAX(MIN(BB373,$J$5),$I$5)*(BV373*BO373/($K$5*1000))+$H$5*(BV373*BO373/($K$5*1000))*(BV373*BO373/($K$5*1000)))</f>
        <v>0</v>
      </c>
      <c r="S373">
        <f>J373*(1000-(1000*0.61365*exp(17.502*W373/(240.97+W373))/(BO373+BP373)+BJ373)/2)/(1000*0.61365*exp(17.502*W373/(240.97+W373))/(BO373+BP373)-BJ373)</f>
        <v>0</v>
      </c>
      <c r="T373">
        <f>1/((BC373+1)/(Q373/1.6)+1/(R373/1.37)) + BC373/((BC373+1)/(Q373/1.6) + BC373/(R373/1.37))</f>
        <v>0</v>
      </c>
      <c r="U373">
        <f>(AX373*BA373)</f>
        <v>0</v>
      </c>
      <c r="V373">
        <f>(BQ373+(U373+2*0.95*5.67E-8*(((BQ373+$B$7)+273)^4-(BQ373+273)^4)-44100*J373)/(1.84*29.3*R373+8*0.95*5.67E-8*(BQ373+273)^3))</f>
        <v>0</v>
      </c>
      <c r="W373">
        <f>($C$7*BR373+$D$7*BS373+$E$7*V373)</f>
        <v>0</v>
      </c>
      <c r="X373">
        <f>0.61365*exp(17.502*W373/(240.97+W373))</f>
        <v>0</v>
      </c>
      <c r="Y373">
        <f>(Z373/AA373*100)</f>
        <v>0</v>
      </c>
      <c r="Z373">
        <f>BJ373*(BO373+BP373)/1000</f>
        <v>0</v>
      </c>
      <c r="AA373">
        <f>0.61365*exp(17.502*BQ373/(240.97+BQ373))</f>
        <v>0</v>
      </c>
      <c r="AB373">
        <f>(X373-BJ373*(BO373+BP373)/1000)</f>
        <v>0</v>
      </c>
      <c r="AC373">
        <f>(-J373*44100)</f>
        <v>0</v>
      </c>
      <c r="AD373">
        <f>2*29.3*R373*0.92*(BQ373-W373)</f>
        <v>0</v>
      </c>
      <c r="AE373">
        <f>2*0.95*5.67E-8*(((BQ373+$B$7)+273)^4-(W373+273)^4)</f>
        <v>0</v>
      </c>
      <c r="AF373">
        <f>U373+AE373+AC373+AD373</f>
        <v>0</v>
      </c>
      <c r="AG373">
        <f>BN373*AU373*(BI373-BH373*(1000-AU373*BK373)/(1000-AU373*BJ373))/(100*BB373)</f>
        <v>0</v>
      </c>
      <c r="AH373">
        <f>1000*BN373*AU373*(BJ373-BK373)/(100*BB373*(1000-AU373*BJ373))</f>
        <v>0</v>
      </c>
      <c r="AI373">
        <f>(AJ373 - AK373 - BO373*1E3/(8.314*(BQ373+273.15)) * AM373/BN373 * AL373) * BN373/(100*BB373) * (1000 - BK373)/1000</f>
        <v>0</v>
      </c>
      <c r="AJ373">
        <v>1412.21187479369</v>
      </c>
      <c r="AK373">
        <v>1366.4136969697</v>
      </c>
      <c r="AL373">
        <v>3.42728600129809</v>
      </c>
      <c r="AM373">
        <v>66.6402937059761</v>
      </c>
      <c r="AN373">
        <f>(AP373 - AO373 + BO373*1E3/(8.314*(BQ373+273.15)) * AR373/BN373 * AQ373) * BN373/(100*BB373) * 1000/(1000 - AP373)</f>
        <v>0</v>
      </c>
      <c r="AO373">
        <v>22.2240761058242</v>
      </c>
      <c r="AP373">
        <v>24.1917084848485</v>
      </c>
      <c r="AQ373">
        <v>0.0054492097942401</v>
      </c>
      <c r="AR373">
        <v>77.4766188135859</v>
      </c>
      <c r="AS373">
        <v>0</v>
      </c>
      <c r="AT373">
        <v>0</v>
      </c>
      <c r="AU373">
        <f>IF(AS373*$H$13&gt;=AW373,1.0,(AW373/(AW373-AS373*$H$13)))</f>
        <v>0</v>
      </c>
      <c r="AV373">
        <f>(AU373-1)*100</f>
        <v>0</v>
      </c>
      <c r="AW373">
        <f>MAX(0,($B$13+$C$13*BV373)/(1+$D$13*BV373)*BO373/(BQ373+273)*$E$13)</f>
        <v>0</v>
      </c>
      <c r="AX373">
        <f>$B$11*BW373+$C$11*BX373+$F$11*CI373*(1-CL373)</f>
        <v>0</v>
      </c>
      <c r="AY373">
        <f>AX373*AZ373</f>
        <v>0</v>
      </c>
      <c r="AZ373">
        <f>($B$11*$D$9+$C$11*$D$9+$F$11*((CV373+CN373)/MAX(CV373+CN373+CW373, 0.1)*$I$9+CW373/MAX(CV373+CN373+CW373, 0.1)*$J$9))/($B$11+$C$11+$F$11)</f>
        <v>0</v>
      </c>
      <c r="BA373">
        <f>($B$11*$K$9+$C$11*$K$9+$F$11*((CV373+CN373)/MAX(CV373+CN373+CW373, 0.1)*$P$9+CW373/MAX(CV373+CN373+CW373, 0.1)*$Q$9))/($B$11+$C$11+$F$11)</f>
        <v>0</v>
      </c>
      <c r="BB373">
        <v>6</v>
      </c>
      <c r="BC373">
        <v>0.5</v>
      </c>
      <c r="BD373" t="s">
        <v>355</v>
      </c>
      <c r="BE373">
        <v>2</v>
      </c>
      <c r="BF373" t="b">
        <v>1</v>
      </c>
      <c r="BG373">
        <v>1657212838.11852</v>
      </c>
      <c r="BH373">
        <v>1309.51851851852</v>
      </c>
      <c r="BI373">
        <v>1366.0237037037</v>
      </c>
      <c r="BJ373">
        <v>24.1488037037037</v>
      </c>
      <c r="BK373">
        <v>22.1594740740741</v>
      </c>
      <c r="BL373">
        <v>1293.37296296296</v>
      </c>
      <c r="BM373">
        <v>23.9354888888889</v>
      </c>
      <c r="BN373">
        <v>500.007185185185</v>
      </c>
      <c r="BO373">
        <v>74.5927888888889</v>
      </c>
      <c r="BP373">
        <v>0.0440609481481481</v>
      </c>
      <c r="BQ373">
        <v>27.4219</v>
      </c>
      <c r="BR373">
        <v>27.9349</v>
      </c>
      <c r="BS373">
        <v>999.9</v>
      </c>
      <c r="BT373">
        <v>0</v>
      </c>
      <c r="BU373">
        <v>0</v>
      </c>
      <c r="BV373">
        <v>9994.62962962963</v>
      </c>
      <c r="BW373">
        <v>0</v>
      </c>
      <c r="BX373">
        <v>214.844962962963</v>
      </c>
      <c r="BY373">
        <v>-56.5060333333333</v>
      </c>
      <c r="BZ373">
        <v>1341.92481481481</v>
      </c>
      <c r="CA373">
        <v>1396.98259259259</v>
      </c>
      <c r="CB373">
        <v>1.98932444444444</v>
      </c>
      <c r="CC373">
        <v>1366.0237037037</v>
      </c>
      <c r="CD373">
        <v>22.1594740740741</v>
      </c>
      <c r="CE373">
        <v>1.80132592592593</v>
      </c>
      <c r="CF373">
        <v>1.65293814814815</v>
      </c>
      <c r="CG373">
        <v>15.7983</v>
      </c>
      <c r="CH373">
        <v>14.4612481481481</v>
      </c>
      <c r="CI373">
        <v>1999.99814814815</v>
      </c>
      <c r="CJ373">
        <v>0.980004888888889</v>
      </c>
      <c r="CK373">
        <v>0.0199947888888889</v>
      </c>
      <c r="CL373">
        <v>0</v>
      </c>
      <c r="CM373">
        <v>2.2893037037037</v>
      </c>
      <c r="CN373">
        <v>0</v>
      </c>
      <c r="CO373">
        <v>20065.3814814815</v>
      </c>
      <c r="CP373">
        <v>17300.1555555556</v>
      </c>
      <c r="CQ373">
        <v>44.25</v>
      </c>
      <c r="CR373">
        <v>44.812</v>
      </c>
      <c r="CS373">
        <v>43.937</v>
      </c>
      <c r="CT373">
        <v>44.2453333333333</v>
      </c>
      <c r="CU373">
        <v>43.4696666666667</v>
      </c>
      <c r="CV373">
        <v>1960.00666666667</v>
      </c>
      <c r="CW373">
        <v>39.9903703703704</v>
      </c>
      <c r="CX373">
        <v>0</v>
      </c>
      <c r="CY373">
        <v>1657212824.4</v>
      </c>
      <c r="CZ373">
        <v>0</v>
      </c>
      <c r="DA373">
        <v>0</v>
      </c>
      <c r="DB373" t="s">
        <v>356</v>
      </c>
      <c r="DC373">
        <v>1656081770.5</v>
      </c>
      <c r="DD373">
        <v>1655399214.6</v>
      </c>
      <c r="DE373">
        <v>0</v>
      </c>
      <c r="DF373">
        <v>0.134</v>
      </c>
      <c r="DG373">
        <v>-0.06</v>
      </c>
      <c r="DH373">
        <v>9.331</v>
      </c>
      <c r="DI373">
        <v>0.511</v>
      </c>
      <c r="DJ373">
        <v>421</v>
      </c>
      <c r="DK373">
        <v>25</v>
      </c>
      <c r="DL373">
        <v>1.93</v>
      </c>
      <c r="DM373">
        <v>0.15</v>
      </c>
      <c r="DN373">
        <v>-56.9910225</v>
      </c>
      <c r="DO373">
        <v>6.39973395872438</v>
      </c>
      <c r="DP373">
        <v>0.84768500030598</v>
      </c>
      <c r="DQ373">
        <v>0</v>
      </c>
      <c r="DR373">
        <v>2.03950025</v>
      </c>
      <c r="DS373">
        <v>-0.830804690431521</v>
      </c>
      <c r="DT373">
        <v>0.0831605599875175</v>
      </c>
      <c r="DU373">
        <v>0</v>
      </c>
      <c r="DV373">
        <v>0</v>
      </c>
      <c r="DW373">
        <v>2</v>
      </c>
      <c r="DX373" t="s">
        <v>365</v>
      </c>
      <c r="DY373">
        <v>2.96449</v>
      </c>
      <c r="DZ373">
        <v>2.69756</v>
      </c>
      <c r="EA373">
        <v>0.163399</v>
      </c>
      <c r="EB373">
        <v>0.168767</v>
      </c>
      <c r="EC373">
        <v>0.0853352</v>
      </c>
      <c r="ED373">
        <v>0.0809668</v>
      </c>
      <c r="EE373">
        <v>32211.3</v>
      </c>
      <c r="EF373">
        <v>34952</v>
      </c>
      <c r="EG373">
        <v>34944.3</v>
      </c>
      <c r="EH373">
        <v>38193.6</v>
      </c>
      <c r="EI373">
        <v>45431.2</v>
      </c>
      <c r="EJ373">
        <v>50722.5</v>
      </c>
      <c r="EK373">
        <v>54739.4</v>
      </c>
      <c r="EL373">
        <v>61293.7</v>
      </c>
      <c r="EM373">
        <v>1.868</v>
      </c>
      <c r="EN373">
        <v>2.0386</v>
      </c>
      <c r="EO373">
        <v>-0.0708997</v>
      </c>
      <c r="EP373">
        <v>0</v>
      </c>
      <c r="EQ373">
        <v>29.1143</v>
      </c>
      <c r="ER373">
        <v>999.9</v>
      </c>
      <c r="ES373">
        <v>36.296</v>
      </c>
      <c r="ET373">
        <v>37.625</v>
      </c>
      <c r="EU373">
        <v>31.739</v>
      </c>
      <c r="EV373">
        <v>54.2284</v>
      </c>
      <c r="EW373">
        <v>34.4351</v>
      </c>
      <c r="EX373">
        <v>2</v>
      </c>
      <c r="EY373">
        <v>0.702988</v>
      </c>
      <c r="EZ373">
        <v>9.28105</v>
      </c>
      <c r="FA373">
        <v>19.914</v>
      </c>
      <c r="FB373">
        <v>5.19573</v>
      </c>
      <c r="FC373">
        <v>12.0147</v>
      </c>
      <c r="FD373">
        <v>4.9744</v>
      </c>
      <c r="FE373">
        <v>3.294</v>
      </c>
      <c r="FF373">
        <v>9999</v>
      </c>
      <c r="FG373">
        <v>9999</v>
      </c>
      <c r="FH373">
        <v>9999</v>
      </c>
      <c r="FI373">
        <v>557.7</v>
      </c>
      <c r="FJ373">
        <v>1.8631</v>
      </c>
      <c r="FK373">
        <v>1.86783</v>
      </c>
      <c r="FL373">
        <v>1.86752</v>
      </c>
      <c r="FM373">
        <v>1.86874</v>
      </c>
      <c r="FN373">
        <v>1.86951</v>
      </c>
      <c r="FO373">
        <v>1.86554</v>
      </c>
      <c r="FP373">
        <v>1.86661</v>
      </c>
      <c r="FQ373">
        <v>1.86798</v>
      </c>
      <c r="FR373">
        <v>5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16.33</v>
      </c>
      <c r="GF373">
        <v>0.2133</v>
      </c>
      <c r="GG373">
        <v>5.35645936475052</v>
      </c>
      <c r="GH373">
        <v>0.00956702611335773</v>
      </c>
      <c r="GI373">
        <v>-9.19467254998099e-07</v>
      </c>
      <c r="GJ373">
        <v>-2.13729184259075e-11</v>
      </c>
      <c r="GK373">
        <v>0.213310654532375</v>
      </c>
      <c r="GL373">
        <v>0</v>
      </c>
      <c r="GM373">
        <v>0</v>
      </c>
      <c r="GN373">
        <v>0</v>
      </c>
      <c r="GO373">
        <v>-4</v>
      </c>
      <c r="GP373">
        <v>1866</v>
      </c>
      <c r="GQ373">
        <v>1</v>
      </c>
      <c r="GR373">
        <v>18</v>
      </c>
      <c r="GS373">
        <v>18851.3</v>
      </c>
      <c r="GT373">
        <v>30227.2</v>
      </c>
      <c r="GU373">
        <v>3.4436</v>
      </c>
      <c r="GV373">
        <v>2.6416</v>
      </c>
      <c r="GW373">
        <v>2.24854</v>
      </c>
      <c r="GX373">
        <v>2.72217</v>
      </c>
      <c r="GY373">
        <v>1.99585</v>
      </c>
      <c r="GZ373">
        <v>2.32422</v>
      </c>
      <c r="HA373">
        <v>41.4822</v>
      </c>
      <c r="HB373">
        <v>14.4297</v>
      </c>
      <c r="HC373">
        <v>18</v>
      </c>
      <c r="HD373">
        <v>491.773</v>
      </c>
      <c r="HE373">
        <v>611.416</v>
      </c>
      <c r="HF373">
        <v>17.8369</v>
      </c>
      <c r="HG373">
        <v>35.5465</v>
      </c>
      <c r="HH373">
        <v>30.0003</v>
      </c>
      <c r="HI373">
        <v>35.0018</v>
      </c>
      <c r="HJ373">
        <v>34.8371</v>
      </c>
      <c r="HK373">
        <v>68.931</v>
      </c>
      <c r="HL373">
        <v>26.5605</v>
      </c>
      <c r="HM373">
        <v>0</v>
      </c>
      <c r="HN373">
        <v>16.327</v>
      </c>
      <c r="HO373">
        <v>1408.78</v>
      </c>
      <c r="HP373">
        <v>22.5261</v>
      </c>
      <c r="HQ373">
        <v>101.46</v>
      </c>
      <c r="HR373">
        <v>102.003</v>
      </c>
    </row>
    <row r="374" spans="1:226">
      <c r="A374">
        <v>358</v>
      </c>
      <c r="B374">
        <v>1657212850.6</v>
      </c>
      <c r="C374">
        <v>6245.59999990463</v>
      </c>
      <c r="D374" t="s">
        <v>1078</v>
      </c>
      <c r="E374" t="s">
        <v>1079</v>
      </c>
      <c r="F374">
        <v>5</v>
      </c>
      <c r="G374" t="s">
        <v>915</v>
      </c>
      <c r="H374" t="s">
        <v>354</v>
      </c>
      <c r="I374">
        <v>1657212842.83214</v>
      </c>
      <c r="J374">
        <f>(K374)/1000</f>
        <v>0</v>
      </c>
      <c r="K374">
        <f>IF(BF374, AN374, AH374)</f>
        <v>0</v>
      </c>
      <c r="L374">
        <f>IF(BF374, AI374, AG374)</f>
        <v>0</v>
      </c>
      <c r="M374">
        <f>BH374 - IF(AU374&gt;1, L374*BB374*100.0/(AW374*BV374), 0)</f>
        <v>0</v>
      </c>
      <c r="N374">
        <f>((T374-J374/2)*M374-L374)/(T374+J374/2)</f>
        <v>0</v>
      </c>
      <c r="O374">
        <f>N374*(BO374+BP374)/1000.0</f>
        <v>0</v>
      </c>
      <c r="P374">
        <f>(BH374 - IF(AU374&gt;1, L374*BB374*100.0/(AW374*BV374), 0))*(BO374+BP374)/1000.0</f>
        <v>0</v>
      </c>
      <c r="Q374">
        <f>2.0/((1/S374-1/R374)+SIGN(S374)*SQRT((1/S374-1/R374)*(1/S374-1/R374) + 4*BC374/((BC374+1)*(BC374+1))*(2*1/S374*1/R374-1/R374*1/R374)))</f>
        <v>0</v>
      </c>
      <c r="R374">
        <f>IF(LEFT(BD374,1)&lt;&gt;"0",IF(LEFT(BD374,1)="1",3.0,BE374),$D$5+$E$5*(BV374*BO374/($K$5*1000))+$F$5*(BV374*BO374/($K$5*1000))*MAX(MIN(BB374,$J$5),$I$5)*MAX(MIN(BB374,$J$5),$I$5)+$G$5*MAX(MIN(BB374,$J$5),$I$5)*(BV374*BO374/($K$5*1000))+$H$5*(BV374*BO374/($K$5*1000))*(BV374*BO374/($K$5*1000)))</f>
        <v>0</v>
      </c>
      <c r="S374">
        <f>J374*(1000-(1000*0.61365*exp(17.502*W374/(240.97+W374))/(BO374+BP374)+BJ374)/2)/(1000*0.61365*exp(17.502*W374/(240.97+W374))/(BO374+BP374)-BJ374)</f>
        <v>0</v>
      </c>
      <c r="T374">
        <f>1/((BC374+1)/(Q374/1.6)+1/(R374/1.37)) + BC374/((BC374+1)/(Q374/1.6) + BC374/(R374/1.37))</f>
        <v>0</v>
      </c>
      <c r="U374">
        <f>(AX374*BA374)</f>
        <v>0</v>
      </c>
      <c r="V374">
        <f>(BQ374+(U374+2*0.95*5.67E-8*(((BQ374+$B$7)+273)^4-(BQ374+273)^4)-44100*J374)/(1.84*29.3*R374+8*0.95*5.67E-8*(BQ374+273)^3))</f>
        <v>0</v>
      </c>
      <c r="W374">
        <f>($C$7*BR374+$D$7*BS374+$E$7*V374)</f>
        <v>0</v>
      </c>
      <c r="X374">
        <f>0.61365*exp(17.502*W374/(240.97+W374))</f>
        <v>0</v>
      </c>
      <c r="Y374">
        <f>(Z374/AA374*100)</f>
        <v>0</v>
      </c>
      <c r="Z374">
        <f>BJ374*(BO374+BP374)/1000</f>
        <v>0</v>
      </c>
      <c r="AA374">
        <f>0.61365*exp(17.502*BQ374/(240.97+BQ374))</f>
        <v>0</v>
      </c>
      <c r="AB374">
        <f>(X374-BJ374*(BO374+BP374)/1000)</f>
        <v>0</v>
      </c>
      <c r="AC374">
        <f>(-J374*44100)</f>
        <v>0</v>
      </c>
      <c r="AD374">
        <f>2*29.3*R374*0.92*(BQ374-W374)</f>
        <v>0</v>
      </c>
      <c r="AE374">
        <f>2*0.95*5.67E-8*(((BQ374+$B$7)+273)^4-(W374+273)^4)</f>
        <v>0</v>
      </c>
      <c r="AF374">
        <f>U374+AE374+AC374+AD374</f>
        <v>0</v>
      </c>
      <c r="AG374">
        <f>BN374*AU374*(BI374-BH374*(1000-AU374*BK374)/(1000-AU374*BJ374))/(100*BB374)</f>
        <v>0</v>
      </c>
      <c r="AH374">
        <f>1000*BN374*AU374*(BJ374-BK374)/(100*BB374*(1000-AU374*BJ374))</f>
        <v>0</v>
      </c>
      <c r="AI374">
        <f>(AJ374 - AK374 - BO374*1E3/(8.314*(BQ374+273.15)) * AM374/BN374 * AL374) * BN374/(100*BB374) * (1000 - BK374)/1000</f>
        <v>0</v>
      </c>
      <c r="AJ374">
        <v>1429.45527098972</v>
      </c>
      <c r="AK374">
        <v>1383.57515151515</v>
      </c>
      <c r="AL374">
        <v>3.4299097754868</v>
      </c>
      <c r="AM374">
        <v>66.6402937059761</v>
      </c>
      <c r="AN374">
        <f>(AP374 - AO374 + BO374*1E3/(8.314*(BQ374+273.15)) * AR374/BN374 * AQ374) * BN374/(100*BB374) * 1000/(1000 - AP374)</f>
        <v>0</v>
      </c>
      <c r="AO374">
        <v>22.3609652871455</v>
      </c>
      <c r="AP374">
        <v>24.2411866666667</v>
      </c>
      <c r="AQ374">
        <v>0.00877554463891663</v>
      </c>
      <c r="AR374">
        <v>77.4766188135859</v>
      </c>
      <c r="AS374">
        <v>0</v>
      </c>
      <c r="AT374">
        <v>0</v>
      </c>
      <c r="AU374">
        <f>IF(AS374*$H$13&gt;=AW374,1.0,(AW374/(AW374-AS374*$H$13)))</f>
        <v>0</v>
      </c>
      <c r="AV374">
        <f>(AU374-1)*100</f>
        <v>0</v>
      </c>
      <c r="AW374">
        <f>MAX(0,($B$13+$C$13*BV374)/(1+$D$13*BV374)*BO374/(BQ374+273)*$E$13)</f>
        <v>0</v>
      </c>
      <c r="AX374">
        <f>$B$11*BW374+$C$11*BX374+$F$11*CI374*(1-CL374)</f>
        <v>0</v>
      </c>
      <c r="AY374">
        <f>AX374*AZ374</f>
        <v>0</v>
      </c>
      <c r="AZ374">
        <f>($B$11*$D$9+$C$11*$D$9+$F$11*((CV374+CN374)/MAX(CV374+CN374+CW374, 0.1)*$I$9+CW374/MAX(CV374+CN374+CW374, 0.1)*$J$9))/($B$11+$C$11+$F$11)</f>
        <v>0</v>
      </c>
      <c r="BA374">
        <f>($B$11*$K$9+$C$11*$K$9+$F$11*((CV374+CN374)/MAX(CV374+CN374+CW374, 0.1)*$P$9+CW374/MAX(CV374+CN374+CW374, 0.1)*$Q$9))/($B$11+$C$11+$F$11)</f>
        <v>0</v>
      </c>
      <c r="BB374">
        <v>6</v>
      </c>
      <c r="BC374">
        <v>0.5</v>
      </c>
      <c r="BD374" t="s">
        <v>355</v>
      </c>
      <c r="BE374">
        <v>2</v>
      </c>
      <c r="BF374" t="b">
        <v>1</v>
      </c>
      <c r="BG374">
        <v>1657212842.83214</v>
      </c>
      <c r="BH374">
        <v>1325.5775</v>
      </c>
      <c r="BI374">
        <v>1381.76142857143</v>
      </c>
      <c r="BJ374">
        <v>24.1805678571429</v>
      </c>
      <c r="BK374">
        <v>22.2685571428571</v>
      </c>
      <c r="BL374">
        <v>1309.31964285714</v>
      </c>
      <c r="BM374">
        <v>23.9672607142857</v>
      </c>
      <c r="BN374">
        <v>500.007321428571</v>
      </c>
      <c r="BO374">
        <v>74.5928321428571</v>
      </c>
      <c r="BP374">
        <v>0.0441091392857143</v>
      </c>
      <c r="BQ374">
        <v>27.4360392857143</v>
      </c>
      <c r="BR374">
        <v>27.9505571428571</v>
      </c>
      <c r="BS374">
        <v>999.9</v>
      </c>
      <c r="BT374">
        <v>0</v>
      </c>
      <c r="BU374">
        <v>0</v>
      </c>
      <c r="BV374">
        <v>9996.25</v>
      </c>
      <c r="BW374">
        <v>0</v>
      </c>
      <c r="BX374">
        <v>217.003321428571</v>
      </c>
      <c r="BY374">
        <v>-56.1836928571429</v>
      </c>
      <c r="BZ374">
        <v>1358.42571428571</v>
      </c>
      <c r="CA374">
        <v>1413.23357142857</v>
      </c>
      <c r="CB374">
        <v>1.91200607142857</v>
      </c>
      <c r="CC374">
        <v>1381.76142857143</v>
      </c>
      <c r="CD374">
        <v>22.2685571428571</v>
      </c>
      <c r="CE374">
        <v>1.80369714285714</v>
      </c>
      <c r="CF374">
        <v>1.66107571428571</v>
      </c>
      <c r="CG374">
        <v>15.8188535714286</v>
      </c>
      <c r="CH374">
        <v>14.5371785714286</v>
      </c>
      <c r="CI374">
        <v>2000</v>
      </c>
      <c r="CJ374">
        <v>0.980005285714286</v>
      </c>
      <c r="CK374">
        <v>0.0199944714285714</v>
      </c>
      <c r="CL374">
        <v>0</v>
      </c>
      <c r="CM374">
        <v>2.323475</v>
      </c>
      <c r="CN374">
        <v>0</v>
      </c>
      <c r="CO374">
        <v>20105.2392857143</v>
      </c>
      <c r="CP374">
        <v>17300.1821428571</v>
      </c>
      <c r="CQ374">
        <v>44.25</v>
      </c>
      <c r="CR374">
        <v>44.812</v>
      </c>
      <c r="CS374">
        <v>43.937</v>
      </c>
      <c r="CT374">
        <v>44.24775</v>
      </c>
      <c r="CU374">
        <v>43.48875</v>
      </c>
      <c r="CV374">
        <v>1960.00892857143</v>
      </c>
      <c r="CW374">
        <v>39.99</v>
      </c>
      <c r="CX374">
        <v>0</v>
      </c>
      <c r="CY374">
        <v>1657212829.8</v>
      </c>
      <c r="CZ374">
        <v>0</v>
      </c>
      <c r="DA374">
        <v>0</v>
      </c>
      <c r="DB374" t="s">
        <v>356</v>
      </c>
      <c r="DC374">
        <v>1656081770.5</v>
      </c>
      <c r="DD374">
        <v>1655399214.6</v>
      </c>
      <c r="DE374">
        <v>0</v>
      </c>
      <c r="DF374">
        <v>0.134</v>
      </c>
      <c r="DG374">
        <v>-0.06</v>
      </c>
      <c r="DH374">
        <v>9.331</v>
      </c>
      <c r="DI374">
        <v>0.511</v>
      </c>
      <c r="DJ374">
        <v>421</v>
      </c>
      <c r="DK374">
        <v>25</v>
      </c>
      <c r="DL374">
        <v>1.93</v>
      </c>
      <c r="DM374">
        <v>0.15</v>
      </c>
      <c r="DN374">
        <v>-56.482205</v>
      </c>
      <c r="DO374">
        <v>6.50951819887429</v>
      </c>
      <c r="DP374">
        <v>0.862176109605804</v>
      </c>
      <c r="DQ374">
        <v>0</v>
      </c>
      <c r="DR374">
        <v>1.967178</v>
      </c>
      <c r="DS374">
        <v>-0.934742814258911</v>
      </c>
      <c r="DT374">
        <v>0.0922320332151471</v>
      </c>
      <c r="DU374">
        <v>0</v>
      </c>
      <c r="DV374">
        <v>0</v>
      </c>
      <c r="DW374">
        <v>2</v>
      </c>
      <c r="DX374" t="s">
        <v>365</v>
      </c>
      <c r="DY374">
        <v>2.96458</v>
      </c>
      <c r="DZ374">
        <v>2.69793</v>
      </c>
      <c r="EA374">
        <v>0.164678</v>
      </c>
      <c r="EB374">
        <v>0.169899</v>
      </c>
      <c r="EC374">
        <v>0.0854614</v>
      </c>
      <c r="ED374">
        <v>0.0813237</v>
      </c>
      <c r="EE374">
        <v>32161.4</v>
      </c>
      <c r="EF374">
        <v>34903.9</v>
      </c>
      <c r="EG374">
        <v>34943.8</v>
      </c>
      <c r="EH374">
        <v>38193.2</v>
      </c>
      <c r="EI374">
        <v>45425.1</v>
      </c>
      <c r="EJ374">
        <v>50702.5</v>
      </c>
      <c r="EK374">
        <v>54739.5</v>
      </c>
      <c r="EL374">
        <v>61293.2</v>
      </c>
      <c r="EM374">
        <v>1.8678</v>
      </c>
      <c r="EN374">
        <v>2.0386</v>
      </c>
      <c r="EO374">
        <v>-0.0702739</v>
      </c>
      <c r="EP374">
        <v>0</v>
      </c>
      <c r="EQ374">
        <v>29.1318</v>
      </c>
      <c r="ER374">
        <v>999.9</v>
      </c>
      <c r="ES374">
        <v>36.272</v>
      </c>
      <c r="ET374">
        <v>37.625</v>
      </c>
      <c r="EU374">
        <v>31.7192</v>
      </c>
      <c r="EV374">
        <v>54.1784</v>
      </c>
      <c r="EW374">
        <v>34.5433</v>
      </c>
      <c r="EX374">
        <v>2</v>
      </c>
      <c r="EY374">
        <v>0.70378</v>
      </c>
      <c r="EZ374">
        <v>9.28105</v>
      </c>
      <c r="FA374">
        <v>19.9147</v>
      </c>
      <c r="FB374">
        <v>5.19932</v>
      </c>
      <c r="FC374">
        <v>12.0111</v>
      </c>
      <c r="FD374">
        <v>4.9756</v>
      </c>
      <c r="FE374">
        <v>3.294</v>
      </c>
      <c r="FF374">
        <v>9999</v>
      </c>
      <c r="FG374">
        <v>9999</v>
      </c>
      <c r="FH374">
        <v>9999</v>
      </c>
      <c r="FI374">
        <v>557.7</v>
      </c>
      <c r="FJ374">
        <v>1.8631</v>
      </c>
      <c r="FK374">
        <v>1.86783</v>
      </c>
      <c r="FL374">
        <v>1.86752</v>
      </c>
      <c r="FM374">
        <v>1.86874</v>
      </c>
      <c r="FN374">
        <v>1.86951</v>
      </c>
      <c r="FO374">
        <v>1.86554</v>
      </c>
      <c r="FP374">
        <v>1.86661</v>
      </c>
      <c r="FQ374">
        <v>1.86798</v>
      </c>
      <c r="FR374">
        <v>5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16.44</v>
      </c>
      <c r="GF374">
        <v>0.2133</v>
      </c>
      <c r="GG374">
        <v>5.35645936475052</v>
      </c>
      <c r="GH374">
        <v>0.00956702611335773</v>
      </c>
      <c r="GI374">
        <v>-9.19467254998099e-07</v>
      </c>
      <c r="GJ374">
        <v>-2.13729184259075e-11</v>
      </c>
      <c r="GK374">
        <v>0.213310654532375</v>
      </c>
      <c r="GL374">
        <v>0</v>
      </c>
      <c r="GM374">
        <v>0</v>
      </c>
      <c r="GN374">
        <v>0</v>
      </c>
      <c r="GO374">
        <v>-4</v>
      </c>
      <c r="GP374">
        <v>1866</v>
      </c>
      <c r="GQ374">
        <v>1</v>
      </c>
      <c r="GR374">
        <v>18</v>
      </c>
      <c r="GS374">
        <v>18851.3</v>
      </c>
      <c r="GT374">
        <v>30227.3</v>
      </c>
      <c r="GU374">
        <v>3.47412</v>
      </c>
      <c r="GV374">
        <v>2.63916</v>
      </c>
      <c r="GW374">
        <v>2.24854</v>
      </c>
      <c r="GX374">
        <v>2.72095</v>
      </c>
      <c r="GY374">
        <v>1.99585</v>
      </c>
      <c r="GZ374">
        <v>2.40356</v>
      </c>
      <c r="HA374">
        <v>41.4822</v>
      </c>
      <c r="HB374">
        <v>14.4297</v>
      </c>
      <c r="HC374">
        <v>18</v>
      </c>
      <c r="HD374">
        <v>491.71</v>
      </c>
      <c r="HE374">
        <v>611.508</v>
      </c>
      <c r="HF374">
        <v>17.8445</v>
      </c>
      <c r="HG374">
        <v>35.5544</v>
      </c>
      <c r="HH374">
        <v>30.0005</v>
      </c>
      <c r="HI374">
        <v>35.0113</v>
      </c>
      <c r="HJ374">
        <v>34.8466</v>
      </c>
      <c r="HK374">
        <v>69.5838</v>
      </c>
      <c r="HL374">
        <v>26.2821</v>
      </c>
      <c r="HM374">
        <v>0</v>
      </c>
      <c r="HN374">
        <v>16.361</v>
      </c>
      <c r="HO374">
        <v>1422.44</v>
      </c>
      <c r="HP374">
        <v>22.6062</v>
      </c>
      <c r="HQ374">
        <v>101.459</v>
      </c>
      <c r="HR374">
        <v>102.003</v>
      </c>
    </row>
    <row r="375" spans="1:226">
      <c r="A375">
        <v>359</v>
      </c>
      <c r="B375">
        <v>1657212855.6</v>
      </c>
      <c r="C375">
        <v>6250.59999990463</v>
      </c>
      <c r="D375" t="s">
        <v>1080</v>
      </c>
      <c r="E375" t="s">
        <v>1081</v>
      </c>
      <c r="F375">
        <v>5</v>
      </c>
      <c r="G375" t="s">
        <v>915</v>
      </c>
      <c r="H375" t="s">
        <v>354</v>
      </c>
      <c r="I375">
        <v>1657212848.1</v>
      </c>
      <c r="J375">
        <f>(K375)/1000</f>
        <v>0</v>
      </c>
      <c r="K375">
        <f>IF(BF375, AN375, AH375)</f>
        <v>0</v>
      </c>
      <c r="L375">
        <f>IF(BF375, AI375, AG375)</f>
        <v>0</v>
      </c>
      <c r="M375">
        <f>BH375 - IF(AU375&gt;1, L375*BB375*100.0/(AW375*BV375), 0)</f>
        <v>0</v>
      </c>
      <c r="N375">
        <f>((T375-J375/2)*M375-L375)/(T375+J375/2)</f>
        <v>0</v>
      </c>
      <c r="O375">
        <f>N375*(BO375+BP375)/1000.0</f>
        <v>0</v>
      </c>
      <c r="P375">
        <f>(BH375 - IF(AU375&gt;1, L375*BB375*100.0/(AW375*BV375), 0))*(BO375+BP375)/1000.0</f>
        <v>0</v>
      </c>
      <c r="Q375">
        <f>2.0/((1/S375-1/R375)+SIGN(S375)*SQRT((1/S375-1/R375)*(1/S375-1/R375) + 4*BC375/((BC375+1)*(BC375+1))*(2*1/S375*1/R375-1/R375*1/R375)))</f>
        <v>0</v>
      </c>
      <c r="R375">
        <f>IF(LEFT(BD375,1)&lt;&gt;"0",IF(LEFT(BD375,1)="1",3.0,BE375),$D$5+$E$5*(BV375*BO375/($K$5*1000))+$F$5*(BV375*BO375/($K$5*1000))*MAX(MIN(BB375,$J$5),$I$5)*MAX(MIN(BB375,$J$5),$I$5)+$G$5*MAX(MIN(BB375,$J$5),$I$5)*(BV375*BO375/($K$5*1000))+$H$5*(BV375*BO375/($K$5*1000))*(BV375*BO375/($K$5*1000)))</f>
        <v>0</v>
      </c>
      <c r="S375">
        <f>J375*(1000-(1000*0.61365*exp(17.502*W375/(240.97+W375))/(BO375+BP375)+BJ375)/2)/(1000*0.61365*exp(17.502*W375/(240.97+W375))/(BO375+BP375)-BJ375)</f>
        <v>0</v>
      </c>
      <c r="T375">
        <f>1/((BC375+1)/(Q375/1.6)+1/(R375/1.37)) + BC375/((BC375+1)/(Q375/1.6) + BC375/(R375/1.37))</f>
        <v>0</v>
      </c>
      <c r="U375">
        <f>(AX375*BA375)</f>
        <v>0</v>
      </c>
      <c r="V375">
        <f>(BQ375+(U375+2*0.95*5.67E-8*(((BQ375+$B$7)+273)^4-(BQ375+273)^4)-44100*J375)/(1.84*29.3*R375+8*0.95*5.67E-8*(BQ375+273)^3))</f>
        <v>0</v>
      </c>
      <c r="W375">
        <f>($C$7*BR375+$D$7*BS375+$E$7*V375)</f>
        <v>0</v>
      </c>
      <c r="X375">
        <f>0.61365*exp(17.502*W375/(240.97+W375))</f>
        <v>0</v>
      </c>
      <c r="Y375">
        <f>(Z375/AA375*100)</f>
        <v>0</v>
      </c>
      <c r="Z375">
        <f>BJ375*(BO375+BP375)/1000</f>
        <v>0</v>
      </c>
      <c r="AA375">
        <f>0.61365*exp(17.502*BQ375/(240.97+BQ375))</f>
        <v>0</v>
      </c>
      <c r="AB375">
        <f>(X375-BJ375*(BO375+BP375)/1000)</f>
        <v>0</v>
      </c>
      <c r="AC375">
        <f>(-J375*44100)</f>
        <v>0</v>
      </c>
      <c r="AD375">
        <f>2*29.3*R375*0.92*(BQ375-W375)</f>
        <v>0</v>
      </c>
      <c r="AE375">
        <f>2*0.95*5.67E-8*(((BQ375+$B$7)+273)^4-(W375+273)^4)</f>
        <v>0</v>
      </c>
      <c r="AF375">
        <f>U375+AE375+AC375+AD375</f>
        <v>0</v>
      </c>
      <c r="AG375">
        <f>BN375*AU375*(BI375-BH375*(1000-AU375*BK375)/(1000-AU375*BJ375))/(100*BB375)</f>
        <v>0</v>
      </c>
      <c r="AH375">
        <f>1000*BN375*AU375*(BJ375-BK375)/(100*BB375*(1000-AU375*BJ375))</f>
        <v>0</v>
      </c>
      <c r="AI375">
        <f>(AJ375 - AK375 - BO375*1E3/(8.314*(BQ375+273.15)) * AM375/BN375 * AL375) * BN375/(100*BB375) * (1000 - BK375)/1000</f>
        <v>0</v>
      </c>
      <c r="AJ375">
        <v>1446.65262245303</v>
      </c>
      <c r="AK375">
        <v>1401.01472727273</v>
      </c>
      <c r="AL375">
        <v>3.47833019155184</v>
      </c>
      <c r="AM375">
        <v>66.6402937059761</v>
      </c>
      <c r="AN375">
        <f>(AP375 - AO375 + BO375*1E3/(8.314*(BQ375+273.15)) * AR375/BN375 * AQ375) * BN375/(100*BB375) * 1000/(1000 - AP375)</f>
        <v>0</v>
      </c>
      <c r="AO375">
        <v>22.482601779738</v>
      </c>
      <c r="AP375">
        <v>24.3016927272727</v>
      </c>
      <c r="AQ375">
        <v>0.0107931827820455</v>
      </c>
      <c r="AR375">
        <v>77.4766188135859</v>
      </c>
      <c r="AS375">
        <v>0</v>
      </c>
      <c r="AT375">
        <v>0</v>
      </c>
      <c r="AU375">
        <f>IF(AS375*$H$13&gt;=AW375,1.0,(AW375/(AW375-AS375*$H$13)))</f>
        <v>0</v>
      </c>
      <c r="AV375">
        <f>(AU375-1)*100</f>
        <v>0</v>
      </c>
      <c r="AW375">
        <f>MAX(0,($B$13+$C$13*BV375)/(1+$D$13*BV375)*BO375/(BQ375+273)*$E$13)</f>
        <v>0</v>
      </c>
      <c r="AX375">
        <f>$B$11*BW375+$C$11*BX375+$F$11*CI375*(1-CL375)</f>
        <v>0</v>
      </c>
      <c r="AY375">
        <f>AX375*AZ375</f>
        <v>0</v>
      </c>
      <c r="AZ375">
        <f>($B$11*$D$9+$C$11*$D$9+$F$11*((CV375+CN375)/MAX(CV375+CN375+CW375, 0.1)*$I$9+CW375/MAX(CV375+CN375+CW375, 0.1)*$J$9))/($B$11+$C$11+$F$11)</f>
        <v>0</v>
      </c>
      <c r="BA375">
        <f>($B$11*$K$9+$C$11*$K$9+$F$11*((CV375+CN375)/MAX(CV375+CN375+CW375, 0.1)*$P$9+CW375/MAX(CV375+CN375+CW375, 0.1)*$Q$9))/($B$11+$C$11+$F$11)</f>
        <v>0</v>
      </c>
      <c r="BB375">
        <v>6</v>
      </c>
      <c r="BC375">
        <v>0.5</v>
      </c>
      <c r="BD375" t="s">
        <v>355</v>
      </c>
      <c r="BE375">
        <v>2</v>
      </c>
      <c r="BF375" t="b">
        <v>1</v>
      </c>
      <c r="BG375">
        <v>1657212848.1</v>
      </c>
      <c r="BH375">
        <v>1343.43555555556</v>
      </c>
      <c r="BI375">
        <v>1399.11888888889</v>
      </c>
      <c r="BJ375">
        <v>24.2281851851852</v>
      </c>
      <c r="BK375">
        <v>22.3898037037037</v>
      </c>
      <c r="BL375">
        <v>1327.05259259259</v>
      </c>
      <c r="BM375">
        <v>24.0148777777778</v>
      </c>
      <c r="BN375">
        <v>500.011296296296</v>
      </c>
      <c r="BO375">
        <v>74.5926925925926</v>
      </c>
      <c r="BP375">
        <v>0.0440156888888889</v>
      </c>
      <c r="BQ375">
        <v>27.4518</v>
      </c>
      <c r="BR375">
        <v>27.9748925925926</v>
      </c>
      <c r="BS375">
        <v>999.9</v>
      </c>
      <c r="BT375">
        <v>0</v>
      </c>
      <c r="BU375">
        <v>0</v>
      </c>
      <c r="BV375">
        <v>10004.4444444444</v>
      </c>
      <c r="BW375">
        <v>0</v>
      </c>
      <c r="BX375">
        <v>217.409592592593</v>
      </c>
      <c r="BY375">
        <v>-55.6836777777778</v>
      </c>
      <c r="BZ375">
        <v>1376.7937037037</v>
      </c>
      <c r="CA375">
        <v>1431.16333333333</v>
      </c>
      <c r="CB375">
        <v>1.83837407407407</v>
      </c>
      <c r="CC375">
        <v>1399.11888888889</v>
      </c>
      <c r="CD375">
        <v>22.3898037037037</v>
      </c>
      <c r="CE375">
        <v>1.8072462962963</v>
      </c>
      <c r="CF375">
        <v>1.67011592592593</v>
      </c>
      <c r="CG375">
        <v>15.8495777777778</v>
      </c>
      <c r="CH375">
        <v>14.6212703703704</v>
      </c>
      <c r="CI375">
        <v>2000.00185185185</v>
      </c>
      <c r="CJ375">
        <v>0.980006222222222</v>
      </c>
      <c r="CK375">
        <v>0.0199937222222222</v>
      </c>
      <c r="CL375">
        <v>0</v>
      </c>
      <c r="CM375">
        <v>2.37933333333333</v>
      </c>
      <c r="CN375">
        <v>0</v>
      </c>
      <c r="CO375">
        <v>20073.8037037037</v>
      </c>
      <c r="CP375">
        <v>17300.2</v>
      </c>
      <c r="CQ375">
        <v>44.25</v>
      </c>
      <c r="CR375">
        <v>44.826</v>
      </c>
      <c r="CS375">
        <v>43.9463333333333</v>
      </c>
      <c r="CT375">
        <v>44.25</v>
      </c>
      <c r="CU375">
        <v>43.493</v>
      </c>
      <c r="CV375">
        <v>1960.01185185185</v>
      </c>
      <c r="CW375">
        <v>39.99</v>
      </c>
      <c r="CX375">
        <v>0</v>
      </c>
      <c r="CY375">
        <v>1657212834.6</v>
      </c>
      <c r="CZ375">
        <v>0</v>
      </c>
      <c r="DA375">
        <v>0</v>
      </c>
      <c r="DB375" t="s">
        <v>356</v>
      </c>
      <c r="DC375">
        <v>1656081770.5</v>
      </c>
      <c r="DD375">
        <v>1655399214.6</v>
      </c>
      <c r="DE375">
        <v>0</v>
      </c>
      <c r="DF375">
        <v>0.134</v>
      </c>
      <c r="DG375">
        <v>-0.06</v>
      </c>
      <c r="DH375">
        <v>9.331</v>
      </c>
      <c r="DI375">
        <v>0.511</v>
      </c>
      <c r="DJ375">
        <v>421</v>
      </c>
      <c r="DK375">
        <v>25</v>
      </c>
      <c r="DL375">
        <v>1.93</v>
      </c>
      <c r="DM375">
        <v>0.15</v>
      </c>
      <c r="DN375">
        <v>-56.0986675</v>
      </c>
      <c r="DO375">
        <v>5.67625103189515</v>
      </c>
      <c r="DP375">
        <v>0.776223906610554</v>
      </c>
      <c r="DQ375">
        <v>0</v>
      </c>
      <c r="DR375">
        <v>1.89311425</v>
      </c>
      <c r="DS375">
        <v>-0.936117185741092</v>
      </c>
      <c r="DT375">
        <v>0.0933467732406295</v>
      </c>
      <c r="DU375">
        <v>0</v>
      </c>
      <c r="DV375">
        <v>0</v>
      </c>
      <c r="DW375">
        <v>2</v>
      </c>
      <c r="DX375" t="s">
        <v>365</v>
      </c>
      <c r="DY375">
        <v>2.96456</v>
      </c>
      <c r="DZ375">
        <v>2.69753</v>
      </c>
      <c r="EA375">
        <v>0.165938</v>
      </c>
      <c r="EB375">
        <v>0.171211</v>
      </c>
      <c r="EC375">
        <v>0.0855849</v>
      </c>
      <c r="ED375">
        <v>0.0814954</v>
      </c>
      <c r="EE375">
        <v>32112.4</v>
      </c>
      <c r="EF375">
        <v>34847.7</v>
      </c>
      <c r="EG375">
        <v>34943.4</v>
      </c>
      <c r="EH375">
        <v>38192.3</v>
      </c>
      <c r="EI375">
        <v>45417.8</v>
      </c>
      <c r="EJ375">
        <v>50691.9</v>
      </c>
      <c r="EK375">
        <v>54738</v>
      </c>
      <c r="EL375">
        <v>61291.8</v>
      </c>
      <c r="EM375">
        <v>1.868</v>
      </c>
      <c r="EN375">
        <v>2.0388</v>
      </c>
      <c r="EO375">
        <v>-0.0682473</v>
      </c>
      <c r="EP375">
        <v>0</v>
      </c>
      <c r="EQ375">
        <v>29.1543</v>
      </c>
      <c r="ER375">
        <v>999.9</v>
      </c>
      <c r="ES375">
        <v>36.272</v>
      </c>
      <c r="ET375">
        <v>37.625</v>
      </c>
      <c r="EU375">
        <v>31.7228</v>
      </c>
      <c r="EV375">
        <v>54.2484</v>
      </c>
      <c r="EW375">
        <v>34.4631</v>
      </c>
      <c r="EX375">
        <v>2</v>
      </c>
      <c r="EY375">
        <v>0.704512</v>
      </c>
      <c r="EZ375">
        <v>9.28105</v>
      </c>
      <c r="FA375">
        <v>19.9142</v>
      </c>
      <c r="FB375">
        <v>5.19932</v>
      </c>
      <c r="FC375">
        <v>12.0111</v>
      </c>
      <c r="FD375">
        <v>4.976</v>
      </c>
      <c r="FE375">
        <v>3.294</v>
      </c>
      <c r="FF375">
        <v>9999</v>
      </c>
      <c r="FG375">
        <v>9999</v>
      </c>
      <c r="FH375">
        <v>9999</v>
      </c>
      <c r="FI375">
        <v>557.7</v>
      </c>
      <c r="FJ375">
        <v>1.8631</v>
      </c>
      <c r="FK375">
        <v>1.86783</v>
      </c>
      <c r="FL375">
        <v>1.86752</v>
      </c>
      <c r="FM375">
        <v>1.86874</v>
      </c>
      <c r="FN375">
        <v>1.86951</v>
      </c>
      <c r="FO375">
        <v>1.86557</v>
      </c>
      <c r="FP375">
        <v>1.86661</v>
      </c>
      <c r="FQ375">
        <v>1.86798</v>
      </c>
      <c r="FR375">
        <v>5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16.56</v>
      </c>
      <c r="GF375">
        <v>0.2133</v>
      </c>
      <c r="GG375">
        <v>5.35645936475052</v>
      </c>
      <c r="GH375">
        <v>0.00956702611335773</v>
      </c>
      <c r="GI375">
        <v>-9.19467254998099e-07</v>
      </c>
      <c r="GJ375">
        <v>-2.13729184259075e-11</v>
      </c>
      <c r="GK375">
        <v>0.213310654532375</v>
      </c>
      <c r="GL375">
        <v>0</v>
      </c>
      <c r="GM375">
        <v>0</v>
      </c>
      <c r="GN375">
        <v>0</v>
      </c>
      <c r="GO375">
        <v>-4</v>
      </c>
      <c r="GP375">
        <v>1866</v>
      </c>
      <c r="GQ375">
        <v>1</v>
      </c>
      <c r="GR375">
        <v>18</v>
      </c>
      <c r="GS375">
        <v>18851.4</v>
      </c>
      <c r="GT375">
        <v>30227.3</v>
      </c>
      <c r="GU375">
        <v>3.50586</v>
      </c>
      <c r="GV375">
        <v>2.6416</v>
      </c>
      <c r="GW375">
        <v>2.24854</v>
      </c>
      <c r="GX375">
        <v>2.72095</v>
      </c>
      <c r="GY375">
        <v>1.99585</v>
      </c>
      <c r="GZ375">
        <v>2.40479</v>
      </c>
      <c r="HA375">
        <v>41.4822</v>
      </c>
      <c r="HB375">
        <v>14.4297</v>
      </c>
      <c r="HC375">
        <v>18</v>
      </c>
      <c r="HD375">
        <v>491.919</v>
      </c>
      <c r="HE375">
        <v>611.748</v>
      </c>
      <c r="HF375">
        <v>17.8533</v>
      </c>
      <c r="HG375">
        <v>35.5629</v>
      </c>
      <c r="HH375">
        <v>30.0006</v>
      </c>
      <c r="HI375">
        <v>35.0209</v>
      </c>
      <c r="HJ375">
        <v>34.8554</v>
      </c>
      <c r="HK375">
        <v>70.1694</v>
      </c>
      <c r="HL375">
        <v>25.9964</v>
      </c>
      <c r="HM375">
        <v>0</v>
      </c>
      <c r="HN375">
        <v>16.3985</v>
      </c>
      <c r="HO375">
        <v>1442.7</v>
      </c>
      <c r="HP375">
        <v>22.6607</v>
      </c>
      <c r="HQ375">
        <v>101.457</v>
      </c>
      <c r="HR375">
        <v>102</v>
      </c>
    </row>
    <row r="376" spans="1:226">
      <c r="A376">
        <v>360</v>
      </c>
      <c r="B376">
        <v>1657212860.6</v>
      </c>
      <c r="C376">
        <v>6255.59999990463</v>
      </c>
      <c r="D376" t="s">
        <v>1082</v>
      </c>
      <c r="E376" t="s">
        <v>1083</v>
      </c>
      <c r="F376">
        <v>5</v>
      </c>
      <c r="G376" t="s">
        <v>915</v>
      </c>
      <c r="H376" t="s">
        <v>354</v>
      </c>
      <c r="I376">
        <v>1657212852.81429</v>
      </c>
      <c r="J376">
        <f>(K376)/1000</f>
        <v>0</v>
      </c>
      <c r="K376">
        <f>IF(BF376, AN376, AH376)</f>
        <v>0</v>
      </c>
      <c r="L376">
        <f>IF(BF376, AI376, AG376)</f>
        <v>0</v>
      </c>
      <c r="M376">
        <f>BH376 - IF(AU376&gt;1, L376*BB376*100.0/(AW376*BV376), 0)</f>
        <v>0</v>
      </c>
      <c r="N376">
        <f>((T376-J376/2)*M376-L376)/(T376+J376/2)</f>
        <v>0</v>
      </c>
      <c r="O376">
        <f>N376*(BO376+BP376)/1000.0</f>
        <v>0</v>
      </c>
      <c r="P376">
        <f>(BH376 - IF(AU376&gt;1, L376*BB376*100.0/(AW376*BV376), 0))*(BO376+BP376)/1000.0</f>
        <v>0</v>
      </c>
      <c r="Q376">
        <f>2.0/((1/S376-1/R376)+SIGN(S376)*SQRT((1/S376-1/R376)*(1/S376-1/R376) + 4*BC376/((BC376+1)*(BC376+1))*(2*1/S376*1/R376-1/R376*1/R376)))</f>
        <v>0</v>
      </c>
      <c r="R376">
        <f>IF(LEFT(BD376,1)&lt;&gt;"0",IF(LEFT(BD376,1)="1",3.0,BE376),$D$5+$E$5*(BV376*BO376/($K$5*1000))+$F$5*(BV376*BO376/($K$5*1000))*MAX(MIN(BB376,$J$5),$I$5)*MAX(MIN(BB376,$J$5),$I$5)+$G$5*MAX(MIN(BB376,$J$5),$I$5)*(BV376*BO376/($K$5*1000))+$H$5*(BV376*BO376/($K$5*1000))*(BV376*BO376/($K$5*1000)))</f>
        <v>0</v>
      </c>
      <c r="S376">
        <f>J376*(1000-(1000*0.61365*exp(17.502*W376/(240.97+W376))/(BO376+BP376)+BJ376)/2)/(1000*0.61365*exp(17.502*W376/(240.97+W376))/(BO376+BP376)-BJ376)</f>
        <v>0</v>
      </c>
      <c r="T376">
        <f>1/((BC376+1)/(Q376/1.6)+1/(R376/1.37)) + BC376/((BC376+1)/(Q376/1.6) + BC376/(R376/1.37))</f>
        <v>0</v>
      </c>
      <c r="U376">
        <f>(AX376*BA376)</f>
        <v>0</v>
      </c>
      <c r="V376">
        <f>(BQ376+(U376+2*0.95*5.67E-8*(((BQ376+$B$7)+273)^4-(BQ376+273)^4)-44100*J376)/(1.84*29.3*R376+8*0.95*5.67E-8*(BQ376+273)^3))</f>
        <v>0</v>
      </c>
      <c r="W376">
        <f>($C$7*BR376+$D$7*BS376+$E$7*V376)</f>
        <v>0</v>
      </c>
      <c r="X376">
        <f>0.61365*exp(17.502*W376/(240.97+W376))</f>
        <v>0</v>
      </c>
      <c r="Y376">
        <f>(Z376/AA376*100)</f>
        <v>0</v>
      </c>
      <c r="Z376">
        <f>BJ376*(BO376+BP376)/1000</f>
        <v>0</v>
      </c>
      <c r="AA376">
        <f>0.61365*exp(17.502*BQ376/(240.97+BQ376))</f>
        <v>0</v>
      </c>
      <c r="AB376">
        <f>(X376-BJ376*(BO376+BP376)/1000)</f>
        <v>0</v>
      </c>
      <c r="AC376">
        <f>(-J376*44100)</f>
        <v>0</v>
      </c>
      <c r="AD376">
        <f>2*29.3*R376*0.92*(BQ376-W376)</f>
        <v>0</v>
      </c>
      <c r="AE376">
        <f>2*0.95*5.67E-8*(((BQ376+$B$7)+273)^4-(W376+273)^4)</f>
        <v>0</v>
      </c>
      <c r="AF376">
        <f>U376+AE376+AC376+AD376</f>
        <v>0</v>
      </c>
      <c r="AG376">
        <f>BN376*AU376*(BI376-BH376*(1000-AU376*BK376)/(1000-AU376*BJ376))/(100*BB376)</f>
        <v>0</v>
      </c>
      <c r="AH376">
        <f>1000*BN376*AU376*(BJ376-BK376)/(100*BB376*(1000-AU376*BJ376))</f>
        <v>0</v>
      </c>
      <c r="AI376">
        <f>(AJ376 - AK376 - BO376*1E3/(8.314*(BQ376+273.15)) * AM376/BN376 * AL376) * BN376/(100*BB376) * (1000 - BK376)/1000</f>
        <v>0</v>
      </c>
      <c r="AJ376">
        <v>1464.19401676028</v>
      </c>
      <c r="AK376">
        <v>1418.64290909091</v>
      </c>
      <c r="AL376">
        <v>3.54248431190137</v>
      </c>
      <c r="AM376">
        <v>66.6402937059761</v>
      </c>
      <c r="AN376">
        <f>(AP376 - AO376 + BO376*1E3/(8.314*(BQ376+273.15)) * AR376/BN376 * AQ376) * BN376/(100*BB376) * 1000/(1000 - AP376)</f>
        <v>0</v>
      </c>
      <c r="AO376">
        <v>22.5412336937698</v>
      </c>
      <c r="AP376">
        <v>24.3384872727273</v>
      </c>
      <c r="AQ376">
        <v>0.00686609822675308</v>
      </c>
      <c r="AR376">
        <v>77.4766188135859</v>
      </c>
      <c r="AS376">
        <v>0</v>
      </c>
      <c r="AT376">
        <v>0</v>
      </c>
      <c r="AU376">
        <f>IF(AS376*$H$13&gt;=AW376,1.0,(AW376/(AW376-AS376*$H$13)))</f>
        <v>0</v>
      </c>
      <c r="AV376">
        <f>(AU376-1)*100</f>
        <v>0</v>
      </c>
      <c r="AW376">
        <f>MAX(0,($B$13+$C$13*BV376)/(1+$D$13*BV376)*BO376/(BQ376+273)*$E$13)</f>
        <v>0</v>
      </c>
      <c r="AX376">
        <f>$B$11*BW376+$C$11*BX376+$F$11*CI376*(1-CL376)</f>
        <v>0</v>
      </c>
      <c r="AY376">
        <f>AX376*AZ376</f>
        <v>0</v>
      </c>
      <c r="AZ376">
        <f>($B$11*$D$9+$C$11*$D$9+$F$11*((CV376+CN376)/MAX(CV376+CN376+CW376, 0.1)*$I$9+CW376/MAX(CV376+CN376+CW376, 0.1)*$J$9))/($B$11+$C$11+$F$11)</f>
        <v>0</v>
      </c>
      <c r="BA376">
        <f>($B$11*$K$9+$C$11*$K$9+$F$11*((CV376+CN376)/MAX(CV376+CN376+CW376, 0.1)*$P$9+CW376/MAX(CV376+CN376+CW376, 0.1)*$Q$9))/($B$11+$C$11+$F$11)</f>
        <v>0</v>
      </c>
      <c r="BB376">
        <v>6</v>
      </c>
      <c r="BC376">
        <v>0.5</v>
      </c>
      <c r="BD376" t="s">
        <v>355</v>
      </c>
      <c r="BE376">
        <v>2</v>
      </c>
      <c r="BF376" t="b">
        <v>1</v>
      </c>
      <c r="BG376">
        <v>1657212852.81429</v>
      </c>
      <c r="BH376">
        <v>1359.30464285714</v>
      </c>
      <c r="BI376">
        <v>1414.95214285714</v>
      </c>
      <c r="BJ376">
        <v>24.2738285714286</v>
      </c>
      <c r="BK376">
        <v>22.4846785714286</v>
      </c>
      <c r="BL376">
        <v>1342.81214285714</v>
      </c>
      <c r="BM376">
        <v>24.060525</v>
      </c>
      <c r="BN376">
        <v>500.012535714286</v>
      </c>
      <c r="BO376">
        <v>74.5933964285714</v>
      </c>
      <c r="BP376">
        <v>0.0441938642857143</v>
      </c>
      <c r="BQ376">
        <v>27.4679464285714</v>
      </c>
      <c r="BR376">
        <v>27.9974214285714</v>
      </c>
      <c r="BS376">
        <v>999.9</v>
      </c>
      <c r="BT376">
        <v>0</v>
      </c>
      <c r="BU376">
        <v>0</v>
      </c>
      <c r="BV376">
        <v>10000</v>
      </c>
      <c r="BW376">
        <v>0</v>
      </c>
      <c r="BX376">
        <v>215.728857142857</v>
      </c>
      <c r="BY376">
        <v>-55.6473964285714</v>
      </c>
      <c r="BZ376">
        <v>1393.12214285714</v>
      </c>
      <c r="CA376">
        <v>1447.49964285714</v>
      </c>
      <c r="CB376">
        <v>1.78914535714286</v>
      </c>
      <c r="CC376">
        <v>1414.95214285714</v>
      </c>
      <c r="CD376">
        <v>22.4846785714286</v>
      </c>
      <c r="CE376">
        <v>1.81066785714286</v>
      </c>
      <c r="CF376">
        <v>1.67720821428571</v>
      </c>
      <c r="CG376">
        <v>15.8791607142857</v>
      </c>
      <c r="CH376">
        <v>14.6869964285714</v>
      </c>
      <c r="CI376">
        <v>2000.02035714286</v>
      </c>
      <c r="CJ376">
        <v>0.980005285714286</v>
      </c>
      <c r="CK376">
        <v>0.0199947821428571</v>
      </c>
      <c r="CL376">
        <v>0</v>
      </c>
      <c r="CM376">
        <v>2.35429642857143</v>
      </c>
      <c r="CN376">
        <v>0</v>
      </c>
      <c r="CO376">
        <v>19996</v>
      </c>
      <c r="CP376">
        <v>17300.3571428571</v>
      </c>
      <c r="CQ376">
        <v>44.2544285714286</v>
      </c>
      <c r="CR376">
        <v>44.84575</v>
      </c>
      <c r="CS376">
        <v>43.96175</v>
      </c>
      <c r="CT376">
        <v>44.2588571428571</v>
      </c>
      <c r="CU376">
        <v>43.5</v>
      </c>
      <c r="CV376">
        <v>1960.02892857143</v>
      </c>
      <c r="CW376">
        <v>39.9928571428571</v>
      </c>
      <c r="CX376">
        <v>0</v>
      </c>
      <c r="CY376">
        <v>1657212839.4</v>
      </c>
      <c r="CZ376">
        <v>0</v>
      </c>
      <c r="DA376">
        <v>0</v>
      </c>
      <c r="DB376" t="s">
        <v>356</v>
      </c>
      <c r="DC376">
        <v>1656081770.5</v>
      </c>
      <c r="DD376">
        <v>1655399214.6</v>
      </c>
      <c r="DE376">
        <v>0</v>
      </c>
      <c r="DF376">
        <v>0.134</v>
      </c>
      <c r="DG376">
        <v>-0.06</v>
      </c>
      <c r="DH376">
        <v>9.331</v>
      </c>
      <c r="DI376">
        <v>0.511</v>
      </c>
      <c r="DJ376">
        <v>421</v>
      </c>
      <c r="DK376">
        <v>25</v>
      </c>
      <c r="DL376">
        <v>1.93</v>
      </c>
      <c r="DM376">
        <v>0.15</v>
      </c>
      <c r="DN376">
        <v>-55.703015</v>
      </c>
      <c r="DO376">
        <v>1.56915196998151</v>
      </c>
      <c r="DP376">
        <v>0.499537275661186</v>
      </c>
      <c r="DQ376">
        <v>0</v>
      </c>
      <c r="DR376">
        <v>1.82030875</v>
      </c>
      <c r="DS376">
        <v>-0.655208667917449</v>
      </c>
      <c r="DT376">
        <v>0.0696046942808996</v>
      </c>
      <c r="DU376">
        <v>0</v>
      </c>
      <c r="DV376">
        <v>0</v>
      </c>
      <c r="DW376">
        <v>2</v>
      </c>
      <c r="DX376" t="s">
        <v>365</v>
      </c>
      <c r="DY376">
        <v>2.96466</v>
      </c>
      <c r="DZ376">
        <v>2.69788</v>
      </c>
      <c r="EA376">
        <v>0.167221</v>
      </c>
      <c r="EB376">
        <v>0.172419</v>
      </c>
      <c r="EC376">
        <v>0.0856774</v>
      </c>
      <c r="ED376">
        <v>0.0817554</v>
      </c>
      <c r="EE376">
        <v>32062.7</v>
      </c>
      <c r="EF376">
        <v>34796.6</v>
      </c>
      <c r="EG376">
        <v>34943.2</v>
      </c>
      <c r="EH376">
        <v>38192.1</v>
      </c>
      <c r="EI376">
        <v>45413.3</v>
      </c>
      <c r="EJ376">
        <v>50676.9</v>
      </c>
      <c r="EK376">
        <v>54738.2</v>
      </c>
      <c r="EL376">
        <v>61290.9</v>
      </c>
      <c r="EM376">
        <v>1.8678</v>
      </c>
      <c r="EN376">
        <v>2.0384</v>
      </c>
      <c r="EO376">
        <v>-0.0696778</v>
      </c>
      <c r="EP376">
        <v>0</v>
      </c>
      <c r="EQ376">
        <v>29.1769</v>
      </c>
      <c r="ER376">
        <v>999.9</v>
      </c>
      <c r="ES376">
        <v>36.272</v>
      </c>
      <c r="ET376">
        <v>37.645</v>
      </c>
      <c r="EU376">
        <v>31.7565</v>
      </c>
      <c r="EV376">
        <v>54.4084</v>
      </c>
      <c r="EW376">
        <v>34.4792</v>
      </c>
      <c r="EX376">
        <v>2</v>
      </c>
      <c r="EY376">
        <v>0.705183</v>
      </c>
      <c r="EZ376">
        <v>9.28105</v>
      </c>
      <c r="FA376">
        <v>19.9148</v>
      </c>
      <c r="FB376">
        <v>5.19932</v>
      </c>
      <c r="FC376">
        <v>12.0111</v>
      </c>
      <c r="FD376">
        <v>4.9756</v>
      </c>
      <c r="FE376">
        <v>3.294</v>
      </c>
      <c r="FF376">
        <v>9999</v>
      </c>
      <c r="FG376">
        <v>9999</v>
      </c>
      <c r="FH376">
        <v>9999</v>
      </c>
      <c r="FI376">
        <v>557.7</v>
      </c>
      <c r="FJ376">
        <v>1.8631</v>
      </c>
      <c r="FK376">
        <v>1.8678</v>
      </c>
      <c r="FL376">
        <v>1.86752</v>
      </c>
      <c r="FM376">
        <v>1.86874</v>
      </c>
      <c r="FN376">
        <v>1.86951</v>
      </c>
      <c r="FO376">
        <v>1.86554</v>
      </c>
      <c r="FP376">
        <v>1.86661</v>
      </c>
      <c r="FQ376">
        <v>1.86798</v>
      </c>
      <c r="FR376">
        <v>5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16.68</v>
      </c>
      <c r="GF376">
        <v>0.2133</v>
      </c>
      <c r="GG376">
        <v>5.35645936475052</v>
      </c>
      <c r="GH376">
        <v>0.00956702611335773</v>
      </c>
      <c r="GI376">
        <v>-9.19467254998099e-07</v>
      </c>
      <c r="GJ376">
        <v>-2.13729184259075e-11</v>
      </c>
      <c r="GK376">
        <v>0.213310654532375</v>
      </c>
      <c r="GL376">
        <v>0</v>
      </c>
      <c r="GM376">
        <v>0</v>
      </c>
      <c r="GN376">
        <v>0</v>
      </c>
      <c r="GO376">
        <v>-4</v>
      </c>
      <c r="GP376">
        <v>1866</v>
      </c>
      <c r="GQ376">
        <v>1</v>
      </c>
      <c r="GR376">
        <v>18</v>
      </c>
      <c r="GS376">
        <v>18851.5</v>
      </c>
      <c r="GT376">
        <v>30227.4</v>
      </c>
      <c r="GU376">
        <v>3.5376</v>
      </c>
      <c r="GV376">
        <v>2.63428</v>
      </c>
      <c r="GW376">
        <v>2.24854</v>
      </c>
      <c r="GX376">
        <v>2.72095</v>
      </c>
      <c r="GY376">
        <v>1.99585</v>
      </c>
      <c r="GZ376">
        <v>2.37549</v>
      </c>
      <c r="HA376">
        <v>41.4822</v>
      </c>
      <c r="HB376">
        <v>14.4297</v>
      </c>
      <c r="HC376">
        <v>18</v>
      </c>
      <c r="HD376">
        <v>491.832</v>
      </c>
      <c r="HE376">
        <v>611.501</v>
      </c>
      <c r="HF376">
        <v>17.8619</v>
      </c>
      <c r="HG376">
        <v>35.5695</v>
      </c>
      <c r="HH376">
        <v>30.0006</v>
      </c>
      <c r="HI376">
        <v>35.0273</v>
      </c>
      <c r="HJ376">
        <v>34.8624</v>
      </c>
      <c r="HK376">
        <v>70.8275</v>
      </c>
      <c r="HL376">
        <v>25.7071</v>
      </c>
      <c r="HM376">
        <v>0</v>
      </c>
      <c r="HN376">
        <v>16.421</v>
      </c>
      <c r="HO376">
        <v>1456.18</v>
      </c>
      <c r="HP376">
        <v>22.7195</v>
      </c>
      <c r="HQ376">
        <v>101.457</v>
      </c>
      <c r="HR376">
        <v>101.999</v>
      </c>
    </row>
    <row r="377" spans="1:226">
      <c r="A377">
        <v>361</v>
      </c>
      <c r="B377">
        <v>1657212865.6</v>
      </c>
      <c r="C377">
        <v>6260.59999990463</v>
      </c>
      <c r="D377" t="s">
        <v>1084</v>
      </c>
      <c r="E377" t="s">
        <v>1085</v>
      </c>
      <c r="F377">
        <v>5</v>
      </c>
      <c r="G377" t="s">
        <v>915</v>
      </c>
      <c r="H377" t="s">
        <v>354</v>
      </c>
      <c r="I377">
        <v>1657212858.1</v>
      </c>
      <c r="J377">
        <f>(K377)/1000</f>
        <v>0</v>
      </c>
      <c r="K377">
        <f>IF(BF377, AN377, AH377)</f>
        <v>0</v>
      </c>
      <c r="L377">
        <f>IF(BF377, AI377, AG377)</f>
        <v>0</v>
      </c>
      <c r="M377">
        <f>BH377 - IF(AU377&gt;1, L377*BB377*100.0/(AW377*BV377), 0)</f>
        <v>0</v>
      </c>
      <c r="N377">
        <f>((T377-J377/2)*M377-L377)/(T377+J377/2)</f>
        <v>0</v>
      </c>
      <c r="O377">
        <f>N377*(BO377+BP377)/1000.0</f>
        <v>0</v>
      </c>
      <c r="P377">
        <f>(BH377 - IF(AU377&gt;1, L377*BB377*100.0/(AW377*BV377), 0))*(BO377+BP377)/1000.0</f>
        <v>0</v>
      </c>
      <c r="Q377">
        <f>2.0/((1/S377-1/R377)+SIGN(S377)*SQRT((1/S377-1/R377)*(1/S377-1/R377) + 4*BC377/((BC377+1)*(BC377+1))*(2*1/S377*1/R377-1/R377*1/R377)))</f>
        <v>0</v>
      </c>
      <c r="R377">
        <f>IF(LEFT(BD377,1)&lt;&gt;"0",IF(LEFT(BD377,1)="1",3.0,BE377),$D$5+$E$5*(BV377*BO377/($K$5*1000))+$F$5*(BV377*BO377/($K$5*1000))*MAX(MIN(BB377,$J$5),$I$5)*MAX(MIN(BB377,$J$5),$I$5)+$G$5*MAX(MIN(BB377,$J$5),$I$5)*(BV377*BO377/($K$5*1000))+$H$5*(BV377*BO377/($K$5*1000))*(BV377*BO377/($K$5*1000)))</f>
        <v>0</v>
      </c>
      <c r="S377">
        <f>J377*(1000-(1000*0.61365*exp(17.502*W377/(240.97+W377))/(BO377+BP377)+BJ377)/2)/(1000*0.61365*exp(17.502*W377/(240.97+W377))/(BO377+BP377)-BJ377)</f>
        <v>0</v>
      </c>
      <c r="T377">
        <f>1/((BC377+1)/(Q377/1.6)+1/(R377/1.37)) + BC377/((BC377+1)/(Q377/1.6) + BC377/(R377/1.37))</f>
        <v>0</v>
      </c>
      <c r="U377">
        <f>(AX377*BA377)</f>
        <v>0</v>
      </c>
      <c r="V377">
        <f>(BQ377+(U377+2*0.95*5.67E-8*(((BQ377+$B$7)+273)^4-(BQ377+273)^4)-44100*J377)/(1.84*29.3*R377+8*0.95*5.67E-8*(BQ377+273)^3))</f>
        <v>0</v>
      </c>
      <c r="W377">
        <f>($C$7*BR377+$D$7*BS377+$E$7*V377)</f>
        <v>0</v>
      </c>
      <c r="X377">
        <f>0.61365*exp(17.502*W377/(240.97+W377))</f>
        <v>0</v>
      </c>
      <c r="Y377">
        <f>(Z377/AA377*100)</f>
        <v>0</v>
      </c>
      <c r="Z377">
        <f>BJ377*(BO377+BP377)/1000</f>
        <v>0</v>
      </c>
      <c r="AA377">
        <f>0.61365*exp(17.502*BQ377/(240.97+BQ377))</f>
        <v>0</v>
      </c>
      <c r="AB377">
        <f>(X377-BJ377*(BO377+BP377)/1000)</f>
        <v>0</v>
      </c>
      <c r="AC377">
        <f>(-J377*44100)</f>
        <v>0</v>
      </c>
      <c r="AD377">
        <f>2*29.3*R377*0.92*(BQ377-W377)</f>
        <v>0</v>
      </c>
      <c r="AE377">
        <f>2*0.95*5.67E-8*(((BQ377+$B$7)+273)^4-(W377+273)^4)</f>
        <v>0</v>
      </c>
      <c r="AF377">
        <f>U377+AE377+AC377+AD377</f>
        <v>0</v>
      </c>
      <c r="AG377">
        <f>BN377*AU377*(BI377-BH377*(1000-AU377*BK377)/(1000-AU377*BJ377))/(100*BB377)</f>
        <v>0</v>
      </c>
      <c r="AH377">
        <f>1000*BN377*AU377*(BJ377-BK377)/(100*BB377*(1000-AU377*BJ377))</f>
        <v>0</v>
      </c>
      <c r="AI377">
        <f>(AJ377 - AK377 - BO377*1E3/(8.314*(BQ377+273.15)) * AM377/BN377 * AL377) * BN377/(100*BB377) * (1000 - BK377)/1000</f>
        <v>0</v>
      </c>
      <c r="AJ377">
        <v>1481.4684978729</v>
      </c>
      <c r="AK377">
        <v>1435.94551515152</v>
      </c>
      <c r="AL377">
        <v>3.4555009683026</v>
      </c>
      <c r="AM377">
        <v>66.6402937059761</v>
      </c>
      <c r="AN377">
        <f>(AP377 - AO377 + BO377*1E3/(8.314*(BQ377+273.15)) * AR377/BN377 * AQ377) * BN377/(100*BB377) * 1000/(1000 - AP377)</f>
        <v>0</v>
      </c>
      <c r="AO377">
        <v>22.6591613408395</v>
      </c>
      <c r="AP377">
        <v>24.38038</v>
      </c>
      <c r="AQ377">
        <v>0.0114029191288113</v>
      </c>
      <c r="AR377">
        <v>77.4766188135859</v>
      </c>
      <c r="AS377">
        <v>0</v>
      </c>
      <c r="AT377">
        <v>0</v>
      </c>
      <c r="AU377">
        <f>IF(AS377*$H$13&gt;=AW377,1.0,(AW377/(AW377-AS377*$H$13)))</f>
        <v>0</v>
      </c>
      <c r="AV377">
        <f>(AU377-1)*100</f>
        <v>0</v>
      </c>
      <c r="AW377">
        <f>MAX(0,($B$13+$C$13*BV377)/(1+$D$13*BV377)*BO377/(BQ377+273)*$E$13)</f>
        <v>0</v>
      </c>
      <c r="AX377">
        <f>$B$11*BW377+$C$11*BX377+$F$11*CI377*(1-CL377)</f>
        <v>0</v>
      </c>
      <c r="AY377">
        <f>AX377*AZ377</f>
        <v>0</v>
      </c>
      <c r="AZ377">
        <f>($B$11*$D$9+$C$11*$D$9+$F$11*((CV377+CN377)/MAX(CV377+CN377+CW377, 0.1)*$I$9+CW377/MAX(CV377+CN377+CW377, 0.1)*$J$9))/($B$11+$C$11+$F$11)</f>
        <v>0</v>
      </c>
      <c r="BA377">
        <f>($B$11*$K$9+$C$11*$K$9+$F$11*((CV377+CN377)/MAX(CV377+CN377+CW377, 0.1)*$P$9+CW377/MAX(CV377+CN377+CW377, 0.1)*$Q$9))/($B$11+$C$11+$F$11)</f>
        <v>0</v>
      </c>
      <c r="BB377">
        <v>6</v>
      </c>
      <c r="BC377">
        <v>0.5</v>
      </c>
      <c r="BD377" t="s">
        <v>355</v>
      </c>
      <c r="BE377">
        <v>2</v>
      </c>
      <c r="BF377" t="b">
        <v>1</v>
      </c>
      <c r="BG377">
        <v>1657212858.1</v>
      </c>
      <c r="BH377">
        <v>1377.20962962963</v>
      </c>
      <c r="BI377">
        <v>1432.72703703704</v>
      </c>
      <c r="BJ377">
        <v>24.323962962963</v>
      </c>
      <c r="BK377">
        <v>22.5759111111111</v>
      </c>
      <c r="BL377">
        <v>1360.59259259259</v>
      </c>
      <c r="BM377">
        <v>24.1106592592593</v>
      </c>
      <c r="BN377">
        <v>500.028925925926</v>
      </c>
      <c r="BO377">
        <v>74.5937111111111</v>
      </c>
      <c r="BP377">
        <v>0.0442336185185185</v>
      </c>
      <c r="BQ377">
        <v>27.4839962962963</v>
      </c>
      <c r="BR377">
        <v>28.0238666666667</v>
      </c>
      <c r="BS377">
        <v>999.9</v>
      </c>
      <c r="BT377">
        <v>0</v>
      </c>
      <c r="BU377">
        <v>0</v>
      </c>
      <c r="BV377">
        <v>9997.40740740741</v>
      </c>
      <c r="BW377">
        <v>0</v>
      </c>
      <c r="BX377">
        <v>214.721</v>
      </c>
      <c r="BY377">
        <v>-55.5173518518519</v>
      </c>
      <c r="BZ377">
        <v>1411.54518518518</v>
      </c>
      <c r="CA377">
        <v>1465.82037037037</v>
      </c>
      <c r="CB377">
        <v>1.74805148148148</v>
      </c>
      <c r="CC377">
        <v>1432.72703703704</v>
      </c>
      <c r="CD377">
        <v>22.5759111111111</v>
      </c>
      <c r="CE377">
        <v>1.81441481481481</v>
      </c>
      <c r="CF377">
        <v>1.68402</v>
      </c>
      <c r="CG377">
        <v>15.9115148148148</v>
      </c>
      <c r="CH377">
        <v>14.7498555555556</v>
      </c>
      <c r="CI377">
        <v>2000.00814814815</v>
      </c>
      <c r="CJ377">
        <v>0.980004407407407</v>
      </c>
      <c r="CK377">
        <v>0.0199957222222222</v>
      </c>
      <c r="CL377">
        <v>0</v>
      </c>
      <c r="CM377">
        <v>2.3274962962963</v>
      </c>
      <c r="CN377">
        <v>0</v>
      </c>
      <c r="CO377">
        <v>19943.5555555556</v>
      </c>
      <c r="CP377">
        <v>17300.2407407407</v>
      </c>
      <c r="CQ377">
        <v>44.2752592592593</v>
      </c>
      <c r="CR377">
        <v>44.868</v>
      </c>
      <c r="CS377">
        <v>43.9836666666667</v>
      </c>
      <c r="CT377">
        <v>44.272962962963</v>
      </c>
      <c r="CU377">
        <v>43.5</v>
      </c>
      <c r="CV377">
        <v>1960.0162962963</v>
      </c>
      <c r="CW377">
        <v>39.9948148148148</v>
      </c>
      <c r="CX377">
        <v>0</v>
      </c>
      <c r="CY377">
        <v>1657212844.8</v>
      </c>
      <c r="CZ377">
        <v>0</v>
      </c>
      <c r="DA377">
        <v>0</v>
      </c>
      <c r="DB377" t="s">
        <v>356</v>
      </c>
      <c r="DC377">
        <v>1656081770.5</v>
      </c>
      <c r="DD377">
        <v>1655399214.6</v>
      </c>
      <c r="DE377">
        <v>0</v>
      </c>
      <c r="DF377">
        <v>0.134</v>
      </c>
      <c r="DG377">
        <v>-0.06</v>
      </c>
      <c r="DH377">
        <v>9.331</v>
      </c>
      <c r="DI377">
        <v>0.511</v>
      </c>
      <c r="DJ377">
        <v>421</v>
      </c>
      <c r="DK377">
        <v>25</v>
      </c>
      <c r="DL377">
        <v>1.93</v>
      </c>
      <c r="DM377">
        <v>0.15</v>
      </c>
      <c r="DN377">
        <v>-55.579945</v>
      </c>
      <c r="DO377">
        <v>1.10964878048794</v>
      </c>
      <c r="DP377">
        <v>0.363778539739496</v>
      </c>
      <c r="DQ377">
        <v>0</v>
      </c>
      <c r="DR377">
        <v>1.7742805</v>
      </c>
      <c r="DS377">
        <v>-0.506413733583488</v>
      </c>
      <c r="DT377">
        <v>0.0539171574246084</v>
      </c>
      <c r="DU377">
        <v>0</v>
      </c>
      <c r="DV377">
        <v>0</v>
      </c>
      <c r="DW377">
        <v>2</v>
      </c>
      <c r="DX377" t="s">
        <v>365</v>
      </c>
      <c r="DY377">
        <v>2.9649</v>
      </c>
      <c r="DZ377">
        <v>2.69821</v>
      </c>
      <c r="EA377">
        <v>0.168472</v>
      </c>
      <c r="EB377">
        <v>0.173688</v>
      </c>
      <c r="EC377">
        <v>0.0857961</v>
      </c>
      <c r="ED377">
        <v>0.0817818</v>
      </c>
      <c r="EE377">
        <v>32013.7</v>
      </c>
      <c r="EF377">
        <v>34742.7</v>
      </c>
      <c r="EG377">
        <v>34942.4</v>
      </c>
      <c r="EH377">
        <v>38191.6</v>
      </c>
      <c r="EI377">
        <v>45406.7</v>
      </c>
      <c r="EJ377">
        <v>50675</v>
      </c>
      <c r="EK377">
        <v>54737.2</v>
      </c>
      <c r="EL377">
        <v>61290.5</v>
      </c>
      <c r="EM377">
        <v>1.8676</v>
      </c>
      <c r="EN377">
        <v>2.0384</v>
      </c>
      <c r="EO377">
        <v>-0.0703335</v>
      </c>
      <c r="EP377">
        <v>0</v>
      </c>
      <c r="EQ377">
        <v>29.1995</v>
      </c>
      <c r="ER377">
        <v>999.9</v>
      </c>
      <c r="ES377">
        <v>36.272</v>
      </c>
      <c r="ET377">
        <v>37.625</v>
      </c>
      <c r="EU377">
        <v>31.7185</v>
      </c>
      <c r="EV377">
        <v>54.3284</v>
      </c>
      <c r="EW377">
        <v>34.4351</v>
      </c>
      <c r="EX377">
        <v>2</v>
      </c>
      <c r="EY377">
        <v>0.705915</v>
      </c>
      <c r="EZ377">
        <v>9.28105</v>
      </c>
      <c r="FA377">
        <v>19.9152</v>
      </c>
      <c r="FB377">
        <v>5.19932</v>
      </c>
      <c r="FC377">
        <v>12.0123</v>
      </c>
      <c r="FD377">
        <v>4.976</v>
      </c>
      <c r="FE377">
        <v>3.2942</v>
      </c>
      <c r="FF377">
        <v>9999</v>
      </c>
      <c r="FG377">
        <v>9999</v>
      </c>
      <c r="FH377">
        <v>9999</v>
      </c>
      <c r="FI377">
        <v>557.7</v>
      </c>
      <c r="FJ377">
        <v>1.8631</v>
      </c>
      <c r="FK377">
        <v>1.86783</v>
      </c>
      <c r="FL377">
        <v>1.86752</v>
      </c>
      <c r="FM377">
        <v>1.86874</v>
      </c>
      <c r="FN377">
        <v>1.86951</v>
      </c>
      <c r="FO377">
        <v>1.86554</v>
      </c>
      <c r="FP377">
        <v>1.86661</v>
      </c>
      <c r="FQ377">
        <v>1.86798</v>
      </c>
      <c r="FR377">
        <v>5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16.79</v>
      </c>
      <c r="GF377">
        <v>0.2133</v>
      </c>
      <c r="GG377">
        <v>5.35645936475052</v>
      </c>
      <c r="GH377">
        <v>0.00956702611335773</v>
      </c>
      <c r="GI377">
        <v>-9.19467254998099e-07</v>
      </c>
      <c r="GJ377">
        <v>-2.13729184259075e-11</v>
      </c>
      <c r="GK377">
        <v>0.213310654532375</v>
      </c>
      <c r="GL377">
        <v>0</v>
      </c>
      <c r="GM377">
        <v>0</v>
      </c>
      <c r="GN377">
        <v>0</v>
      </c>
      <c r="GO377">
        <v>-4</v>
      </c>
      <c r="GP377">
        <v>1866</v>
      </c>
      <c r="GQ377">
        <v>1</v>
      </c>
      <c r="GR377">
        <v>18</v>
      </c>
      <c r="GS377">
        <v>18851.6</v>
      </c>
      <c r="GT377">
        <v>30227.5</v>
      </c>
      <c r="GU377">
        <v>3.56934</v>
      </c>
      <c r="GV377">
        <v>2.6355</v>
      </c>
      <c r="GW377">
        <v>2.24854</v>
      </c>
      <c r="GX377">
        <v>2.72217</v>
      </c>
      <c r="GY377">
        <v>1.99585</v>
      </c>
      <c r="GZ377">
        <v>2.39014</v>
      </c>
      <c r="HA377">
        <v>41.4562</v>
      </c>
      <c r="HB377">
        <v>14.421</v>
      </c>
      <c r="HC377">
        <v>18</v>
      </c>
      <c r="HD377">
        <v>491.77</v>
      </c>
      <c r="HE377">
        <v>611.593</v>
      </c>
      <c r="HF377">
        <v>17.8694</v>
      </c>
      <c r="HG377">
        <v>35.5793</v>
      </c>
      <c r="HH377">
        <v>30.0007</v>
      </c>
      <c r="HI377">
        <v>35.0369</v>
      </c>
      <c r="HJ377">
        <v>34.8719</v>
      </c>
      <c r="HK377">
        <v>71.4029</v>
      </c>
      <c r="HL377">
        <v>25.7071</v>
      </c>
      <c r="HM377">
        <v>0</v>
      </c>
      <c r="HN377">
        <v>16.4493</v>
      </c>
      <c r="HO377">
        <v>1476.33</v>
      </c>
      <c r="HP377">
        <v>22.7556</v>
      </c>
      <c r="HQ377">
        <v>101.455</v>
      </c>
      <c r="HR377">
        <v>101.998</v>
      </c>
    </row>
    <row r="378" spans="1:226">
      <c r="A378">
        <v>362</v>
      </c>
      <c r="B378">
        <v>1657212870.6</v>
      </c>
      <c r="C378">
        <v>6265.59999990463</v>
      </c>
      <c r="D378" t="s">
        <v>1086</v>
      </c>
      <c r="E378" t="s">
        <v>1087</v>
      </c>
      <c r="F378">
        <v>5</v>
      </c>
      <c r="G378" t="s">
        <v>915</v>
      </c>
      <c r="H378" t="s">
        <v>354</v>
      </c>
      <c r="I378">
        <v>1657212862.81429</v>
      </c>
      <c r="J378">
        <f>(K378)/1000</f>
        <v>0</v>
      </c>
      <c r="K378">
        <f>IF(BF378, AN378, AH378)</f>
        <v>0</v>
      </c>
      <c r="L378">
        <f>IF(BF378, AI378, AG378)</f>
        <v>0</v>
      </c>
      <c r="M378">
        <f>BH378 - IF(AU378&gt;1, L378*BB378*100.0/(AW378*BV378), 0)</f>
        <v>0</v>
      </c>
      <c r="N378">
        <f>((T378-J378/2)*M378-L378)/(T378+J378/2)</f>
        <v>0</v>
      </c>
      <c r="O378">
        <f>N378*(BO378+BP378)/1000.0</f>
        <v>0</v>
      </c>
      <c r="P378">
        <f>(BH378 - IF(AU378&gt;1, L378*BB378*100.0/(AW378*BV378), 0))*(BO378+BP378)/1000.0</f>
        <v>0</v>
      </c>
      <c r="Q378">
        <f>2.0/((1/S378-1/R378)+SIGN(S378)*SQRT((1/S378-1/R378)*(1/S378-1/R378) + 4*BC378/((BC378+1)*(BC378+1))*(2*1/S378*1/R378-1/R378*1/R378)))</f>
        <v>0</v>
      </c>
      <c r="R378">
        <f>IF(LEFT(BD378,1)&lt;&gt;"0",IF(LEFT(BD378,1)="1",3.0,BE378),$D$5+$E$5*(BV378*BO378/($K$5*1000))+$F$5*(BV378*BO378/($K$5*1000))*MAX(MIN(BB378,$J$5),$I$5)*MAX(MIN(BB378,$J$5),$I$5)+$G$5*MAX(MIN(BB378,$J$5),$I$5)*(BV378*BO378/($K$5*1000))+$H$5*(BV378*BO378/($K$5*1000))*(BV378*BO378/($K$5*1000)))</f>
        <v>0</v>
      </c>
      <c r="S378">
        <f>J378*(1000-(1000*0.61365*exp(17.502*W378/(240.97+W378))/(BO378+BP378)+BJ378)/2)/(1000*0.61365*exp(17.502*W378/(240.97+W378))/(BO378+BP378)-BJ378)</f>
        <v>0</v>
      </c>
      <c r="T378">
        <f>1/((BC378+1)/(Q378/1.6)+1/(R378/1.37)) + BC378/((BC378+1)/(Q378/1.6) + BC378/(R378/1.37))</f>
        <v>0</v>
      </c>
      <c r="U378">
        <f>(AX378*BA378)</f>
        <v>0</v>
      </c>
      <c r="V378">
        <f>(BQ378+(U378+2*0.95*5.67E-8*(((BQ378+$B$7)+273)^4-(BQ378+273)^4)-44100*J378)/(1.84*29.3*R378+8*0.95*5.67E-8*(BQ378+273)^3))</f>
        <v>0</v>
      </c>
      <c r="W378">
        <f>($C$7*BR378+$D$7*BS378+$E$7*V378)</f>
        <v>0</v>
      </c>
      <c r="X378">
        <f>0.61365*exp(17.502*W378/(240.97+W378))</f>
        <v>0</v>
      </c>
      <c r="Y378">
        <f>(Z378/AA378*100)</f>
        <v>0</v>
      </c>
      <c r="Z378">
        <f>BJ378*(BO378+BP378)/1000</f>
        <v>0</v>
      </c>
      <c r="AA378">
        <f>0.61365*exp(17.502*BQ378/(240.97+BQ378))</f>
        <v>0</v>
      </c>
      <c r="AB378">
        <f>(X378-BJ378*(BO378+BP378)/1000)</f>
        <v>0</v>
      </c>
      <c r="AC378">
        <f>(-J378*44100)</f>
        <v>0</v>
      </c>
      <c r="AD378">
        <f>2*29.3*R378*0.92*(BQ378-W378)</f>
        <v>0</v>
      </c>
      <c r="AE378">
        <f>2*0.95*5.67E-8*(((BQ378+$B$7)+273)^4-(W378+273)^4)</f>
        <v>0</v>
      </c>
      <c r="AF378">
        <f>U378+AE378+AC378+AD378</f>
        <v>0</v>
      </c>
      <c r="AG378">
        <f>BN378*AU378*(BI378-BH378*(1000-AU378*BK378)/(1000-AU378*BJ378))/(100*BB378)</f>
        <v>0</v>
      </c>
      <c r="AH378">
        <f>1000*BN378*AU378*(BJ378-BK378)/(100*BB378*(1000-AU378*BJ378))</f>
        <v>0</v>
      </c>
      <c r="AI378">
        <f>(AJ378 - AK378 - BO378*1E3/(8.314*(BQ378+273.15)) * AM378/BN378 * AL378) * BN378/(100*BB378) * (1000 - BK378)/1000</f>
        <v>0</v>
      </c>
      <c r="AJ378">
        <v>1498.9437845236</v>
      </c>
      <c r="AK378">
        <v>1453.45242424242</v>
      </c>
      <c r="AL378">
        <v>3.44642390812768</v>
      </c>
      <c r="AM378">
        <v>66.6402937059761</v>
      </c>
      <c r="AN378">
        <f>(AP378 - AO378 + BO378*1E3/(8.314*(BQ378+273.15)) * AR378/BN378 * AQ378) * BN378/(100*BB378) * 1000/(1000 - AP378)</f>
        <v>0</v>
      </c>
      <c r="AO378">
        <v>22.6571327296656</v>
      </c>
      <c r="AP378">
        <v>24.4026090909091</v>
      </c>
      <c r="AQ378">
        <v>0.00165331353056638</v>
      </c>
      <c r="AR378">
        <v>77.4766188135859</v>
      </c>
      <c r="AS378">
        <v>0</v>
      </c>
      <c r="AT378">
        <v>0</v>
      </c>
      <c r="AU378">
        <f>IF(AS378*$H$13&gt;=AW378,1.0,(AW378/(AW378-AS378*$H$13)))</f>
        <v>0</v>
      </c>
      <c r="AV378">
        <f>(AU378-1)*100</f>
        <v>0</v>
      </c>
      <c r="AW378">
        <f>MAX(0,($B$13+$C$13*BV378)/(1+$D$13*BV378)*BO378/(BQ378+273)*$E$13)</f>
        <v>0</v>
      </c>
      <c r="AX378">
        <f>$B$11*BW378+$C$11*BX378+$F$11*CI378*(1-CL378)</f>
        <v>0</v>
      </c>
      <c r="AY378">
        <f>AX378*AZ378</f>
        <v>0</v>
      </c>
      <c r="AZ378">
        <f>($B$11*$D$9+$C$11*$D$9+$F$11*((CV378+CN378)/MAX(CV378+CN378+CW378, 0.1)*$I$9+CW378/MAX(CV378+CN378+CW378, 0.1)*$J$9))/($B$11+$C$11+$F$11)</f>
        <v>0</v>
      </c>
      <c r="BA378">
        <f>($B$11*$K$9+$C$11*$K$9+$F$11*((CV378+CN378)/MAX(CV378+CN378+CW378, 0.1)*$P$9+CW378/MAX(CV378+CN378+CW378, 0.1)*$Q$9))/($B$11+$C$11+$F$11)</f>
        <v>0</v>
      </c>
      <c r="BB378">
        <v>6</v>
      </c>
      <c r="BC378">
        <v>0.5</v>
      </c>
      <c r="BD378" t="s">
        <v>355</v>
      </c>
      <c r="BE378">
        <v>2</v>
      </c>
      <c r="BF378" t="b">
        <v>1</v>
      </c>
      <c r="BG378">
        <v>1657212862.81429</v>
      </c>
      <c r="BH378">
        <v>1393.27071428571</v>
      </c>
      <c r="BI378">
        <v>1448.70821428571</v>
      </c>
      <c r="BJ378">
        <v>24.3607035714286</v>
      </c>
      <c r="BK378">
        <v>22.6280321428571</v>
      </c>
      <c r="BL378">
        <v>1376.54357142857</v>
      </c>
      <c r="BM378">
        <v>24.1473964285714</v>
      </c>
      <c r="BN378">
        <v>500.01175</v>
      </c>
      <c r="BO378">
        <v>74.5938535714286</v>
      </c>
      <c r="BP378">
        <v>0.0443729642857143</v>
      </c>
      <c r="BQ378">
        <v>27.4960535714286</v>
      </c>
      <c r="BR378">
        <v>28.0380214285714</v>
      </c>
      <c r="BS378">
        <v>999.9</v>
      </c>
      <c r="BT378">
        <v>0</v>
      </c>
      <c r="BU378">
        <v>0</v>
      </c>
      <c r="BV378">
        <v>9991.07142857143</v>
      </c>
      <c r="BW378">
        <v>0</v>
      </c>
      <c r="BX378">
        <v>214.810785714286</v>
      </c>
      <c r="BY378">
        <v>-55.4365464285714</v>
      </c>
      <c r="BZ378">
        <v>1428.06035714286</v>
      </c>
      <c r="CA378">
        <v>1482.24964285714</v>
      </c>
      <c r="CB378">
        <v>1.73267607142857</v>
      </c>
      <c r="CC378">
        <v>1448.70821428571</v>
      </c>
      <c r="CD378">
        <v>22.6280321428571</v>
      </c>
      <c r="CE378">
        <v>1.81715821428571</v>
      </c>
      <c r="CF378">
        <v>1.68791107142857</v>
      </c>
      <c r="CG378">
        <v>15.9351642857143</v>
      </c>
      <c r="CH378">
        <v>14.7856714285714</v>
      </c>
      <c r="CI378">
        <v>1999.9925</v>
      </c>
      <c r="CJ378">
        <v>0.980004678571429</v>
      </c>
      <c r="CK378">
        <v>0.0199954857142857</v>
      </c>
      <c r="CL378">
        <v>0</v>
      </c>
      <c r="CM378">
        <v>2.31407857142857</v>
      </c>
      <c r="CN378">
        <v>0</v>
      </c>
      <c r="CO378">
        <v>19924.2178571429</v>
      </c>
      <c r="CP378">
        <v>17300.1035714286</v>
      </c>
      <c r="CQ378">
        <v>44.2942857142857</v>
      </c>
      <c r="CR378">
        <v>44.875</v>
      </c>
      <c r="CS378">
        <v>43.9955</v>
      </c>
      <c r="CT378">
        <v>44.2920714285714</v>
      </c>
      <c r="CU378">
        <v>43.5088571428571</v>
      </c>
      <c r="CV378">
        <v>1960.00392857143</v>
      </c>
      <c r="CW378">
        <v>39.9914285714286</v>
      </c>
      <c r="CX378">
        <v>0</v>
      </c>
      <c r="CY378">
        <v>1657212849.6</v>
      </c>
      <c r="CZ378">
        <v>0</v>
      </c>
      <c r="DA378">
        <v>0</v>
      </c>
      <c r="DB378" t="s">
        <v>356</v>
      </c>
      <c r="DC378">
        <v>1656081770.5</v>
      </c>
      <c r="DD378">
        <v>1655399214.6</v>
      </c>
      <c r="DE378">
        <v>0</v>
      </c>
      <c r="DF378">
        <v>0.134</v>
      </c>
      <c r="DG378">
        <v>-0.06</v>
      </c>
      <c r="DH378">
        <v>9.331</v>
      </c>
      <c r="DI378">
        <v>0.511</v>
      </c>
      <c r="DJ378">
        <v>421</v>
      </c>
      <c r="DK378">
        <v>25</v>
      </c>
      <c r="DL378">
        <v>1.93</v>
      </c>
      <c r="DM378">
        <v>0.15</v>
      </c>
      <c r="DN378">
        <v>-55.516695</v>
      </c>
      <c r="DO378">
        <v>0.904142589118269</v>
      </c>
      <c r="DP378">
        <v>0.301645462380921</v>
      </c>
      <c r="DQ378">
        <v>0</v>
      </c>
      <c r="DR378">
        <v>1.745534</v>
      </c>
      <c r="DS378">
        <v>-0.223163977485933</v>
      </c>
      <c r="DT378">
        <v>0.031685465895265</v>
      </c>
      <c r="DU378">
        <v>0</v>
      </c>
      <c r="DV378">
        <v>0</v>
      </c>
      <c r="DW378">
        <v>2</v>
      </c>
      <c r="DX378" t="s">
        <v>365</v>
      </c>
      <c r="DY378">
        <v>2.96456</v>
      </c>
      <c r="DZ378">
        <v>2.69845</v>
      </c>
      <c r="EA378">
        <v>0.169735</v>
      </c>
      <c r="EB378">
        <v>0.174837</v>
      </c>
      <c r="EC378">
        <v>0.0858415</v>
      </c>
      <c r="ED378">
        <v>0.0818971</v>
      </c>
      <c r="EE378">
        <v>31964.7</v>
      </c>
      <c r="EF378">
        <v>34692.8</v>
      </c>
      <c r="EG378">
        <v>34942.1</v>
      </c>
      <c r="EH378">
        <v>38190.1</v>
      </c>
      <c r="EI378">
        <v>45404.1</v>
      </c>
      <c r="EJ378">
        <v>50667.7</v>
      </c>
      <c r="EK378">
        <v>54736.8</v>
      </c>
      <c r="EL378">
        <v>61289.2</v>
      </c>
      <c r="EM378">
        <v>1.8668</v>
      </c>
      <c r="EN378">
        <v>2.0386</v>
      </c>
      <c r="EO378">
        <v>-0.071764</v>
      </c>
      <c r="EP378">
        <v>0</v>
      </c>
      <c r="EQ378">
        <v>29.2246</v>
      </c>
      <c r="ER378">
        <v>999.9</v>
      </c>
      <c r="ES378">
        <v>36.247</v>
      </c>
      <c r="ET378">
        <v>37.625</v>
      </c>
      <c r="EU378">
        <v>31.6987</v>
      </c>
      <c r="EV378">
        <v>54.3384</v>
      </c>
      <c r="EW378">
        <v>34.4431</v>
      </c>
      <c r="EX378">
        <v>2</v>
      </c>
      <c r="EY378">
        <v>0.706402</v>
      </c>
      <c r="EZ378">
        <v>9.28105</v>
      </c>
      <c r="FA378">
        <v>19.9153</v>
      </c>
      <c r="FB378">
        <v>5.19932</v>
      </c>
      <c r="FC378">
        <v>12.0147</v>
      </c>
      <c r="FD378">
        <v>4.976</v>
      </c>
      <c r="FE378">
        <v>3.294</v>
      </c>
      <c r="FF378">
        <v>9999</v>
      </c>
      <c r="FG378">
        <v>9999</v>
      </c>
      <c r="FH378">
        <v>9999</v>
      </c>
      <c r="FI378">
        <v>557.7</v>
      </c>
      <c r="FJ378">
        <v>1.86307</v>
      </c>
      <c r="FK378">
        <v>1.86783</v>
      </c>
      <c r="FL378">
        <v>1.86752</v>
      </c>
      <c r="FM378">
        <v>1.86874</v>
      </c>
      <c r="FN378">
        <v>1.86951</v>
      </c>
      <c r="FO378">
        <v>1.86554</v>
      </c>
      <c r="FP378">
        <v>1.86661</v>
      </c>
      <c r="FQ378">
        <v>1.86798</v>
      </c>
      <c r="FR378">
        <v>5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16.91</v>
      </c>
      <c r="GF378">
        <v>0.2133</v>
      </c>
      <c r="GG378">
        <v>5.35645936475052</v>
      </c>
      <c r="GH378">
        <v>0.00956702611335773</v>
      </c>
      <c r="GI378">
        <v>-9.19467254998099e-07</v>
      </c>
      <c r="GJ378">
        <v>-2.13729184259075e-11</v>
      </c>
      <c r="GK378">
        <v>0.213310654532375</v>
      </c>
      <c r="GL378">
        <v>0</v>
      </c>
      <c r="GM378">
        <v>0</v>
      </c>
      <c r="GN378">
        <v>0</v>
      </c>
      <c r="GO378">
        <v>-4</v>
      </c>
      <c r="GP378">
        <v>1866</v>
      </c>
      <c r="GQ378">
        <v>1</v>
      </c>
      <c r="GR378">
        <v>18</v>
      </c>
      <c r="GS378">
        <v>18851.7</v>
      </c>
      <c r="GT378">
        <v>30227.6</v>
      </c>
      <c r="GU378">
        <v>3.59863</v>
      </c>
      <c r="GV378">
        <v>2.63184</v>
      </c>
      <c r="GW378">
        <v>2.24854</v>
      </c>
      <c r="GX378">
        <v>2.72095</v>
      </c>
      <c r="GY378">
        <v>1.99585</v>
      </c>
      <c r="GZ378">
        <v>2.41211</v>
      </c>
      <c r="HA378">
        <v>41.4562</v>
      </c>
      <c r="HB378">
        <v>14.4297</v>
      </c>
      <c r="HC378">
        <v>18</v>
      </c>
      <c r="HD378">
        <v>491.298</v>
      </c>
      <c r="HE378">
        <v>611.845</v>
      </c>
      <c r="HF378">
        <v>17.8803</v>
      </c>
      <c r="HG378">
        <v>35.5872</v>
      </c>
      <c r="HH378">
        <v>30.0006</v>
      </c>
      <c r="HI378">
        <v>35.0465</v>
      </c>
      <c r="HJ378">
        <v>34.8814</v>
      </c>
      <c r="HK378">
        <v>72.0504</v>
      </c>
      <c r="HL378">
        <v>25.4341</v>
      </c>
      <c r="HM378">
        <v>0</v>
      </c>
      <c r="HN378">
        <v>16.4625</v>
      </c>
      <c r="HO378">
        <v>1489.73</v>
      </c>
      <c r="HP378">
        <v>22.7998</v>
      </c>
      <c r="HQ378">
        <v>101.454</v>
      </c>
      <c r="HR378">
        <v>101.995</v>
      </c>
    </row>
    <row r="379" spans="1:226">
      <c r="A379">
        <v>363</v>
      </c>
      <c r="B379">
        <v>1657212875.6</v>
      </c>
      <c r="C379">
        <v>6270.59999990463</v>
      </c>
      <c r="D379" t="s">
        <v>1088</v>
      </c>
      <c r="E379" t="s">
        <v>1089</v>
      </c>
      <c r="F379">
        <v>5</v>
      </c>
      <c r="G379" t="s">
        <v>915</v>
      </c>
      <c r="H379" t="s">
        <v>354</v>
      </c>
      <c r="I379">
        <v>1657212868.1</v>
      </c>
      <c r="J379">
        <f>(K379)/1000</f>
        <v>0</v>
      </c>
      <c r="K379">
        <f>IF(BF379, AN379, AH379)</f>
        <v>0</v>
      </c>
      <c r="L379">
        <f>IF(BF379, AI379, AG379)</f>
        <v>0</v>
      </c>
      <c r="M379">
        <f>BH379 - IF(AU379&gt;1, L379*BB379*100.0/(AW379*BV379), 0)</f>
        <v>0</v>
      </c>
      <c r="N379">
        <f>((T379-J379/2)*M379-L379)/(T379+J379/2)</f>
        <v>0</v>
      </c>
      <c r="O379">
        <f>N379*(BO379+BP379)/1000.0</f>
        <v>0</v>
      </c>
      <c r="P379">
        <f>(BH379 - IF(AU379&gt;1, L379*BB379*100.0/(AW379*BV379), 0))*(BO379+BP379)/1000.0</f>
        <v>0</v>
      </c>
      <c r="Q379">
        <f>2.0/((1/S379-1/R379)+SIGN(S379)*SQRT((1/S379-1/R379)*(1/S379-1/R379) + 4*BC379/((BC379+1)*(BC379+1))*(2*1/S379*1/R379-1/R379*1/R379)))</f>
        <v>0</v>
      </c>
      <c r="R379">
        <f>IF(LEFT(BD379,1)&lt;&gt;"0",IF(LEFT(BD379,1)="1",3.0,BE379),$D$5+$E$5*(BV379*BO379/($K$5*1000))+$F$5*(BV379*BO379/($K$5*1000))*MAX(MIN(BB379,$J$5),$I$5)*MAX(MIN(BB379,$J$5),$I$5)+$G$5*MAX(MIN(BB379,$J$5),$I$5)*(BV379*BO379/($K$5*1000))+$H$5*(BV379*BO379/($K$5*1000))*(BV379*BO379/($K$5*1000)))</f>
        <v>0</v>
      </c>
      <c r="S379">
        <f>J379*(1000-(1000*0.61365*exp(17.502*W379/(240.97+W379))/(BO379+BP379)+BJ379)/2)/(1000*0.61365*exp(17.502*W379/(240.97+W379))/(BO379+BP379)-BJ379)</f>
        <v>0</v>
      </c>
      <c r="T379">
        <f>1/((BC379+1)/(Q379/1.6)+1/(R379/1.37)) + BC379/((BC379+1)/(Q379/1.6) + BC379/(R379/1.37))</f>
        <v>0</v>
      </c>
      <c r="U379">
        <f>(AX379*BA379)</f>
        <v>0</v>
      </c>
      <c r="V379">
        <f>(BQ379+(U379+2*0.95*5.67E-8*(((BQ379+$B$7)+273)^4-(BQ379+273)^4)-44100*J379)/(1.84*29.3*R379+8*0.95*5.67E-8*(BQ379+273)^3))</f>
        <v>0</v>
      </c>
      <c r="W379">
        <f>($C$7*BR379+$D$7*BS379+$E$7*V379)</f>
        <v>0</v>
      </c>
      <c r="X379">
        <f>0.61365*exp(17.502*W379/(240.97+W379))</f>
        <v>0</v>
      </c>
      <c r="Y379">
        <f>(Z379/AA379*100)</f>
        <v>0</v>
      </c>
      <c r="Z379">
        <f>BJ379*(BO379+BP379)/1000</f>
        <v>0</v>
      </c>
      <c r="AA379">
        <f>0.61365*exp(17.502*BQ379/(240.97+BQ379))</f>
        <v>0</v>
      </c>
      <c r="AB379">
        <f>(X379-BJ379*(BO379+BP379)/1000)</f>
        <v>0</v>
      </c>
      <c r="AC379">
        <f>(-J379*44100)</f>
        <v>0</v>
      </c>
      <c r="AD379">
        <f>2*29.3*R379*0.92*(BQ379-W379)</f>
        <v>0</v>
      </c>
      <c r="AE379">
        <f>2*0.95*5.67E-8*(((BQ379+$B$7)+273)^4-(W379+273)^4)</f>
        <v>0</v>
      </c>
      <c r="AF379">
        <f>U379+AE379+AC379+AD379</f>
        <v>0</v>
      </c>
      <c r="AG379">
        <f>BN379*AU379*(BI379-BH379*(1000-AU379*BK379)/(1000-AU379*BJ379))/(100*BB379)</f>
        <v>0</v>
      </c>
      <c r="AH379">
        <f>1000*BN379*AU379*(BJ379-BK379)/(100*BB379*(1000-AU379*BJ379))</f>
        <v>0</v>
      </c>
      <c r="AI379">
        <f>(AJ379 - AK379 - BO379*1E3/(8.314*(BQ379+273.15)) * AM379/BN379 * AL379) * BN379/(100*BB379) * (1000 - BK379)/1000</f>
        <v>0</v>
      </c>
      <c r="AJ379">
        <v>1515.6730667049</v>
      </c>
      <c r="AK379">
        <v>1470.77284848485</v>
      </c>
      <c r="AL379">
        <v>3.45264877422279</v>
      </c>
      <c r="AM379">
        <v>66.6402937059761</v>
      </c>
      <c r="AN379">
        <f>(AP379 - AO379 + BO379*1E3/(8.314*(BQ379+273.15)) * AR379/BN379 * AQ379) * BN379/(100*BB379) * 1000/(1000 - AP379)</f>
        <v>0</v>
      </c>
      <c r="AO379">
        <v>22.7028089459209</v>
      </c>
      <c r="AP379">
        <v>24.4234290909091</v>
      </c>
      <c r="AQ379">
        <v>0.00715939271850777</v>
      </c>
      <c r="AR379">
        <v>77.4766188135859</v>
      </c>
      <c r="AS379">
        <v>0</v>
      </c>
      <c r="AT379">
        <v>0</v>
      </c>
      <c r="AU379">
        <f>IF(AS379*$H$13&gt;=AW379,1.0,(AW379/(AW379-AS379*$H$13)))</f>
        <v>0</v>
      </c>
      <c r="AV379">
        <f>(AU379-1)*100</f>
        <v>0</v>
      </c>
      <c r="AW379">
        <f>MAX(0,($B$13+$C$13*BV379)/(1+$D$13*BV379)*BO379/(BQ379+273)*$E$13)</f>
        <v>0</v>
      </c>
      <c r="AX379">
        <f>$B$11*BW379+$C$11*BX379+$F$11*CI379*(1-CL379)</f>
        <v>0</v>
      </c>
      <c r="AY379">
        <f>AX379*AZ379</f>
        <v>0</v>
      </c>
      <c r="AZ379">
        <f>($B$11*$D$9+$C$11*$D$9+$F$11*((CV379+CN379)/MAX(CV379+CN379+CW379, 0.1)*$I$9+CW379/MAX(CV379+CN379+CW379, 0.1)*$J$9))/($B$11+$C$11+$F$11)</f>
        <v>0</v>
      </c>
      <c r="BA379">
        <f>($B$11*$K$9+$C$11*$K$9+$F$11*((CV379+CN379)/MAX(CV379+CN379+CW379, 0.1)*$P$9+CW379/MAX(CV379+CN379+CW379, 0.1)*$Q$9))/($B$11+$C$11+$F$11)</f>
        <v>0</v>
      </c>
      <c r="BB379">
        <v>6</v>
      </c>
      <c r="BC379">
        <v>0.5</v>
      </c>
      <c r="BD379" t="s">
        <v>355</v>
      </c>
      <c r="BE379">
        <v>2</v>
      </c>
      <c r="BF379" t="b">
        <v>1</v>
      </c>
      <c r="BG379">
        <v>1657212868.1</v>
      </c>
      <c r="BH379">
        <v>1411.21592592593</v>
      </c>
      <c r="BI379">
        <v>1466.32851851852</v>
      </c>
      <c r="BJ379">
        <v>24.3932592592593</v>
      </c>
      <c r="BK379">
        <v>22.6873296296296</v>
      </c>
      <c r="BL379">
        <v>1394.36518518519</v>
      </c>
      <c r="BM379">
        <v>24.1799555555556</v>
      </c>
      <c r="BN379">
        <v>500.022333333333</v>
      </c>
      <c r="BO379">
        <v>74.5937962962963</v>
      </c>
      <c r="BP379">
        <v>0.0443510666666667</v>
      </c>
      <c r="BQ379">
        <v>27.5101814814815</v>
      </c>
      <c r="BR379">
        <v>28.0563777777778</v>
      </c>
      <c r="BS379">
        <v>999.9</v>
      </c>
      <c r="BT379">
        <v>0</v>
      </c>
      <c r="BU379">
        <v>0</v>
      </c>
      <c r="BV379">
        <v>9995</v>
      </c>
      <c r="BW379">
        <v>0</v>
      </c>
      <c r="BX379">
        <v>215.671407407407</v>
      </c>
      <c r="BY379">
        <v>-55.111137037037</v>
      </c>
      <c r="BZ379">
        <v>1446.50148148148</v>
      </c>
      <c r="CA379">
        <v>1500.36777777778</v>
      </c>
      <c r="CB379">
        <v>1.70594</v>
      </c>
      <c r="CC379">
        <v>1466.32851851852</v>
      </c>
      <c r="CD379">
        <v>22.6873296296296</v>
      </c>
      <c r="CE379">
        <v>1.81958592592593</v>
      </c>
      <c r="CF379">
        <v>1.6923337037037</v>
      </c>
      <c r="CG379">
        <v>15.956062962963</v>
      </c>
      <c r="CH379">
        <v>14.826262962963</v>
      </c>
      <c r="CI379">
        <v>1999.98222222222</v>
      </c>
      <c r="CJ379">
        <v>0.980003148148148</v>
      </c>
      <c r="CK379">
        <v>0.0199970185185185</v>
      </c>
      <c r="CL379">
        <v>0</v>
      </c>
      <c r="CM379">
        <v>2.34944814814815</v>
      </c>
      <c r="CN379">
        <v>0</v>
      </c>
      <c r="CO379">
        <v>19918.3555555556</v>
      </c>
      <c r="CP379">
        <v>17300.0074074074</v>
      </c>
      <c r="CQ379">
        <v>44.312</v>
      </c>
      <c r="CR379">
        <v>44.875</v>
      </c>
      <c r="CS379">
        <v>44</v>
      </c>
      <c r="CT379">
        <v>44.3097777777778</v>
      </c>
      <c r="CU379">
        <v>43.5298518518518</v>
      </c>
      <c r="CV379">
        <v>1959.99185185185</v>
      </c>
      <c r="CW379">
        <v>39.9918518518518</v>
      </c>
      <c r="CX379">
        <v>0</v>
      </c>
      <c r="CY379">
        <v>1657212855</v>
      </c>
      <c r="CZ379">
        <v>0</v>
      </c>
      <c r="DA379">
        <v>0</v>
      </c>
      <c r="DB379" t="s">
        <v>356</v>
      </c>
      <c r="DC379">
        <v>1656081770.5</v>
      </c>
      <c r="DD379">
        <v>1655399214.6</v>
      </c>
      <c r="DE379">
        <v>0</v>
      </c>
      <c r="DF379">
        <v>0.134</v>
      </c>
      <c r="DG379">
        <v>-0.06</v>
      </c>
      <c r="DH379">
        <v>9.331</v>
      </c>
      <c r="DI379">
        <v>0.511</v>
      </c>
      <c r="DJ379">
        <v>421</v>
      </c>
      <c r="DK379">
        <v>25</v>
      </c>
      <c r="DL379">
        <v>1.93</v>
      </c>
      <c r="DM379">
        <v>0.15</v>
      </c>
      <c r="DN379">
        <v>-55.272605</v>
      </c>
      <c r="DO379">
        <v>3.84750168855539</v>
      </c>
      <c r="DP379">
        <v>0.505917672625695</v>
      </c>
      <c r="DQ379">
        <v>0</v>
      </c>
      <c r="DR379">
        <v>1.7186995</v>
      </c>
      <c r="DS379">
        <v>-0.242471369606012</v>
      </c>
      <c r="DT379">
        <v>0.0352200568533045</v>
      </c>
      <c r="DU379">
        <v>0</v>
      </c>
      <c r="DV379">
        <v>0</v>
      </c>
      <c r="DW379">
        <v>2</v>
      </c>
      <c r="DX379" t="s">
        <v>365</v>
      </c>
      <c r="DY379">
        <v>2.96446</v>
      </c>
      <c r="DZ379">
        <v>2.69833</v>
      </c>
      <c r="EA379">
        <v>0.170952</v>
      </c>
      <c r="EB379">
        <v>0.176039</v>
      </c>
      <c r="EC379">
        <v>0.0859045</v>
      </c>
      <c r="ED379">
        <v>0.0821677</v>
      </c>
      <c r="EE379">
        <v>31917</v>
      </c>
      <c r="EF379">
        <v>34641.9</v>
      </c>
      <c r="EG379">
        <v>34941.3</v>
      </c>
      <c r="EH379">
        <v>38189.9</v>
      </c>
      <c r="EI379">
        <v>45400.6</v>
      </c>
      <c r="EJ379">
        <v>50652.4</v>
      </c>
      <c r="EK379">
        <v>54736.2</v>
      </c>
      <c r="EL379">
        <v>61288.7</v>
      </c>
      <c r="EM379">
        <v>1.8664</v>
      </c>
      <c r="EN379">
        <v>2.0384</v>
      </c>
      <c r="EO379">
        <v>-0.0723004</v>
      </c>
      <c r="EP379">
        <v>0</v>
      </c>
      <c r="EQ379">
        <v>29.2498</v>
      </c>
      <c r="ER379">
        <v>999.9</v>
      </c>
      <c r="ES379">
        <v>36.247</v>
      </c>
      <c r="ET379">
        <v>37.625</v>
      </c>
      <c r="EU379">
        <v>31.6946</v>
      </c>
      <c r="EV379">
        <v>54.4384</v>
      </c>
      <c r="EW379">
        <v>34.4712</v>
      </c>
      <c r="EX379">
        <v>2</v>
      </c>
      <c r="EY379">
        <v>0.707256</v>
      </c>
      <c r="EZ379">
        <v>9.28105</v>
      </c>
      <c r="FA379">
        <v>19.9148</v>
      </c>
      <c r="FB379">
        <v>5.19932</v>
      </c>
      <c r="FC379">
        <v>12.0147</v>
      </c>
      <c r="FD379">
        <v>4.9756</v>
      </c>
      <c r="FE379">
        <v>3.294</v>
      </c>
      <c r="FF379">
        <v>9999</v>
      </c>
      <c r="FG379">
        <v>9999</v>
      </c>
      <c r="FH379">
        <v>9999</v>
      </c>
      <c r="FI379">
        <v>557.7</v>
      </c>
      <c r="FJ379">
        <v>1.8631</v>
      </c>
      <c r="FK379">
        <v>1.8678</v>
      </c>
      <c r="FL379">
        <v>1.86752</v>
      </c>
      <c r="FM379">
        <v>1.86874</v>
      </c>
      <c r="FN379">
        <v>1.86951</v>
      </c>
      <c r="FO379">
        <v>1.86554</v>
      </c>
      <c r="FP379">
        <v>1.86655</v>
      </c>
      <c r="FQ379">
        <v>1.86798</v>
      </c>
      <c r="FR379">
        <v>5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17.02</v>
      </c>
      <c r="GF379">
        <v>0.2133</v>
      </c>
      <c r="GG379">
        <v>5.35645936475052</v>
      </c>
      <c r="GH379">
        <v>0.00956702611335773</v>
      </c>
      <c r="GI379">
        <v>-9.19467254998099e-07</v>
      </c>
      <c r="GJ379">
        <v>-2.13729184259075e-11</v>
      </c>
      <c r="GK379">
        <v>0.213310654532375</v>
      </c>
      <c r="GL379">
        <v>0</v>
      </c>
      <c r="GM379">
        <v>0</v>
      </c>
      <c r="GN379">
        <v>0</v>
      </c>
      <c r="GO379">
        <v>-4</v>
      </c>
      <c r="GP379">
        <v>1866</v>
      </c>
      <c r="GQ379">
        <v>1</v>
      </c>
      <c r="GR379">
        <v>18</v>
      </c>
      <c r="GS379">
        <v>18851.8</v>
      </c>
      <c r="GT379">
        <v>30227.7</v>
      </c>
      <c r="GU379">
        <v>3.63037</v>
      </c>
      <c r="GV379">
        <v>2.6355</v>
      </c>
      <c r="GW379">
        <v>2.24854</v>
      </c>
      <c r="GX379">
        <v>2.72095</v>
      </c>
      <c r="GY379">
        <v>1.99585</v>
      </c>
      <c r="GZ379">
        <v>2.37549</v>
      </c>
      <c r="HA379">
        <v>41.4301</v>
      </c>
      <c r="HB379">
        <v>14.421</v>
      </c>
      <c r="HC379">
        <v>18</v>
      </c>
      <c r="HD379">
        <v>491.1</v>
      </c>
      <c r="HE379">
        <v>611.771</v>
      </c>
      <c r="HF379">
        <v>17.8918</v>
      </c>
      <c r="HG379">
        <v>35.5931</v>
      </c>
      <c r="HH379">
        <v>30.0009</v>
      </c>
      <c r="HI379">
        <v>35.056</v>
      </c>
      <c r="HJ379">
        <v>34.8908</v>
      </c>
      <c r="HK379">
        <v>72.6254</v>
      </c>
      <c r="HL379">
        <v>25.1437</v>
      </c>
      <c r="HM379">
        <v>0</v>
      </c>
      <c r="HN379">
        <v>16.4757</v>
      </c>
      <c r="HO379">
        <v>1509.94</v>
      </c>
      <c r="HP379">
        <v>22.9517</v>
      </c>
      <c r="HQ379">
        <v>101.452</v>
      </c>
      <c r="HR379">
        <v>101.995</v>
      </c>
    </row>
    <row r="380" spans="1:226">
      <c r="A380">
        <v>364</v>
      </c>
      <c r="B380">
        <v>1657212880.6</v>
      </c>
      <c r="C380">
        <v>6275.59999990463</v>
      </c>
      <c r="D380" t="s">
        <v>1090</v>
      </c>
      <c r="E380" t="s">
        <v>1091</v>
      </c>
      <c r="F380">
        <v>5</v>
      </c>
      <c r="G380" t="s">
        <v>915</v>
      </c>
      <c r="H380" t="s">
        <v>354</v>
      </c>
      <c r="I380">
        <v>1657212872.81429</v>
      </c>
      <c r="J380">
        <f>(K380)/1000</f>
        <v>0</v>
      </c>
      <c r="K380">
        <f>IF(BF380, AN380, AH380)</f>
        <v>0</v>
      </c>
      <c r="L380">
        <f>IF(BF380, AI380, AG380)</f>
        <v>0</v>
      </c>
      <c r="M380">
        <f>BH380 - IF(AU380&gt;1, L380*BB380*100.0/(AW380*BV380), 0)</f>
        <v>0</v>
      </c>
      <c r="N380">
        <f>((T380-J380/2)*M380-L380)/(T380+J380/2)</f>
        <v>0</v>
      </c>
      <c r="O380">
        <f>N380*(BO380+BP380)/1000.0</f>
        <v>0</v>
      </c>
      <c r="P380">
        <f>(BH380 - IF(AU380&gt;1, L380*BB380*100.0/(AW380*BV380), 0))*(BO380+BP380)/1000.0</f>
        <v>0</v>
      </c>
      <c r="Q380">
        <f>2.0/((1/S380-1/R380)+SIGN(S380)*SQRT((1/S380-1/R380)*(1/S380-1/R380) + 4*BC380/((BC380+1)*(BC380+1))*(2*1/S380*1/R380-1/R380*1/R380)))</f>
        <v>0</v>
      </c>
      <c r="R380">
        <f>IF(LEFT(BD380,1)&lt;&gt;"0",IF(LEFT(BD380,1)="1",3.0,BE380),$D$5+$E$5*(BV380*BO380/($K$5*1000))+$F$5*(BV380*BO380/($K$5*1000))*MAX(MIN(BB380,$J$5),$I$5)*MAX(MIN(BB380,$J$5),$I$5)+$G$5*MAX(MIN(BB380,$J$5),$I$5)*(BV380*BO380/($K$5*1000))+$H$5*(BV380*BO380/($K$5*1000))*(BV380*BO380/($K$5*1000)))</f>
        <v>0</v>
      </c>
      <c r="S380">
        <f>J380*(1000-(1000*0.61365*exp(17.502*W380/(240.97+W380))/(BO380+BP380)+BJ380)/2)/(1000*0.61365*exp(17.502*W380/(240.97+W380))/(BO380+BP380)-BJ380)</f>
        <v>0</v>
      </c>
      <c r="T380">
        <f>1/((BC380+1)/(Q380/1.6)+1/(R380/1.37)) + BC380/((BC380+1)/(Q380/1.6) + BC380/(R380/1.37))</f>
        <v>0</v>
      </c>
      <c r="U380">
        <f>(AX380*BA380)</f>
        <v>0</v>
      </c>
      <c r="V380">
        <f>(BQ380+(U380+2*0.95*5.67E-8*(((BQ380+$B$7)+273)^4-(BQ380+273)^4)-44100*J380)/(1.84*29.3*R380+8*0.95*5.67E-8*(BQ380+273)^3))</f>
        <v>0</v>
      </c>
      <c r="W380">
        <f>($C$7*BR380+$D$7*BS380+$E$7*V380)</f>
        <v>0</v>
      </c>
      <c r="X380">
        <f>0.61365*exp(17.502*W380/(240.97+W380))</f>
        <v>0</v>
      </c>
      <c r="Y380">
        <f>(Z380/AA380*100)</f>
        <v>0</v>
      </c>
      <c r="Z380">
        <f>BJ380*(BO380+BP380)/1000</f>
        <v>0</v>
      </c>
      <c r="AA380">
        <f>0.61365*exp(17.502*BQ380/(240.97+BQ380))</f>
        <v>0</v>
      </c>
      <c r="AB380">
        <f>(X380-BJ380*(BO380+BP380)/1000)</f>
        <v>0</v>
      </c>
      <c r="AC380">
        <f>(-J380*44100)</f>
        <v>0</v>
      </c>
      <c r="AD380">
        <f>2*29.3*R380*0.92*(BQ380-W380)</f>
        <v>0</v>
      </c>
      <c r="AE380">
        <f>2*0.95*5.67E-8*(((BQ380+$B$7)+273)^4-(W380+273)^4)</f>
        <v>0</v>
      </c>
      <c r="AF380">
        <f>U380+AE380+AC380+AD380</f>
        <v>0</v>
      </c>
      <c r="AG380">
        <f>BN380*AU380*(BI380-BH380*(1000-AU380*BK380)/(1000-AU380*BJ380))/(100*BB380)</f>
        <v>0</v>
      </c>
      <c r="AH380">
        <f>1000*BN380*AU380*(BJ380-BK380)/(100*BB380*(1000-AU380*BJ380))</f>
        <v>0</v>
      </c>
      <c r="AI380">
        <f>(AJ380 - AK380 - BO380*1E3/(8.314*(BQ380+273.15)) * AM380/BN380 * AL380) * BN380/(100*BB380) * (1000 - BK380)/1000</f>
        <v>0</v>
      </c>
      <c r="AJ380">
        <v>1533.57383659662</v>
      </c>
      <c r="AK380">
        <v>1488.08775757576</v>
      </c>
      <c r="AL380">
        <v>3.51564322208938</v>
      </c>
      <c r="AM380">
        <v>66.6402937059761</v>
      </c>
      <c r="AN380">
        <f>(AP380 - AO380 + BO380*1E3/(8.314*(BQ380+273.15)) * AR380/BN380 * AQ380) * BN380/(100*BB380) * 1000/(1000 - AP380)</f>
        <v>0</v>
      </c>
      <c r="AO380">
        <v>22.8197130839219</v>
      </c>
      <c r="AP380">
        <v>24.4684860606061</v>
      </c>
      <c r="AQ380">
        <v>0.00980262716367256</v>
      </c>
      <c r="AR380">
        <v>77.4766188135859</v>
      </c>
      <c r="AS380">
        <v>0</v>
      </c>
      <c r="AT380">
        <v>0</v>
      </c>
      <c r="AU380">
        <f>IF(AS380*$H$13&gt;=AW380,1.0,(AW380/(AW380-AS380*$H$13)))</f>
        <v>0</v>
      </c>
      <c r="AV380">
        <f>(AU380-1)*100</f>
        <v>0</v>
      </c>
      <c r="AW380">
        <f>MAX(0,($B$13+$C$13*BV380)/(1+$D$13*BV380)*BO380/(BQ380+273)*$E$13)</f>
        <v>0</v>
      </c>
      <c r="AX380">
        <f>$B$11*BW380+$C$11*BX380+$F$11*CI380*(1-CL380)</f>
        <v>0</v>
      </c>
      <c r="AY380">
        <f>AX380*AZ380</f>
        <v>0</v>
      </c>
      <c r="AZ380">
        <f>($B$11*$D$9+$C$11*$D$9+$F$11*((CV380+CN380)/MAX(CV380+CN380+CW380, 0.1)*$I$9+CW380/MAX(CV380+CN380+CW380, 0.1)*$J$9))/($B$11+$C$11+$F$11)</f>
        <v>0</v>
      </c>
      <c r="BA380">
        <f>($B$11*$K$9+$C$11*$K$9+$F$11*((CV380+CN380)/MAX(CV380+CN380+CW380, 0.1)*$P$9+CW380/MAX(CV380+CN380+CW380, 0.1)*$Q$9))/($B$11+$C$11+$F$11)</f>
        <v>0</v>
      </c>
      <c r="BB380">
        <v>6</v>
      </c>
      <c r="BC380">
        <v>0.5</v>
      </c>
      <c r="BD380" t="s">
        <v>355</v>
      </c>
      <c r="BE380">
        <v>2</v>
      </c>
      <c r="BF380" t="b">
        <v>1</v>
      </c>
      <c r="BG380">
        <v>1657212872.81429</v>
      </c>
      <c r="BH380">
        <v>1427.1125</v>
      </c>
      <c r="BI380">
        <v>1482.105</v>
      </c>
      <c r="BJ380">
        <v>24.4204571428571</v>
      </c>
      <c r="BK380">
        <v>22.7443642857143</v>
      </c>
      <c r="BL380">
        <v>1410.15357142857</v>
      </c>
      <c r="BM380">
        <v>24.2071464285714</v>
      </c>
      <c r="BN380">
        <v>499.982214285714</v>
      </c>
      <c r="BO380">
        <v>74.5939035714286</v>
      </c>
      <c r="BP380">
        <v>0.0441608857142857</v>
      </c>
      <c r="BQ380">
        <v>27.5224035714286</v>
      </c>
      <c r="BR380">
        <v>28.0726857142857</v>
      </c>
      <c r="BS380">
        <v>999.9</v>
      </c>
      <c r="BT380">
        <v>0</v>
      </c>
      <c r="BU380">
        <v>0</v>
      </c>
      <c r="BV380">
        <v>10003.3928571429</v>
      </c>
      <c r="BW380">
        <v>0</v>
      </c>
      <c r="BX380">
        <v>215.965535714286</v>
      </c>
      <c r="BY380">
        <v>-54.9914464285714</v>
      </c>
      <c r="BZ380">
        <v>1462.83607142857</v>
      </c>
      <c r="CA380">
        <v>1516.6</v>
      </c>
      <c r="CB380">
        <v>1.67609535714286</v>
      </c>
      <c r="CC380">
        <v>1482.105</v>
      </c>
      <c r="CD380">
        <v>22.7443642857143</v>
      </c>
      <c r="CE380">
        <v>1.82161678571429</v>
      </c>
      <c r="CF380">
        <v>1.69659035714286</v>
      </c>
      <c r="CG380">
        <v>15.9735178571429</v>
      </c>
      <c r="CH380">
        <v>14.8651964285714</v>
      </c>
      <c r="CI380">
        <v>1999.99464285714</v>
      </c>
      <c r="CJ380">
        <v>0.979999964285714</v>
      </c>
      <c r="CK380">
        <v>0.0200002178571429</v>
      </c>
      <c r="CL380">
        <v>0</v>
      </c>
      <c r="CM380">
        <v>2.39088571428571</v>
      </c>
      <c r="CN380">
        <v>0</v>
      </c>
      <c r="CO380">
        <v>19887.7571428571</v>
      </c>
      <c r="CP380">
        <v>17300.0928571429</v>
      </c>
      <c r="CQ380">
        <v>44.312</v>
      </c>
      <c r="CR380">
        <v>44.875</v>
      </c>
      <c r="CS380">
        <v>44</v>
      </c>
      <c r="CT380">
        <v>44.33</v>
      </c>
      <c r="CU380">
        <v>43.5487142857143</v>
      </c>
      <c r="CV380">
        <v>1959.99857142857</v>
      </c>
      <c r="CW380">
        <v>39.9960714285714</v>
      </c>
      <c r="CX380">
        <v>0</v>
      </c>
      <c r="CY380">
        <v>1657212859.8</v>
      </c>
      <c r="CZ380">
        <v>0</v>
      </c>
      <c r="DA380">
        <v>0</v>
      </c>
      <c r="DB380" t="s">
        <v>356</v>
      </c>
      <c r="DC380">
        <v>1656081770.5</v>
      </c>
      <c r="DD380">
        <v>1655399214.6</v>
      </c>
      <c r="DE380">
        <v>0</v>
      </c>
      <c r="DF380">
        <v>0.134</v>
      </c>
      <c r="DG380">
        <v>-0.06</v>
      </c>
      <c r="DH380">
        <v>9.331</v>
      </c>
      <c r="DI380">
        <v>0.511</v>
      </c>
      <c r="DJ380">
        <v>421</v>
      </c>
      <c r="DK380">
        <v>25</v>
      </c>
      <c r="DL380">
        <v>1.93</v>
      </c>
      <c r="DM380">
        <v>0.15</v>
      </c>
      <c r="DN380">
        <v>-55.1399390243902</v>
      </c>
      <c r="DO380">
        <v>2.49128362369341</v>
      </c>
      <c r="DP380">
        <v>0.55198580923702</v>
      </c>
      <c r="DQ380">
        <v>0</v>
      </c>
      <c r="DR380">
        <v>1.68592609756098</v>
      </c>
      <c r="DS380">
        <v>-0.341996236933796</v>
      </c>
      <c r="DT380">
        <v>0.0457661943017827</v>
      </c>
      <c r="DU380">
        <v>0</v>
      </c>
      <c r="DV380">
        <v>0</v>
      </c>
      <c r="DW380">
        <v>2</v>
      </c>
      <c r="DX380" t="s">
        <v>365</v>
      </c>
      <c r="DY380">
        <v>2.96517</v>
      </c>
      <c r="DZ380">
        <v>2.69814</v>
      </c>
      <c r="EA380">
        <v>0.172178</v>
      </c>
      <c r="EB380">
        <v>0.177219</v>
      </c>
      <c r="EC380">
        <v>0.0860073</v>
      </c>
      <c r="ED380">
        <v>0.0823269</v>
      </c>
      <c r="EE380">
        <v>31869.9</v>
      </c>
      <c r="EF380">
        <v>34591.4</v>
      </c>
      <c r="EG380">
        <v>34941.7</v>
      </c>
      <c r="EH380">
        <v>38189</v>
      </c>
      <c r="EI380">
        <v>45395.2</v>
      </c>
      <c r="EJ380">
        <v>50642.4</v>
      </c>
      <c r="EK380">
        <v>54735.8</v>
      </c>
      <c r="EL380">
        <v>61287.3</v>
      </c>
      <c r="EM380">
        <v>1.8668</v>
      </c>
      <c r="EN380">
        <v>2.0382</v>
      </c>
      <c r="EO380">
        <v>-0.0719726</v>
      </c>
      <c r="EP380">
        <v>0</v>
      </c>
      <c r="EQ380">
        <v>29.2749</v>
      </c>
      <c r="ER380">
        <v>999.9</v>
      </c>
      <c r="ES380">
        <v>36.247</v>
      </c>
      <c r="ET380">
        <v>37.615</v>
      </c>
      <c r="EU380">
        <v>31.6812</v>
      </c>
      <c r="EV380">
        <v>54.4484</v>
      </c>
      <c r="EW380">
        <v>34.4231</v>
      </c>
      <c r="EX380">
        <v>2</v>
      </c>
      <c r="EY380">
        <v>0.707866</v>
      </c>
      <c r="EZ380">
        <v>9.28105</v>
      </c>
      <c r="FA380">
        <v>19.9149</v>
      </c>
      <c r="FB380">
        <v>5.19812</v>
      </c>
      <c r="FC380">
        <v>12.0147</v>
      </c>
      <c r="FD380">
        <v>4.9752</v>
      </c>
      <c r="FE380">
        <v>3.294</v>
      </c>
      <c r="FF380">
        <v>9999</v>
      </c>
      <c r="FG380">
        <v>9999</v>
      </c>
      <c r="FH380">
        <v>9999</v>
      </c>
      <c r="FI380">
        <v>557.7</v>
      </c>
      <c r="FJ380">
        <v>1.8631</v>
      </c>
      <c r="FK380">
        <v>1.86783</v>
      </c>
      <c r="FL380">
        <v>1.86752</v>
      </c>
      <c r="FM380">
        <v>1.86874</v>
      </c>
      <c r="FN380">
        <v>1.86951</v>
      </c>
      <c r="FO380">
        <v>1.86554</v>
      </c>
      <c r="FP380">
        <v>1.86661</v>
      </c>
      <c r="FQ380">
        <v>1.86798</v>
      </c>
      <c r="FR380">
        <v>5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17.13</v>
      </c>
      <c r="GF380">
        <v>0.2134</v>
      </c>
      <c r="GG380">
        <v>5.35645936475052</v>
      </c>
      <c r="GH380">
        <v>0.00956702611335773</v>
      </c>
      <c r="GI380">
        <v>-9.19467254998099e-07</v>
      </c>
      <c r="GJ380">
        <v>-2.13729184259075e-11</v>
      </c>
      <c r="GK380">
        <v>0.213310654532375</v>
      </c>
      <c r="GL380">
        <v>0</v>
      </c>
      <c r="GM380">
        <v>0</v>
      </c>
      <c r="GN380">
        <v>0</v>
      </c>
      <c r="GO380">
        <v>-4</v>
      </c>
      <c r="GP380">
        <v>1866</v>
      </c>
      <c r="GQ380">
        <v>1</v>
      </c>
      <c r="GR380">
        <v>18</v>
      </c>
      <c r="GS380">
        <v>18851.8</v>
      </c>
      <c r="GT380">
        <v>30227.8</v>
      </c>
      <c r="GU380">
        <v>3.66089</v>
      </c>
      <c r="GV380">
        <v>2.63672</v>
      </c>
      <c r="GW380">
        <v>2.24854</v>
      </c>
      <c r="GX380">
        <v>2.72095</v>
      </c>
      <c r="GY380">
        <v>1.99585</v>
      </c>
      <c r="GZ380">
        <v>2.40601</v>
      </c>
      <c r="HA380">
        <v>41.4301</v>
      </c>
      <c r="HB380">
        <v>14.421</v>
      </c>
      <c r="HC380">
        <v>18</v>
      </c>
      <c r="HD380">
        <v>491.445</v>
      </c>
      <c r="HE380">
        <v>611.708</v>
      </c>
      <c r="HF380">
        <v>17.9019</v>
      </c>
      <c r="HG380">
        <v>35.6023</v>
      </c>
      <c r="HH380">
        <v>30.0008</v>
      </c>
      <c r="HI380">
        <v>35.0656</v>
      </c>
      <c r="HJ380">
        <v>34.9003</v>
      </c>
      <c r="HK380">
        <v>73.2934</v>
      </c>
      <c r="HL380">
        <v>24.8717</v>
      </c>
      <c r="HM380">
        <v>0</v>
      </c>
      <c r="HN380">
        <v>16.5042</v>
      </c>
      <c r="HO380">
        <v>1523.38</v>
      </c>
      <c r="HP380">
        <v>23.0035</v>
      </c>
      <c r="HQ380">
        <v>101.452</v>
      </c>
      <c r="HR380">
        <v>101.992</v>
      </c>
    </row>
    <row r="381" spans="1:226">
      <c r="A381">
        <v>365</v>
      </c>
      <c r="B381">
        <v>1657212885.6</v>
      </c>
      <c r="C381">
        <v>6280.59999990463</v>
      </c>
      <c r="D381" t="s">
        <v>1092</v>
      </c>
      <c r="E381" t="s">
        <v>1093</v>
      </c>
      <c r="F381">
        <v>5</v>
      </c>
      <c r="G381" t="s">
        <v>915</v>
      </c>
      <c r="H381" t="s">
        <v>354</v>
      </c>
      <c r="I381">
        <v>1657212878.1</v>
      </c>
      <c r="J381">
        <f>(K381)/1000</f>
        <v>0</v>
      </c>
      <c r="K381">
        <f>IF(BF381, AN381, AH381)</f>
        <v>0</v>
      </c>
      <c r="L381">
        <f>IF(BF381, AI381, AG381)</f>
        <v>0</v>
      </c>
      <c r="M381">
        <f>BH381 - IF(AU381&gt;1, L381*BB381*100.0/(AW381*BV381), 0)</f>
        <v>0</v>
      </c>
      <c r="N381">
        <f>((T381-J381/2)*M381-L381)/(T381+J381/2)</f>
        <v>0</v>
      </c>
      <c r="O381">
        <f>N381*(BO381+BP381)/1000.0</f>
        <v>0</v>
      </c>
      <c r="P381">
        <f>(BH381 - IF(AU381&gt;1, L381*BB381*100.0/(AW381*BV381), 0))*(BO381+BP381)/1000.0</f>
        <v>0</v>
      </c>
      <c r="Q381">
        <f>2.0/((1/S381-1/R381)+SIGN(S381)*SQRT((1/S381-1/R381)*(1/S381-1/R381) + 4*BC381/((BC381+1)*(BC381+1))*(2*1/S381*1/R381-1/R381*1/R381)))</f>
        <v>0</v>
      </c>
      <c r="R381">
        <f>IF(LEFT(BD381,1)&lt;&gt;"0",IF(LEFT(BD381,1)="1",3.0,BE381),$D$5+$E$5*(BV381*BO381/($K$5*1000))+$F$5*(BV381*BO381/($K$5*1000))*MAX(MIN(BB381,$J$5),$I$5)*MAX(MIN(BB381,$J$5),$I$5)+$G$5*MAX(MIN(BB381,$J$5),$I$5)*(BV381*BO381/($K$5*1000))+$H$5*(BV381*BO381/($K$5*1000))*(BV381*BO381/($K$5*1000)))</f>
        <v>0</v>
      </c>
      <c r="S381">
        <f>J381*(1000-(1000*0.61365*exp(17.502*W381/(240.97+W381))/(BO381+BP381)+BJ381)/2)/(1000*0.61365*exp(17.502*W381/(240.97+W381))/(BO381+BP381)-BJ381)</f>
        <v>0</v>
      </c>
      <c r="T381">
        <f>1/((BC381+1)/(Q381/1.6)+1/(R381/1.37)) + BC381/((BC381+1)/(Q381/1.6) + BC381/(R381/1.37))</f>
        <v>0</v>
      </c>
      <c r="U381">
        <f>(AX381*BA381)</f>
        <v>0</v>
      </c>
      <c r="V381">
        <f>(BQ381+(U381+2*0.95*5.67E-8*(((BQ381+$B$7)+273)^4-(BQ381+273)^4)-44100*J381)/(1.84*29.3*R381+8*0.95*5.67E-8*(BQ381+273)^3))</f>
        <v>0</v>
      </c>
      <c r="W381">
        <f>($C$7*BR381+$D$7*BS381+$E$7*V381)</f>
        <v>0</v>
      </c>
      <c r="X381">
        <f>0.61365*exp(17.502*W381/(240.97+W381))</f>
        <v>0</v>
      </c>
      <c r="Y381">
        <f>(Z381/AA381*100)</f>
        <v>0</v>
      </c>
      <c r="Z381">
        <f>BJ381*(BO381+BP381)/1000</f>
        <v>0</v>
      </c>
      <c r="AA381">
        <f>0.61365*exp(17.502*BQ381/(240.97+BQ381))</f>
        <v>0</v>
      </c>
      <c r="AB381">
        <f>(X381-BJ381*(BO381+BP381)/1000)</f>
        <v>0</v>
      </c>
      <c r="AC381">
        <f>(-J381*44100)</f>
        <v>0</v>
      </c>
      <c r="AD381">
        <f>2*29.3*R381*0.92*(BQ381-W381)</f>
        <v>0</v>
      </c>
      <c r="AE381">
        <f>2*0.95*5.67E-8*(((BQ381+$B$7)+273)^4-(W381+273)^4)</f>
        <v>0</v>
      </c>
      <c r="AF381">
        <f>U381+AE381+AC381+AD381</f>
        <v>0</v>
      </c>
      <c r="AG381">
        <f>BN381*AU381*(BI381-BH381*(1000-AU381*BK381)/(1000-AU381*BJ381))/(100*BB381)</f>
        <v>0</v>
      </c>
      <c r="AH381">
        <f>1000*BN381*AU381*(BJ381-BK381)/(100*BB381*(1000-AU381*BJ381))</f>
        <v>0</v>
      </c>
      <c r="AI381">
        <f>(AJ381 - AK381 - BO381*1E3/(8.314*(BQ381+273.15)) * AM381/BN381 * AL381) * BN381/(100*BB381) * (1000 - BK381)/1000</f>
        <v>0</v>
      </c>
      <c r="AJ381">
        <v>1551.13401935566</v>
      </c>
      <c r="AK381">
        <v>1505.84448484848</v>
      </c>
      <c r="AL381">
        <v>3.65578985370006</v>
      </c>
      <c r="AM381">
        <v>66.6402937059761</v>
      </c>
      <c r="AN381">
        <f>(AP381 - AO381 + BO381*1E3/(8.314*(BQ381+273.15)) * AR381/BN381 * AQ381) * BN381/(100*BB381) * 1000/(1000 - AP381)</f>
        <v>0</v>
      </c>
      <c r="AO381">
        <v>22.8777864506929</v>
      </c>
      <c r="AP381">
        <v>24.5082066666667</v>
      </c>
      <c r="AQ381">
        <v>0.00308817446539813</v>
      </c>
      <c r="AR381">
        <v>77.4766188135859</v>
      </c>
      <c r="AS381">
        <v>0</v>
      </c>
      <c r="AT381">
        <v>0</v>
      </c>
      <c r="AU381">
        <f>IF(AS381*$H$13&gt;=AW381,1.0,(AW381/(AW381-AS381*$H$13)))</f>
        <v>0</v>
      </c>
      <c r="AV381">
        <f>(AU381-1)*100</f>
        <v>0</v>
      </c>
      <c r="AW381">
        <f>MAX(0,($B$13+$C$13*BV381)/(1+$D$13*BV381)*BO381/(BQ381+273)*$E$13)</f>
        <v>0</v>
      </c>
      <c r="AX381">
        <f>$B$11*BW381+$C$11*BX381+$F$11*CI381*(1-CL381)</f>
        <v>0</v>
      </c>
      <c r="AY381">
        <f>AX381*AZ381</f>
        <v>0</v>
      </c>
      <c r="AZ381">
        <f>($B$11*$D$9+$C$11*$D$9+$F$11*((CV381+CN381)/MAX(CV381+CN381+CW381, 0.1)*$I$9+CW381/MAX(CV381+CN381+CW381, 0.1)*$J$9))/($B$11+$C$11+$F$11)</f>
        <v>0</v>
      </c>
      <c r="BA381">
        <f>($B$11*$K$9+$C$11*$K$9+$F$11*((CV381+CN381)/MAX(CV381+CN381+CW381, 0.1)*$P$9+CW381/MAX(CV381+CN381+CW381, 0.1)*$Q$9))/($B$11+$C$11+$F$11)</f>
        <v>0</v>
      </c>
      <c r="BB381">
        <v>6</v>
      </c>
      <c r="BC381">
        <v>0.5</v>
      </c>
      <c r="BD381" t="s">
        <v>355</v>
      </c>
      <c r="BE381">
        <v>2</v>
      </c>
      <c r="BF381" t="b">
        <v>1</v>
      </c>
      <c r="BG381">
        <v>1657212878.1</v>
      </c>
      <c r="BH381">
        <v>1444.93</v>
      </c>
      <c r="BI381">
        <v>1499.92407407407</v>
      </c>
      <c r="BJ381">
        <v>24.4539148148148</v>
      </c>
      <c r="BK381">
        <v>22.823837037037</v>
      </c>
      <c r="BL381">
        <v>1427.85</v>
      </c>
      <c r="BM381">
        <v>24.2406</v>
      </c>
      <c r="BN381">
        <v>499.993962962963</v>
      </c>
      <c r="BO381">
        <v>74.5932407407407</v>
      </c>
      <c r="BP381">
        <v>0.044128</v>
      </c>
      <c r="BQ381">
        <v>27.5389814814815</v>
      </c>
      <c r="BR381">
        <v>28.100737037037</v>
      </c>
      <c r="BS381">
        <v>999.9</v>
      </c>
      <c r="BT381">
        <v>0</v>
      </c>
      <c r="BU381">
        <v>0</v>
      </c>
      <c r="BV381">
        <v>10004.6296296296</v>
      </c>
      <c r="BW381">
        <v>0</v>
      </c>
      <c r="BX381">
        <v>214.499666666667</v>
      </c>
      <c r="BY381">
        <v>-54.9937037037037</v>
      </c>
      <c r="BZ381">
        <v>1481.15037037037</v>
      </c>
      <c r="CA381">
        <v>1534.95814814815</v>
      </c>
      <c r="CB381">
        <v>1.63007222222222</v>
      </c>
      <c r="CC381">
        <v>1499.92407407407</v>
      </c>
      <c r="CD381">
        <v>22.823837037037</v>
      </c>
      <c r="CE381">
        <v>1.82409592592593</v>
      </c>
      <c r="CF381">
        <v>1.70250481481481</v>
      </c>
      <c r="CG381">
        <v>15.9948074074074</v>
      </c>
      <c r="CH381">
        <v>14.9192111111111</v>
      </c>
      <c r="CI381">
        <v>1999.97851851852</v>
      </c>
      <c r="CJ381">
        <v>0.979994666666667</v>
      </c>
      <c r="CK381">
        <v>0.0200054444444444</v>
      </c>
      <c r="CL381">
        <v>0</v>
      </c>
      <c r="CM381">
        <v>2.40215555555556</v>
      </c>
      <c r="CN381">
        <v>0</v>
      </c>
      <c r="CO381">
        <v>19811.2</v>
      </c>
      <c r="CP381">
        <v>17299.9333333333</v>
      </c>
      <c r="CQ381">
        <v>44.312</v>
      </c>
      <c r="CR381">
        <v>44.8956666666667</v>
      </c>
      <c r="CS381">
        <v>44.0045925925926</v>
      </c>
      <c r="CT381">
        <v>44.3516666666667</v>
      </c>
      <c r="CU381">
        <v>43.562</v>
      </c>
      <c r="CV381">
        <v>1959.97185185185</v>
      </c>
      <c r="CW381">
        <v>40.0066666666667</v>
      </c>
      <c r="CX381">
        <v>0</v>
      </c>
      <c r="CY381">
        <v>1657212864.6</v>
      </c>
      <c r="CZ381">
        <v>0</v>
      </c>
      <c r="DA381">
        <v>0</v>
      </c>
      <c r="DB381" t="s">
        <v>356</v>
      </c>
      <c r="DC381">
        <v>1656081770.5</v>
      </c>
      <c r="DD381">
        <v>1655399214.6</v>
      </c>
      <c r="DE381">
        <v>0</v>
      </c>
      <c r="DF381">
        <v>0.134</v>
      </c>
      <c r="DG381">
        <v>-0.06</v>
      </c>
      <c r="DH381">
        <v>9.331</v>
      </c>
      <c r="DI381">
        <v>0.511</v>
      </c>
      <c r="DJ381">
        <v>421</v>
      </c>
      <c r="DK381">
        <v>25</v>
      </c>
      <c r="DL381">
        <v>1.93</v>
      </c>
      <c r="DM381">
        <v>0.15</v>
      </c>
      <c r="DN381">
        <v>-55.09782</v>
      </c>
      <c r="DO381">
        <v>0.732240900562845</v>
      </c>
      <c r="DP381">
        <v>0.622935260360175</v>
      </c>
      <c r="DQ381">
        <v>0</v>
      </c>
      <c r="DR381">
        <v>1.6553855</v>
      </c>
      <c r="DS381">
        <v>-0.556513170731707</v>
      </c>
      <c r="DT381">
        <v>0.0572894015481921</v>
      </c>
      <c r="DU381">
        <v>0</v>
      </c>
      <c r="DV381">
        <v>0</v>
      </c>
      <c r="DW381">
        <v>2</v>
      </c>
      <c r="DX381" t="s">
        <v>365</v>
      </c>
      <c r="DY381">
        <v>2.96557</v>
      </c>
      <c r="DZ381">
        <v>2.69793</v>
      </c>
      <c r="EA381">
        <v>0.173409</v>
      </c>
      <c r="EB381">
        <v>0.178465</v>
      </c>
      <c r="EC381">
        <v>0.08609</v>
      </c>
      <c r="ED381">
        <v>0.0824561</v>
      </c>
      <c r="EE381">
        <v>31821.2</v>
      </c>
      <c r="EF381">
        <v>34538</v>
      </c>
      <c r="EG381">
        <v>34940.4</v>
      </c>
      <c r="EH381">
        <v>38188.1</v>
      </c>
      <c r="EI381">
        <v>45390.3</v>
      </c>
      <c r="EJ381">
        <v>50634</v>
      </c>
      <c r="EK381">
        <v>54734.8</v>
      </c>
      <c r="EL381">
        <v>61285.7</v>
      </c>
      <c r="EM381">
        <v>1.8672</v>
      </c>
      <c r="EN381">
        <v>2.0384</v>
      </c>
      <c r="EO381">
        <v>-0.0721216</v>
      </c>
      <c r="EP381">
        <v>0</v>
      </c>
      <c r="EQ381">
        <v>29.295</v>
      </c>
      <c r="ER381">
        <v>999.9</v>
      </c>
      <c r="ES381">
        <v>36.223</v>
      </c>
      <c r="ET381">
        <v>37.615</v>
      </c>
      <c r="EU381">
        <v>31.6614</v>
      </c>
      <c r="EV381">
        <v>54.3084</v>
      </c>
      <c r="EW381">
        <v>34.4071</v>
      </c>
      <c r="EX381">
        <v>2</v>
      </c>
      <c r="EY381">
        <v>0.70878</v>
      </c>
      <c r="EZ381">
        <v>9.28105</v>
      </c>
      <c r="FA381">
        <v>19.9146</v>
      </c>
      <c r="FB381">
        <v>5.19932</v>
      </c>
      <c r="FC381">
        <v>12.0147</v>
      </c>
      <c r="FD381">
        <v>4.9752</v>
      </c>
      <c r="FE381">
        <v>3.294</v>
      </c>
      <c r="FF381">
        <v>9999</v>
      </c>
      <c r="FG381">
        <v>9999</v>
      </c>
      <c r="FH381">
        <v>9999</v>
      </c>
      <c r="FI381">
        <v>557.7</v>
      </c>
      <c r="FJ381">
        <v>1.8631</v>
      </c>
      <c r="FK381">
        <v>1.86783</v>
      </c>
      <c r="FL381">
        <v>1.86752</v>
      </c>
      <c r="FM381">
        <v>1.86874</v>
      </c>
      <c r="FN381">
        <v>1.86951</v>
      </c>
      <c r="FO381">
        <v>1.86554</v>
      </c>
      <c r="FP381">
        <v>1.86661</v>
      </c>
      <c r="FQ381">
        <v>1.86798</v>
      </c>
      <c r="FR381">
        <v>5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17.25</v>
      </c>
      <c r="GF381">
        <v>0.2134</v>
      </c>
      <c r="GG381">
        <v>5.35645936475052</v>
      </c>
      <c r="GH381">
        <v>0.00956702611335773</v>
      </c>
      <c r="GI381">
        <v>-9.19467254998099e-07</v>
      </c>
      <c r="GJ381">
        <v>-2.13729184259075e-11</v>
      </c>
      <c r="GK381">
        <v>0.213310654532375</v>
      </c>
      <c r="GL381">
        <v>0</v>
      </c>
      <c r="GM381">
        <v>0</v>
      </c>
      <c r="GN381">
        <v>0</v>
      </c>
      <c r="GO381">
        <v>-4</v>
      </c>
      <c r="GP381">
        <v>1866</v>
      </c>
      <c r="GQ381">
        <v>1</v>
      </c>
      <c r="GR381">
        <v>18</v>
      </c>
      <c r="GS381">
        <v>18851.9</v>
      </c>
      <c r="GT381">
        <v>30227.8</v>
      </c>
      <c r="GU381">
        <v>3.69141</v>
      </c>
      <c r="GV381">
        <v>2.6355</v>
      </c>
      <c r="GW381">
        <v>2.24854</v>
      </c>
      <c r="GX381">
        <v>2.72217</v>
      </c>
      <c r="GY381">
        <v>1.99585</v>
      </c>
      <c r="GZ381">
        <v>2.37305</v>
      </c>
      <c r="HA381">
        <v>41.4301</v>
      </c>
      <c r="HB381">
        <v>14.421</v>
      </c>
      <c r="HC381">
        <v>18</v>
      </c>
      <c r="HD381">
        <v>491.785</v>
      </c>
      <c r="HE381">
        <v>611.961</v>
      </c>
      <c r="HF381">
        <v>17.9128</v>
      </c>
      <c r="HG381">
        <v>35.6121</v>
      </c>
      <c r="HH381">
        <v>30.0011</v>
      </c>
      <c r="HI381">
        <v>35.0753</v>
      </c>
      <c r="HJ381">
        <v>34.9098</v>
      </c>
      <c r="HK381">
        <v>73.8487</v>
      </c>
      <c r="HL381">
        <v>24.5776</v>
      </c>
      <c r="HM381">
        <v>0</v>
      </c>
      <c r="HN381">
        <v>16.5282</v>
      </c>
      <c r="HO381">
        <v>1543.57</v>
      </c>
      <c r="HP381">
        <v>23.045</v>
      </c>
      <c r="HQ381">
        <v>101.45</v>
      </c>
      <c r="HR381">
        <v>101.99</v>
      </c>
    </row>
    <row r="382" spans="1:226">
      <c r="A382">
        <v>366</v>
      </c>
      <c r="B382">
        <v>1657212890.6</v>
      </c>
      <c r="C382">
        <v>6285.59999990463</v>
      </c>
      <c r="D382" t="s">
        <v>1094</v>
      </c>
      <c r="E382" t="s">
        <v>1095</v>
      </c>
      <c r="F382">
        <v>5</v>
      </c>
      <c r="G382" t="s">
        <v>915</v>
      </c>
      <c r="H382" t="s">
        <v>354</v>
      </c>
      <c r="I382">
        <v>1657212882.81429</v>
      </c>
      <c r="J382">
        <f>(K382)/1000</f>
        <v>0</v>
      </c>
      <c r="K382">
        <f>IF(BF382, AN382, AH382)</f>
        <v>0</v>
      </c>
      <c r="L382">
        <f>IF(BF382, AI382, AG382)</f>
        <v>0</v>
      </c>
      <c r="M382">
        <f>BH382 - IF(AU382&gt;1, L382*BB382*100.0/(AW382*BV382), 0)</f>
        <v>0</v>
      </c>
      <c r="N382">
        <f>((T382-J382/2)*M382-L382)/(T382+J382/2)</f>
        <v>0</v>
      </c>
      <c r="O382">
        <f>N382*(BO382+BP382)/1000.0</f>
        <v>0</v>
      </c>
      <c r="P382">
        <f>(BH382 - IF(AU382&gt;1, L382*BB382*100.0/(AW382*BV382), 0))*(BO382+BP382)/1000.0</f>
        <v>0</v>
      </c>
      <c r="Q382">
        <f>2.0/((1/S382-1/R382)+SIGN(S382)*SQRT((1/S382-1/R382)*(1/S382-1/R382) + 4*BC382/((BC382+1)*(BC382+1))*(2*1/S382*1/R382-1/R382*1/R382)))</f>
        <v>0</v>
      </c>
      <c r="R382">
        <f>IF(LEFT(BD382,1)&lt;&gt;"0",IF(LEFT(BD382,1)="1",3.0,BE382),$D$5+$E$5*(BV382*BO382/($K$5*1000))+$F$5*(BV382*BO382/($K$5*1000))*MAX(MIN(BB382,$J$5),$I$5)*MAX(MIN(BB382,$J$5),$I$5)+$G$5*MAX(MIN(BB382,$J$5),$I$5)*(BV382*BO382/($K$5*1000))+$H$5*(BV382*BO382/($K$5*1000))*(BV382*BO382/($K$5*1000)))</f>
        <v>0</v>
      </c>
      <c r="S382">
        <f>J382*(1000-(1000*0.61365*exp(17.502*W382/(240.97+W382))/(BO382+BP382)+BJ382)/2)/(1000*0.61365*exp(17.502*W382/(240.97+W382))/(BO382+BP382)-BJ382)</f>
        <v>0</v>
      </c>
      <c r="T382">
        <f>1/((BC382+1)/(Q382/1.6)+1/(R382/1.37)) + BC382/((BC382+1)/(Q382/1.6) + BC382/(R382/1.37))</f>
        <v>0</v>
      </c>
      <c r="U382">
        <f>(AX382*BA382)</f>
        <v>0</v>
      </c>
      <c r="V382">
        <f>(BQ382+(U382+2*0.95*5.67E-8*(((BQ382+$B$7)+273)^4-(BQ382+273)^4)-44100*J382)/(1.84*29.3*R382+8*0.95*5.67E-8*(BQ382+273)^3))</f>
        <v>0</v>
      </c>
      <c r="W382">
        <f>($C$7*BR382+$D$7*BS382+$E$7*V382)</f>
        <v>0</v>
      </c>
      <c r="X382">
        <f>0.61365*exp(17.502*W382/(240.97+W382))</f>
        <v>0</v>
      </c>
      <c r="Y382">
        <f>(Z382/AA382*100)</f>
        <v>0</v>
      </c>
      <c r="Z382">
        <f>BJ382*(BO382+BP382)/1000</f>
        <v>0</v>
      </c>
      <c r="AA382">
        <f>0.61365*exp(17.502*BQ382/(240.97+BQ382))</f>
        <v>0</v>
      </c>
      <c r="AB382">
        <f>(X382-BJ382*(BO382+BP382)/1000)</f>
        <v>0</v>
      </c>
      <c r="AC382">
        <f>(-J382*44100)</f>
        <v>0</v>
      </c>
      <c r="AD382">
        <f>2*29.3*R382*0.92*(BQ382-W382)</f>
        <v>0</v>
      </c>
      <c r="AE382">
        <f>2*0.95*5.67E-8*(((BQ382+$B$7)+273)^4-(W382+273)^4)</f>
        <v>0</v>
      </c>
      <c r="AF382">
        <f>U382+AE382+AC382+AD382</f>
        <v>0</v>
      </c>
      <c r="AG382">
        <f>BN382*AU382*(BI382-BH382*(1000-AU382*BK382)/(1000-AU382*BJ382))/(100*BB382)</f>
        <v>0</v>
      </c>
      <c r="AH382">
        <f>1000*BN382*AU382*(BJ382-BK382)/(100*BB382*(1000-AU382*BJ382))</f>
        <v>0</v>
      </c>
      <c r="AI382">
        <f>(AJ382 - AK382 - BO382*1E3/(8.314*(BQ382+273.15)) * AM382/BN382 * AL382) * BN382/(100*BB382) * (1000 - BK382)/1000</f>
        <v>0</v>
      </c>
      <c r="AJ382">
        <v>1568.33676371384</v>
      </c>
      <c r="AK382">
        <v>1523.28878787879</v>
      </c>
      <c r="AL382">
        <v>3.53571752163054</v>
      </c>
      <c r="AM382">
        <v>66.6402937059761</v>
      </c>
      <c r="AN382">
        <f>(AP382 - AO382 + BO382*1E3/(8.314*(BQ382+273.15)) * AR382/BN382 * AQ382) * BN382/(100*BB382) * 1000/(1000 - AP382)</f>
        <v>0</v>
      </c>
      <c r="AO382">
        <v>22.9365128269211</v>
      </c>
      <c r="AP382">
        <v>24.5382781818182</v>
      </c>
      <c r="AQ382">
        <v>0.00813096436959294</v>
      </c>
      <c r="AR382">
        <v>77.4766188135859</v>
      </c>
      <c r="AS382">
        <v>0</v>
      </c>
      <c r="AT382">
        <v>0</v>
      </c>
      <c r="AU382">
        <f>IF(AS382*$H$13&gt;=AW382,1.0,(AW382/(AW382-AS382*$H$13)))</f>
        <v>0</v>
      </c>
      <c r="AV382">
        <f>(AU382-1)*100</f>
        <v>0</v>
      </c>
      <c r="AW382">
        <f>MAX(0,($B$13+$C$13*BV382)/(1+$D$13*BV382)*BO382/(BQ382+273)*$E$13)</f>
        <v>0</v>
      </c>
      <c r="AX382">
        <f>$B$11*BW382+$C$11*BX382+$F$11*CI382*(1-CL382)</f>
        <v>0</v>
      </c>
      <c r="AY382">
        <f>AX382*AZ382</f>
        <v>0</v>
      </c>
      <c r="AZ382">
        <f>($B$11*$D$9+$C$11*$D$9+$F$11*((CV382+CN382)/MAX(CV382+CN382+CW382, 0.1)*$I$9+CW382/MAX(CV382+CN382+CW382, 0.1)*$J$9))/($B$11+$C$11+$F$11)</f>
        <v>0</v>
      </c>
      <c r="BA382">
        <f>($B$11*$K$9+$C$11*$K$9+$F$11*((CV382+CN382)/MAX(CV382+CN382+CW382, 0.1)*$P$9+CW382/MAX(CV382+CN382+CW382, 0.1)*$Q$9))/($B$11+$C$11+$F$11)</f>
        <v>0</v>
      </c>
      <c r="BB382">
        <v>6</v>
      </c>
      <c r="BC382">
        <v>0.5</v>
      </c>
      <c r="BD382" t="s">
        <v>355</v>
      </c>
      <c r="BE382">
        <v>2</v>
      </c>
      <c r="BF382" t="b">
        <v>1</v>
      </c>
      <c r="BG382">
        <v>1657212882.81429</v>
      </c>
      <c r="BH382">
        <v>1460.92357142857</v>
      </c>
      <c r="BI382">
        <v>1515.99607142857</v>
      </c>
      <c r="BJ382">
        <v>24.4886107142857</v>
      </c>
      <c r="BK382">
        <v>22.88865</v>
      </c>
      <c r="BL382">
        <v>1443.73607142857</v>
      </c>
      <c r="BM382">
        <v>24.2752892857143</v>
      </c>
      <c r="BN382">
        <v>499.981285714286</v>
      </c>
      <c r="BO382">
        <v>74.5927964285714</v>
      </c>
      <c r="BP382">
        <v>0.0440401392857143</v>
      </c>
      <c r="BQ382">
        <v>27.5509</v>
      </c>
      <c r="BR382">
        <v>28.11755</v>
      </c>
      <c r="BS382">
        <v>999.9</v>
      </c>
      <c r="BT382">
        <v>0</v>
      </c>
      <c r="BU382">
        <v>0</v>
      </c>
      <c r="BV382">
        <v>9999.10714285714</v>
      </c>
      <c r="BW382">
        <v>0</v>
      </c>
      <c r="BX382">
        <v>211.795892857143</v>
      </c>
      <c r="BY382">
        <v>-55.0718607142857</v>
      </c>
      <c r="BZ382">
        <v>1497.59821428571</v>
      </c>
      <c r="CA382">
        <v>1551.50821428571</v>
      </c>
      <c r="CB382">
        <v>1.59994785714286</v>
      </c>
      <c r="CC382">
        <v>1515.99607142857</v>
      </c>
      <c r="CD382">
        <v>22.88865</v>
      </c>
      <c r="CE382">
        <v>1.82667214285714</v>
      </c>
      <c r="CF382">
        <v>1.70732857142857</v>
      </c>
      <c r="CG382">
        <v>16.0169178571429</v>
      </c>
      <c r="CH382">
        <v>14.9632</v>
      </c>
      <c r="CI382">
        <v>1999.97357142857</v>
      </c>
      <c r="CJ382">
        <v>0.979993214285714</v>
      </c>
      <c r="CK382">
        <v>0.0200068714285714</v>
      </c>
      <c r="CL382">
        <v>0</v>
      </c>
      <c r="CM382">
        <v>2.38283214285714</v>
      </c>
      <c r="CN382">
        <v>0</v>
      </c>
      <c r="CO382">
        <v>19713.6035714286</v>
      </c>
      <c r="CP382">
        <v>17299.8857142857</v>
      </c>
      <c r="CQ382">
        <v>44.33</v>
      </c>
      <c r="CR382">
        <v>44.9148571428571</v>
      </c>
      <c r="CS382">
        <v>44.0221428571428</v>
      </c>
      <c r="CT382">
        <v>44.366</v>
      </c>
      <c r="CU382">
        <v>43.562</v>
      </c>
      <c r="CV382">
        <v>1959.96357142857</v>
      </c>
      <c r="CW382">
        <v>40.01</v>
      </c>
      <c r="CX382">
        <v>0</v>
      </c>
      <c r="CY382">
        <v>1657212869.4</v>
      </c>
      <c r="CZ382">
        <v>0</v>
      </c>
      <c r="DA382">
        <v>0</v>
      </c>
      <c r="DB382" t="s">
        <v>356</v>
      </c>
      <c r="DC382">
        <v>1656081770.5</v>
      </c>
      <c r="DD382">
        <v>1655399214.6</v>
      </c>
      <c r="DE382">
        <v>0</v>
      </c>
      <c r="DF382">
        <v>0.134</v>
      </c>
      <c r="DG382">
        <v>-0.06</v>
      </c>
      <c r="DH382">
        <v>9.331</v>
      </c>
      <c r="DI382">
        <v>0.511</v>
      </c>
      <c r="DJ382">
        <v>421</v>
      </c>
      <c r="DK382">
        <v>25</v>
      </c>
      <c r="DL382">
        <v>1.93</v>
      </c>
      <c r="DM382">
        <v>0.15</v>
      </c>
      <c r="DN382">
        <v>-55.026045</v>
      </c>
      <c r="DO382">
        <v>-0.845482176360101</v>
      </c>
      <c r="DP382">
        <v>0.606796069511825</v>
      </c>
      <c r="DQ382">
        <v>0</v>
      </c>
      <c r="DR382">
        <v>1.62557775</v>
      </c>
      <c r="DS382">
        <v>-0.415026754221389</v>
      </c>
      <c r="DT382">
        <v>0.0460585556377694</v>
      </c>
      <c r="DU382">
        <v>0</v>
      </c>
      <c r="DV382">
        <v>0</v>
      </c>
      <c r="DW382">
        <v>2</v>
      </c>
      <c r="DX382" t="s">
        <v>365</v>
      </c>
      <c r="DY382">
        <v>2.96455</v>
      </c>
      <c r="DZ382">
        <v>2.69747</v>
      </c>
      <c r="EA382">
        <v>0.174636</v>
      </c>
      <c r="EB382">
        <v>0.179617</v>
      </c>
      <c r="EC382">
        <v>0.086172</v>
      </c>
      <c r="ED382">
        <v>0.0825977</v>
      </c>
      <c r="EE382">
        <v>31774.1</v>
      </c>
      <c r="EF382">
        <v>34488.6</v>
      </c>
      <c r="EG382">
        <v>34940.7</v>
      </c>
      <c r="EH382">
        <v>38187.2</v>
      </c>
      <c r="EI382">
        <v>45386.2</v>
      </c>
      <c r="EJ382">
        <v>50626</v>
      </c>
      <c r="EK382">
        <v>54734.7</v>
      </c>
      <c r="EL382">
        <v>61285.4</v>
      </c>
      <c r="EM382">
        <v>1.8674</v>
      </c>
      <c r="EN382">
        <v>2.0384</v>
      </c>
      <c r="EO382">
        <v>-0.0712276</v>
      </c>
      <c r="EP382">
        <v>0</v>
      </c>
      <c r="EQ382">
        <v>29.3177</v>
      </c>
      <c r="ER382">
        <v>999.9</v>
      </c>
      <c r="ES382">
        <v>36.223</v>
      </c>
      <c r="ET382">
        <v>37.615</v>
      </c>
      <c r="EU382">
        <v>31.6617</v>
      </c>
      <c r="EV382">
        <v>54.4384</v>
      </c>
      <c r="EW382">
        <v>34.383</v>
      </c>
      <c r="EX382">
        <v>2</v>
      </c>
      <c r="EY382">
        <v>0.708902</v>
      </c>
      <c r="EZ382">
        <v>9.28105</v>
      </c>
      <c r="FA382">
        <v>19.915</v>
      </c>
      <c r="FB382">
        <v>5.19932</v>
      </c>
      <c r="FC382">
        <v>12.0147</v>
      </c>
      <c r="FD382">
        <v>4.9756</v>
      </c>
      <c r="FE382">
        <v>3.294</v>
      </c>
      <c r="FF382">
        <v>9999</v>
      </c>
      <c r="FG382">
        <v>9999</v>
      </c>
      <c r="FH382">
        <v>9999</v>
      </c>
      <c r="FI382">
        <v>557.7</v>
      </c>
      <c r="FJ382">
        <v>1.8631</v>
      </c>
      <c r="FK382">
        <v>1.86783</v>
      </c>
      <c r="FL382">
        <v>1.86752</v>
      </c>
      <c r="FM382">
        <v>1.86874</v>
      </c>
      <c r="FN382">
        <v>1.86951</v>
      </c>
      <c r="FO382">
        <v>1.86554</v>
      </c>
      <c r="FP382">
        <v>1.86661</v>
      </c>
      <c r="FQ382">
        <v>1.86798</v>
      </c>
      <c r="FR382">
        <v>5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17.37</v>
      </c>
      <c r="GF382">
        <v>0.2134</v>
      </c>
      <c r="GG382">
        <v>5.35645936475052</v>
      </c>
      <c r="GH382">
        <v>0.00956702611335773</v>
      </c>
      <c r="GI382">
        <v>-9.19467254998099e-07</v>
      </c>
      <c r="GJ382">
        <v>-2.13729184259075e-11</v>
      </c>
      <c r="GK382">
        <v>0.213310654532375</v>
      </c>
      <c r="GL382">
        <v>0</v>
      </c>
      <c r="GM382">
        <v>0</v>
      </c>
      <c r="GN382">
        <v>0</v>
      </c>
      <c r="GO382">
        <v>-4</v>
      </c>
      <c r="GP382">
        <v>1866</v>
      </c>
      <c r="GQ382">
        <v>1</v>
      </c>
      <c r="GR382">
        <v>18</v>
      </c>
      <c r="GS382">
        <v>18852</v>
      </c>
      <c r="GT382">
        <v>30227.9</v>
      </c>
      <c r="GU382">
        <v>3.7207</v>
      </c>
      <c r="GV382">
        <v>2.6355</v>
      </c>
      <c r="GW382">
        <v>2.24854</v>
      </c>
      <c r="GX382">
        <v>2.72095</v>
      </c>
      <c r="GY382">
        <v>1.99585</v>
      </c>
      <c r="GZ382">
        <v>2.37549</v>
      </c>
      <c r="HA382">
        <v>41.4301</v>
      </c>
      <c r="HB382">
        <v>14.4122</v>
      </c>
      <c r="HC382">
        <v>18</v>
      </c>
      <c r="HD382">
        <v>492</v>
      </c>
      <c r="HE382">
        <v>612.053</v>
      </c>
      <c r="HF382">
        <v>17.9233</v>
      </c>
      <c r="HG382">
        <v>35.6187</v>
      </c>
      <c r="HH382">
        <v>30.0007</v>
      </c>
      <c r="HI382">
        <v>35.0849</v>
      </c>
      <c r="HJ382">
        <v>34.9193</v>
      </c>
      <c r="HK382">
        <v>74.4961</v>
      </c>
      <c r="HL382">
        <v>24.2838</v>
      </c>
      <c r="HM382">
        <v>0</v>
      </c>
      <c r="HN382">
        <v>16.5489</v>
      </c>
      <c r="HO382">
        <v>1557.02</v>
      </c>
      <c r="HP382">
        <v>23.078</v>
      </c>
      <c r="HQ382">
        <v>101.45</v>
      </c>
      <c r="HR382">
        <v>101.988</v>
      </c>
    </row>
    <row r="383" spans="1:226">
      <c r="A383">
        <v>367</v>
      </c>
      <c r="B383">
        <v>1657212895.6</v>
      </c>
      <c r="C383">
        <v>6290.59999990463</v>
      </c>
      <c r="D383" t="s">
        <v>1096</v>
      </c>
      <c r="E383" t="s">
        <v>1097</v>
      </c>
      <c r="F383">
        <v>5</v>
      </c>
      <c r="G383" t="s">
        <v>915</v>
      </c>
      <c r="H383" t="s">
        <v>354</v>
      </c>
      <c r="I383">
        <v>1657212888.1</v>
      </c>
      <c r="J383">
        <f>(K383)/1000</f>
        <v>0</v>
      </c>
      <c r="K383">
        <f>IF(BF383, AN383, AH383)</f>
        <v>0</v>
      </c>
      <c r="L383">
        <f>IF(BF383, AI383, AG383)</f>
        <v>0</v>
      </c>
      <c r="M383">
        <f>BH383 - IF(AU383&gt;1, L383*BB383*100.0/(AW383*BV383), 0)</f>
        <v>0</v>
      </c>
      <c r="N383">
        <f>((T383-J383/2)*M383-L383)/(T383+J383/2)</f>
        <v>0</v>
      </c>
      <c r="O383">
        <f>N383*(BO383+BP383)/1000.0</f>
        <v>0</v>
      </c>
      <c r="P383">
        <f>(BH383 - IF(AU383&gt;1, L383*BB383*100.0/(AW383*BV383), 0))*(BO383+BP383)/1000.0</f>
        <v>0</v>
      </c>
      <c r="Q383">
        <f>2.0/((1/S383-1/R383)+SIGN(S383)*SQRT((1/S383-1/R383)*(1/S383-1/R383) + 4*BC383/((BC383+1)*(BC383+1))*(2*1/S383*1/R383-1/R383*1/R383)))</f>
        <v>0</v>
      </c>
      <c r="R383">
        <f>IF(LEFT(BD383,1)&lt;&gt;"0",IF(LEFT(BD383,1)="1",3.0,BE383),$D$5+$E$5*(BV383*BO383/($K$5*1000))+$F$5*(BV383*BO383/($K$5*1000))*MAX(MIN(BB383,$J$5),$I$5)*MAX(MIN(BB383,$J$5),$I$5)+$G$5*MAX(MIN(BB383,$J$5),$I$5)*(BV383*BO383/($K$5*1000))+$H$5*(BV383*BO383/($K$5*1000))*(BV383*BO383/($K$5*1000)))</f>
        <v>0</v>
      </c>
      <c r="S383">
        <f>J383*(1000-(1000*0.61365*exp(17.502*W383/(240.97+W383))/(BO383+BP383)+BJ383)/2)/(1000*0.61365*exp(17.502*W383/(240.97+W383))/(BO383+BP383)-BJ383)</f>
        <v>0</v>
      </c>
      <c r="T383">
        <f>1/((BC383+1)/(Q383/1.6)+1/(R383/1.37)) + BC383/((BC383+1)/(Q383/1.6) + BC383/(R383/1.37))</f>
        <v>0</v>
      </c>
      <c r="U383">
        <f>(AX383*BA383)</f>
        <v>0</v>
      </c>
      <c r="V383">
        <f>(BQ383+(U383+2*0.95*5.67E-8*(((BQ383+$B$7)+273)^4-(BQ383+273)^4)-44100*J383)/(1.84*29.3*R383+8*0.95*5.67E-8*(BQ383+273)^3))</f>
        <v>0</v>
      </c>
      <c r="W383">
        <f>($C$7*BR383+$D$7*BS383+$E$7*V383)</f>
        <v>0</v>
      </c>
      <c r="X383">
        <f>0.61365*exp(17.502*W383/(240.97+W383))</f>
        <v>0</v>
      </c>
      <c r="Y383">
        <f>(Z383/AA383*100)</f>
        <v>0</v>
      </c>
      <c r="Z383">
        <f>BJ383*(BO383+BP383)/1000</f>
        <v>0</v>
      </c>
      <c r="AA383">
        <f>0.61365*exp(17.502*BQ383/(240.97+BQ383))</f>
        <v>0</v>
      </c>
      <c r="AB383">
        <f>(X383-BJ383*(BO383+BP383)/1000)</f>
        <v>0</v>
      </c>
      <c r="AC383">
        <f>(-J383*44100)</f>
        <v>0</v>
      </c>
      <c r="AD383">
        <f>2*29.3*R383*0.92*(BQ383-W383)</f>
        <v>0</v>
      </c>
      <c r="AE383">
        <f>2*0.95*5.67E-8*(((BQ383+$B$7)+273)^4-(W383+273)^4)</f>
        <v>0</v>
      </c>
      <c r="AF383">
        <f>U383+AE383+AC383+AD383</f>
        <v>0</v>
      </c>
      <c r="AG383">
        <f>BN383*AU383*(BI383-BH383*(1000-AU383*BK383)/(1000-AU383*BJ383))/(100*BB383)</f>
        <v>0</v>
      </c>
      <c r="AH383">
        <f>1000*BN383*AU383*(BJ383-BK383)/(100*BB383*(1000-AU383*BJ383))</f>
        <v>0</v>
      </c>
      <c r="AI383">
        <f>(AJ383 - AK383 - BO383*1E3/(8.314*(BQ383+273.15)) * AM383/BN383 * AL383) * BN383/(100*BB383) * (1000 - BK383)/1000</f>
        <v>0</v>
      </c>
      <c r="AJ383">
        <v>1585.87875653891</v>
      </c>
      <c r="AK383">
        <v>1540.46072727273</v>
      </c>
      <c r="AL383">
        <v>3.45980850843921</v>
      </c>
      <c r="AM383">
        <v>66.6402937059761</v>
      </c>
      <c r="AN383">
        <f>(AP383 - AO383 + BO383*1E3/(8.314*(BQ383+273.15)) * AR383/BN383 * AQ383) * BN383/(100*BB383) * 1000/(1000 - AP383)</f>
        <v>0</v>
      </c>
      <c r="AO383">
        <v>23.0374171940564</v>
      </c>
      <c r="AP383">
        <v>24.5858309090909</v>
      </c>
      <c r="AQ383">
        <v>0.0055656074699865</v>
      </c>
      <c r="AR383">
        <v>77.4766188135859</v>
      </c>
      <c r="AS383">
        <v>0</v>
      </c>
      <c r="AT383">
        <v>0</v>
      </c>
      <c r="AU383">
        <f>IF(AS383*$H$13&gt;=AW383,1.0,(AW383/(AW383-AS383*$H$13)))</f>
        <v>0</v>
      </c>
      <c r="AV383">
        <f>(AU383-1)*100</f>
        <v>0</v>
      </c>
      <c r="AW383">
        <f>MAX(0,($B$13+$C$13*BV383)/(1+$D$13*BV383)*BO383/(BQ383+273)*$E$13)</f>
        <v>0</v>
      </c>
      <c r="AX383">
        <f>$B$11*BW383+$C$11*BX383+$F$11*CI383*(1-CL383)</f>
        <v>0</v>
      </c>
      <c r="AY383">
        <f>AX383*AZ383</f>
        <v>0</v>
      </c>
      <c r="AZ383">
        <f>($B$11*$D$9+$C$11*$D$9+$F$11*((CV383+CN383)/MAX(CV383+CN383+CW383, 0.1)*$I$9+CW383/MAX(CV383+CN383+CW383, 0.1)*$J$9))/($B$11+$C$11+$F$11)</f>
        <v>0</v>
      </c>
      <c r="BA383">
        <f>($B$11*$K$9+$C$11*$K$9+$F$11*((CV383+CN383)/MAX(CV383+CN383+CW383, 0.1)*$P$9+CW383/MAX(CV383+CN383+CW383, 0.1)*$Q$9))/($B$11+$C$11+$F$11)</f>
        <v>0</v>
      </c>
      <c r="BB383">
        <v>6</v>
      </c>
      <c r="BC383">
        <v>0.5</v>
      </c>
      <c r="BD383" t="s">
        <v>355</v>
      </c>
      <c r="BE383">
        <v>2</v>
      </c>
      <c r="BF383" t="b">
        <v>1</v>
      </c>
      <c r="BG383">
        <v>1657212888.1</v>
      </c>
      <c r="BH383">
        <v>1478.90185185185</v>
      </c>
      <c r="BI383">
        <v>1533.97407407407</v>
      </c>
      <c r="BJ383">
        <v>24.5275592592593</v>
      </c>
      <c r="BK383">
        <v>22.9589851851852</v>
      </c>
      <c r="BL383">
        <v>1461.59333333333</v>
      </c>
      <c r="BM383">
        <v>24.3142407407407</v>
      </c>
      <c r="BN383">
        <v>500.009703703704</v>
      </c>
      <c r="BO383">
        <v>74.5929111111111</v>
      </c>
      <c r="BP383">
        <v>0.0440723037037037</v>
      </c>
      <c r="BQ383">
        <v>27.5686555555556</v>
      </c>
      <c r="BR383">
        <v>28.1392111111111</v>
      </c>
      <c r="BS383">
        <v>999.9</v>
      </c>
      <c r="BT383">
        <v>0</v>
      </c>
      <c r="BU383">
        <v>0</v>
      </c>
      <c r="BV383">
        <v>9995.92592592593</v>
      </c>
      <c r="BW383">
        <v>0</v>
      </c>
      <c r="BX383">
        <v>197.907333333333</v>
      </c>
      <c r="BY383">
        <v>-55.0727814814815</v>
      </c>
      <c r="BZ383">
        <v>1516.08777777778</v>
      </c>
      <c r="CA383">
        <v>1570.02185185185</v>
      </c>
      <c r="CB383">
        <v>1.56856888888889</v>
      </c>
      <c r="CC383">
        <v>1533.97407407407</v>
      </c>
      <c r="CD383">
        <v>22.9589851851852</v>
      </c>
      <c r="CE383">
        <v>1.82958074074074</v>
      </c>
      <c r="CF383">
        <v>1.71257777777778</v>
      </c>
      <c r="CG383">
        <v>16.0418407407407</v>
      </c>
      <c r="CH383">
        <v>15.0108518518519</v>
      </c>
      <c r="CI383">
        <v>1999.96185185185</v>
      </c>
      <c r="CJ383">
        <v>0.979993888888889</v>
      </c>
      <c r="CK383">
        <v>0.0200061518518518</v>
      </c>
      <c r="CL383">
        <v>0</v>
      </c>
      <c r="CM383">
        <v>2.29644444444444</v>
      </c>
      <c r="CN383">
        <v>0</v>
      </c>
      <c r="CO383">
        <v>19224.5074074074</v>
      </c>
      <c r="CP383">
        <v>17299.7851851852</v>
      </c>
      <c r="CQ383">
        <v>44.3516666666667</v>
      </c>
      <c r="CR383">
        <v>44.937</v>
      </c>
      <c r="CS383">
        <v>44.0436296296296</v>
      </c>
      <c r="CT383">
        <v>44.3818888888889</v>
      </c>
      <c r="CU383">
        <v>43.562</v>
      </c>
      <c r="CV383">
        <v>1959.95148148148</v>
      </c>
      <c r="CW383">
        <v>40.0103703703704</v>
      </c>
      <c r="CX383">
        <v>0</v>
      </c>
      <c r="CY383">
        <v>1657212874.8</v>
      </c>
      <c r="CZ383">
        <v>0</v>
      </c>
      <c r="DA383">
        <v>0</v>
      </c>
      <c r="DB383" t="s">
        <v>356</v>
      </c>
      <c r="DC383">
        <v>1656081770.5</v>
      </c>
      <c r="DD383">
        <v>1655399214.6</v>
      </c>
      <c r="DE383">
        <v>0</v>
      </c>
      <c r="DF383">
        <v>0.134</v>
      </c>
      <c r="DG383">
        <v>-0.06</v>
      </c>
      <c r="DH383">
        <v>9.331</v>
      </c>
      <c r="DI383">
        <v>0.511</v>
      </c>
      <c r="DJ383">
        <v>421</v>
      </c>
      <c r="DK383">
        <v>25</v>
      </c>
      <c r="DL383">
        <v>1.93</v>
      </c>
      <c r="DM383">
        <v>0.15</v>
      </c>
      <c r="DN383">
        <v>-55.02418</v>
      </c>
      <c r="DO383">
        <v>0.170505816135082</v>
      </c>
      <c r="DP383">
        <v>0.577503005273565</v>
      </c>
      <c r="DQ383">
        <v>0</v>
      </c>
      <c r="DR383">
        <v>1.58395275</v>
      </c>
      <c r="DS383">
        <v>-0.311926491557224</v>
      </c>
      <c r="DT383">
        <v>0.035990716371552</v>
      </c>
      <c r="DU383">
        <v>0</v>
      </c>
      <c r="DV383">
        <v>0</v>
      </c>
      <c r="DW383">
        <v>2</v>
      </c>
      <c r="DX383" t="s">
        <v>365</v>
      </c>
      <c r="DY383">
        <v>2.96423</v>
      </c>
      <c r="DZ383">
        <v>2.69812</v>
      </c>
      <c r="EA383">
        <v>0.175839</v>
      </c>
      <c r="EB383">
        <v>0.180749</v>
      </c>
      <c r="EC383">
        <v>0.0862889</v>
      </c>
      <c r="ED383">
        <v>0.0827361</v>
      </c>
      <c r="EE383">
        <v>31726.6</v>
      </c>
      <c r="EF383">
        <v>34441</v>
      </c>
      <c r="EG383">
        <v>34939.5</v>
      </c>
      <c r="EH383">
        <v>38187.3</v>
      </c>
      <c r="EI383">
        <v>45380</v>
      </c>
      <c r="EJ383">
        <v>50617.3</v>
      </c>
      <c r="EK383">
        <v>54734.2</v>
      </c>
      <c r="EL383">
        <v>61284.1</v>
      </c>
      <c r="EM383">
        <v>1.8668</v>
      </c>
      <c r="EN383">
        <v>2.0388</v>
      </c>
      <c r="EO383">
        <v>-0.0730157</v>
      </c>
      <c r="EP383">
        <v>0</v>
      </c>
      <c r="EQ383">
        <v>29.338</v>
      </c>
      <c r="ER383">
        <v>999.9</v>
      </c>
      <c r="ES383">
        <v>36.198</v>
      </c>
      <c r="ET383">
        <v>37.595</v>
      </c>
      <c r="EU383">
        <v>31.6043</v>
      </c>
      <c r="EV383">
        <v>54.2084</v>
      </c>
      <c r="EW383">
        <v>34.403</v>
      </c>
      <c r="EX383">
        <v>2</v>
      </c>
      <c r="EY383">
        <v>0.709797</v>
      </c>
      <c r="EZ383">
        <v>9.28105</v>
      </c>
      <c r="FA383">
        <v>19.9152</v>
      </c>
      <c r="FB383">
        <v>5.19932</v>
      </c>
      <c r="FC383">
        <v>12.0135</v>
      </c>
      <c r="FD383">
        <v>4.9756</v>
      </c>
      <c r="FE383">
        <v>3.294</v>
      </c>
      <c r="FF383">
        <v>9999</v>
      </c>
      <c r="FG383">
        <v>9999</v>
      </c>
      <c r="FH383">
        <v>9999</v>
      </c>
      <c r="FI383">
        <v>557.7</v>
      </c>
      <c r="FJ383">
        <v>1.8631</v>
      </c>
      <c r="FK383">
        <v>1.8678</v>
      </c>
      <c r="FL383">
        <v>1.86752</v>
      </c>
      <c r="FM383">
        <v>1.86874</v>
      </c>
      <c r="FN383">
        <v>1.86948</v>
      </c>
      <c r="FO383">
        <v>1.86554</v>
      </c>
      <c r="FP383">
        <v>1.86661</v>
      </c>
      <c r="FQ383">
        <v>1.86798</v>
      </c>
      <c r="FR383">
        <v>5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17.47</v>
      </c>
      <c r="GF383">
        <v>0.2133</v>
      </c>
      <c r="GG383">
        <v>5.35645936475052</v>
      </c>
      <c r="GH383">
        <v>0.00956702611335773</v>
      </c>
      <c r="GI383">
        <v>-9.19467254998099e-07</v>
      </c>
      <c r="GJ383">
        <v>-2.13729184259075e-11</v>
      </c>
      <c r="GK383">
        <v>0.213310654532375</v>
      </c>
      <c r="GL383">
        <v>0</v>
      </c>
      <c r="GM383">
        <v>0</v>
      </c>
      <c r="GN383">
        <v>0</v>
      </c>
      <c r="GO383">
        <v>-4</v>
      </c>
      <c r="GP383">
        <v>1866</v>
      </c>
      <c r="GQ383">
        <v>1</v>
      </c>
      <c r="GR383">
        <v>18</v>
      </c>
      <c r="GS383">
        <v>18852.1</v>
      </c>
      <c r="GT383">
        <v>30228</v>
      </c>
      <c r="GU383">
        <v>3.74878</v>
      </c>
      <c r="GV383">
        <v>2.63062</v>
      </c>
      <c r="GW383">
        <v>2.24854</v>
      </c>
      <c r="GX383">
        <v>2.72095</v>
      </c>
      <c r="GY383">
        <v>1.99585</v>
      </c>
      <c r="GZ383">
        <v>2.3877</v>
      </c>
      <c r="HA383">
        <v>41.4041</v>
      </c>
      <c r="HB383">
        <v>14.421</v>
      </c>
      <c r="HC383">
        <v>18</v>
      </c>
      <c r="HD383">
        <v>491.639</v>
      </c>
      <c r="HE383">
        <v>612.466</v>
      </c>
      <c r="HF383">
        <v>17.9343</v>
      </c>
      <c r="HG383">
        <v>35.6286</v>
      </c>
      <c r="HH383">
        <v>30.0007</v>
      </c>
      <c r="HI383">
        <v>35.0912</v>
      </c>
      <c r="HJ383">
        <v>34.9288</v>
      </c>
      <c r="HK383">
        <v>75.0408</v>
      </c>
      <c r="HL383">
        <v>24.2838</v>
      </c>
      <c r="HM383">
        <v>0</v>
      </c>
      <c r="HN383">
        <v>16.5785</v>
      </c>
      <c r="HO383">
        <v>1570.51</v>
      </c>
      <c r="HP383">
        <v>23.0909</v>
      </c>
      <c r="HQ383">
        <v>101.448</v>
      </c>
      <c r="HR383">
        <v>101.987</v>
      </c>
    </row>
    <row r="384" spans="1:226">
      <c r="A384">
        <v>368</v>
      </c>
      <c r="B384">
        <v>1657212900.6</v>
      </c>
      <c r="C384">
        <v>6295.59999990463</v>
      </c>
      <c r="D384" t="s">
        <v>1098</v>
      </c>
      <c r="E384" t="s">
        <v>1099</v>
      </c>
      <c r="F384">
        <v>5</v>
      </c>
      <c r="G384" t="s">
        <v>915</v>
      </c>
      <c r="H384" t="s">
        <v>354</v>
      </c>
      <c r="I384">
        <v>1657212892.81429</v>
      </c>
      <c r="J384">
        <f>(K384)/1000</f>
        <v>0</v>
      </c>
      <c r="K384">
        <f>IF(BF384, AN384, AH384)</f>
        <v>0</v>
      </c>
      <c r="L384">
        <f>IF(BF384, AI384, AG384)</f>
        <v>0</v>
      </c>
      <c r="M384">
        <f>BH384 - IF(AU384&gt;1, L384*BB384*100.0/(AW384*BV384), 0)</f>
        <v>0</v>
      </c>
      <c r="N384">
        <f>((T384-J384/2)*M384-L384)/(T384+J384/2)</f>
        <v>0</v>
      </c>
      <c r="O384">
        <f>N384*(BO384+BP384)/1000.0</f>
        <v>0</v>
      </c>
      <c r="P384">
        <f>(BH384 - IF(AU384&gt;1, L384*BB384*100.0/(AW384*BV384), 0))*(BO384+BP384)/1000.0</f>
        <v>0</v>
      </c>
      <c r="Q384">
        <f>2.0/((1/S384-1/R384)+SIGN(S384)*SQRT((1/S384-1/R384)*(1/S384-1/R384) + 4*BC384/((BC384+1)*(BC384+1))*(2*1/S384*1/R384-1/R384*1/R384)))</f>
        <v>0</v>
      </c>
      <c r="R384">
        <f>IF(LEFT(BD384,1)&lt;&gt;"0",IF(LEFT(BD384,1)="1",3.0,BE384),$D$5+$E$5*(BV384*BO384/($K$5*1000))+$F$5*(BV384*BO384/($K$5*1000))*MAX(MIN(BB384,$J$5),$I$5)*MAX(MIN(BB384,$J$5),$I$5)+$G$5*MAX(MIN(BB384,$J$5),$I$5)*(BV384*BO384/($K$5*1000))+$H$5*(BV384*BO384/($K$5*1000))*(BV384*BO384/($K$5*1000)))</f>
        <v>0</v>
      </c>
      <c r="S384">
        <f>J384*(1000-(1000*0.61365*exp(17.502*W384/(240.97+W384))/(BO384+BP384)+BJ384)/2)/(1000*0.61365*exp(17.502*W384/(240.97+W384))/(BO384+BP384)-BJ384)</f>
        <v>0</v>
      </c>
      <c r="T384">
        <f>1/((BC384+1)/(Q384/1.6)+1/(R384/1.37)) + BC384/((BC384+1)/(Q384/1.6) + BC384/(R384/1.37))</f>
        <v>0</v>
      </c>
      <c r="U384">
        <f>(AX384*BA384)</f>
        <v>0</v>
      </c>
      <c r="V384">
        <f>(BQ384+(U384+2*0.95*5.67E-8*(((BQ384+$B$7)+273)^4-(BQ384+273)^4)-44100*J384)/(1.84*29.3*R384+8*0.95*5.67E-8*(BQ384+273)^3))</f>
        <v>0</v>
      </c>
      <c r="W384">
        <f>($C$7*BR384+$D$7*BS384+$E$7*V384)</f>
        <v>0</v>
      </c>
      <c r="X384">
        <f>0.61365*exp(17.502*W384/(240.97+W384))</f>
        <v>0</v>
      </c>
      <c r="Y384">
        <f>(Z384/AA384*100)</f>
        <v>0</v>
      </c>
      <c r="Z384">
        <f>BJ384*(BO384+BP384)/1000</f>
        <v>0</v>
      </c>
      <c r="AA384">
        <f>0.61365*exp(17.502*BQ384/(240.97+BQ384))</f>
        <v>0</v>
      </c>
      <c r="AB384">
        <f>(X384-BJ384*(BO384+BP384)/1000)</f>
        <v>0</v>
      </c>
      <c r="AC384">
        <f>(-J384*44100)</f>
        <v>0</v>
      </c>
      <c r="AD384">
        <f>2*29.3*R384*0.92*(BQ384-W384)</f>
        <v>0</v>
      </c>
      <c r="AE384">
        <f>2*0.95*5.67E-8*(((BQ384+$B$7)+273)^4-(W384+273)^4)</f>
        <v>0</v>
      </c>
      <c r="AF384">
        <f>U384+AE384+AC384+AD384</f>
        <v>0</v>
      </c>
      <c r="AG384">
        <f>BN384*AU384*(BI384-BH384*(1000-AU384*BK384)/(1000-AU384*BJ384))/(100*BB384)</f>
        <v>0</v>
      </c>
      <c r="AH384">
        <f>1000*BN384*AU384*(BJ384-BK384)/(100*BB384*(1000-AU384*BJ384))</f>
        <v>0</v>
      </c>
      <c r="AI384">
        <f>(AJ384 - AK384 - BO384*1E3/(8.314*(BQ384+273.15)) * AM384/BN384 * AL384) * BN384/(100*BB384) * (1000 - BK384)/1000</f>
        <v>0</v>
      </c>
      <c r="AJ384">
        <v>1601.11679009938</v>
      </c>
      <c r="AK384">
        <v>1557.08</v>
      </c>
      <c r="AL384">
        <v>3.25223394115814</v>
      </c>
      <c r="AM384">
        <v>66.6402937059761</v>
      </c>
      <c r="AN384">
        <f>(AP384 - AO384 + BO384*1E3/(8.314*(BQ384+273.15)) * AR384/BN384 * AQ384) * BN384/(100*BB384) * 1000/(1000 - AP384)</f>
        <v>0</v>
      </c>
      <c r="AO384">
        <v>23.0462258741096</v>
      </c>
      <c r="AP384">
        <v>24.6065242424242</v>
      </c>
      <c r="AQ384">
        <v>0.00651598817061009</v>
      </c>
      <c r="AR384">
        <v>77.4766188135859</v>
      </c>
      <c r="AS384">
        <v>0</v>
      </c>
      <c r="AT384">
        <v>0</v>
      </c>
      <c r="AU384">
        <f>IF(AS384*$H$13&gt;=AW384,1.0,(AW384/(AW384-AS384*$H$13)))</f>
        <v>0</v>
      </c>
      <c r="AV384">
        <f>(AU384-1)*100</f>
        <v>0</v>
      </c>
      <c r="AW384">
        <f>MAX(0,($B$13+$C$13*BV384)/(1+$D$13*BV384)*BO384/(BQ384+273)*$E$13)</f>
        <v>0</v>
      </c>
      <c r="AX384">
        <f>$B$11*BW384+$C$11*BX384+$F$11*CI384*(1-CL384)</f>
        <v>0</v>
      </c>
      <c r="AY384">
        <f>AX384*AZ384</f>
        <v>0</v>
      </c>
      <c r="AZ384">
        <f>($B$11*$D$9+$C$11*$D$9+$F$11*((CV384+CN384)/MAX(CV384+CN384+CW384, 0.1)*$I$9+CW384/MAX(CV384+CN384+CW384, 0.1)*$J$9))/($B$11+$C$11+$F$11)</f>
        <v>0</v>
      </c>
      <c r="BA384">
        <f>($B$11*$K$9+$C$11*$K$9+$F$11*((CV384+CN384)/MAX(CV384+CN384+CW384, 0.1)*$P$9+CW384/MAX(CV384+CN384+CW384, 0.1)*$Q$9))/($B$11+$C$11+$F$11)</f>
        <v>0</v>
      </c>
      <c r="BB384">
        <v>6</v>
      </c>
      <c r="BC384">
        <v>0.5</v>
      </c>
      <c r="BD384" t="s">
        <v>355</v>
      </c>
      <c r="BE384">
        <v>2</v>
      </c>
      <c r="BF384" t="b">
        <v>1</v>
      </c>
      <c r="BG384">
        <v>1657212892.81429</v>
      </c>
      <c r="BH384">
        <v>1494.83821428571</v>
      </c>
      <c r="BI384">
        <v>1549.36857142857</v>
      </c>
      <c r="BJ384">
        <v>24.5603964285714</v>
      </c>
      <c r="BK384">
        <v>23.00625</v>
      </c>
      <c r="BL384">
        <v>1477.42321428571</v>
      </c>
      <c r="BM384">
        <v>24.3470857142857</v>
      </c>
      <c r="BN384">
        <v>500.011035714286</v>
      </c>
      <c r="BO384">
        <v>74.5933642857143</v>
      </c>
      <c r="BP384">
        <v>0.0440658892857143</v>
      </c>
      <c r="BQ384">
        <v>27.575475</v>
      </c>
      <c r="BR384">
        <v>28.1501285714286</v>
      </c>
      <c r="BS384">
        <v>999.9</v>
      </c>
      <c r="BT384">
        <v>0</v>
      </c>
      <c r="BU384">
        <v>0</v>
      </c>
      <c r="BV384">
        <v>9997.85714285714</v>
      </c>
      <c r="BW384">
        <v>0</v>
      </c>
      <c r="BX384">
        <v>167.962</v>
      </c>
      <c r="BY384">
        <v>-54.5306321428571</v>
      </c>
      <c r="BZ384">
        <v>1532.47607142857</v>
      </c>
      <c r="CA384">
        <v>1585.85464285714</v>
      </c>
      <c r="CB384">
        <v>1.55415107142857</v>
      </c>
      <c r="CC384">
        <v>1549.36857142857</v>
      </c>
      <c r="CD384">
        <v>23.00625</v>
      </c>
      <c r="CE384">
        <v>1.8320425</v>
      </c>
      <c r="CF384">
        <v>1.71611321428571</v>
      </c>
      <c r="CG384">
        <v>16.0629</v>
      </c>
      <c r="CH384">
        <v>15.0429214285714</v>
      </c>
      <c r="CI384">
        <v>1999.94714285714</v>
      </c>
      <c r="CJ384">
        <v>0.979995142857143</v>
      </c>
      <c r="CK384">
        <v>0.0200048142857143</v>
      </c>
      <c r="CL384">
        <v>0</v>
      </c>
      <c r="CM384">
        <v>2.25599285714286</v>
      </c>
      <c r="CN384">
        <v>0</v>
      </c>
      <c r="CO384">
        <v>18258.1464285714</v>
      </c>
      <c r="CP384">
        <v>17299.6571428571</v>
      </c>
      <c r="CQ384">
        <v>44.3705</v>
      </c>
      <c r="CR384">
        <v>44.937</v>
      </c>
      <c r="CS384">
        <v>44.0597857142857</v>
      </c>
      <c r="CT384">
        <v>44.3905</v>
      </c>
      <c r="CU384">
        <v>43.58</v>
      </c>
      <c r="CV384">
        <v>1959.93964285714</v>
      </c>
      <c r="CW384">
        <v>40.0075</v>
      </c>
      <c r="CX384">
        <v>0</v>
      </c>
      <c r="CY384">
        <v>1657212879.6</v>
      </c>
      <c r="CZ384">
        <v>0</v>
      </c>
      <c r="DA384">
        <v>0</v>
      </c>
      <c r="DB384" t="s">
        <v>356</v>
      </c>
      <c r="DC384">
        <v>1656081770.5</v>
      </c>
      <c r="DD384">
        <v>1655399214.6</v>
      </c>
      <c r="DE384">
        <v>0</v>
      </c>
      <c r="DF384">
        <v>0.134</v>
      </c>
      <c r="DG384">
        <v>-0.06</v>
      </c>
      <c r="DH384">
        <v>9.331</v>
      </c>
      <c r="DI384">
        <v>0.511</v>
      </c>
      <c r="DJ384">
        <v>421</v>
      </c>
      <c r="DK384">
        <v>25</v>
      </c>
      <c r="DL384">
        <v>1.93</v>
      </c>
      <c r="DM384">
        <v>0.15</v>
      </c>
      <c r="DN384">
        <v>-54.745275</v>
      </c>
      <c r="DO384">
        <v>5.8165688555348</v>
      </c>
      <c r="DP384">
        <v>0.756750879996185</v>
      </c>
      <c r="DQ384">
        <v>0</v>
      </c>
      <c r="DR384">
        <v>1.5645305</v>
      </c>
      <c r="DS384">
        <v>-0.222952795497188</v>
      </c>
      <c r="DT384">
        <v>0.0318275059461152</v>
      </c>
      <c r="DU384">
        <v>0</v>
      </c>
      <c r="DV384">
        <v>0</v>
      </c>
      <c r="DW384">
        <v>2</v>
      </c>
      <c r="DX384" t="s">
        <v>365</v>
      </c>
      <c r="DY384">
        <v>2.96415</v>
      </c>
      <c r="DZ384">
        <v>2.69785</v>
      </c>
      <c r="EA384">
        <v>0.176981</v>
      </c>
      <c r="EB384">
        <v>0.181884</v>
      </c>
      <c r="EC384">
        <v>0.0863418</v>
      </c>
      <c r="ED384">
        <v>0.0827332</v>
      </c>
      <c r="EE384">
        <v>31682.4</v>
      </c>
      <c r="EF384">
        <v>34391.9</v>
      </c>
      <c r="EG384">
        <v>34939.4</v>
      </c>
      <c r="EH384">
        <v>38186</v>
      </c>
      <c r="EI384">
        <v>45376.8</v>
      </c>
      <c r="EJ384">
        <v>50616.7</v>
      </c>
      <c r="EK384">
        <v>54733.5</v>
      </c>
      <c r="EL384">
        <v>61283.1</v>
      </c>
      <c r="EM384">
        <v>1.8664</v>
      </c>
      <c r="EN384">
        <v>2.039</v>
      </c>
      <c r="EO384">
        <v>-0.0731647</v>
      </c>
      <c r="EP384">
        <v>0</v>
      </c>
      <c r="EQ384">
        <v>29.3531</v>
      </c>
      <c r="ER384">
        <v>999.9</v>
      </c>
      <c r="ES384">
        <v>36.198</v>
      </c>
      <c r="ET384">
        <v>37.595</v>
      </c>
      <c r="EU384">
        <v>31.601</v>
      </c>
      <c r="EV384">
        <v>54.2184</v>
      </c>
      <c r="EW384">
        <v>34.351</v>
      </c>
      <c r="EX384">
        <v>2</v>
      </c>
      <c r="EY384">
        <v>0.710488</v>
      </c>
      <c r="EZ384">
        <v>9.28105</v>
      </c>
      <c r="FA384">
        <v>19.9147</v>
      </c>
      <c r="FB384">
        <v>5.19812</v>
      </c>
      <c r="FC384">
        <v>12.0147</v>
      </c>
      <c r="FD384">
        <v>4.9752</v>
      </c>
      <c r="FE384">
        <v>3.294</v>
      </c>
      <c r="FF384">
        <v>9999</v>
      </c>
      <c r="FG384">
        <v>9999</v>
      </c>
      <c r="FH384">
        <v>9999</v>
      </c>
      <c r="FI384">
        <v>557.7</v>
      </c>
      <c r="FJ384">
        <v>1.86307</v>
      </c>
      <c r="FK384">
        <v>1.86783</v>
      </c>
      <c r="FL384">
        <v>1.86752</v>
      </c>
      <c r="FM384">
        <v>1.86874</v>
      </c>
      <c r="FN384">
        <v>1.86951</v>
      </c>
      <c r="FO384">
        <v>1.86554</v>
      </c>
      <c r="FP384">
        <v>1.86661</v>
      </c>
      <c r="FQ384">
        <v>1.86798</v>
      </c>
      <c r="FR384">
        <v>5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17.58</v>
      </c>
      <c r="GF384">
        <v>0.2134</v>
      </c>
      <c r="GG384">
        <v>5.35645936475052</v>
      </c>
      <c r="GH384">
        <v>0.00956702611335773</v>
      </c>
      <c r="GI384">
        <v>-9.19467254998099e-07</v>
      </c>
      <c r="GJ384">
        <v>-2.13729184259075e-11</v>
      </c>
      <c r="GK384">
        <v>0.213310654532375</v>
      </c>
      <c r="GL384">
        <v>0</v>
      </c>
      <c r="GM384">
        <v>0</v>
      </c>
      <c r="GN384">
        <v>0</v>
      </c>
      <c r="GO384">
        <v>-4</v>
      </c>
      <c r="GP384">
        <v>1866</v>
      </c>
      <c r="GQ384">
        <v>1</v>
      </c>
      <c r="GR384">
        <v>18</v>
      </c>
      <c r="GS384">
        <v>18852.2</v>
      </c>
      <c r="GT384">
        <v>30228.1</v>
      </c>
      <c r="GU384">
        <v>3.77563</v>
      </c>
      <c r="GV384">
        <v>2.63428</v>
      </c>
      <c r="GW384">
        <v>2.24854</v>
      </c>
      <c r="GX384">
        <v>2.72217</v>
      </c>
      <c r="GY384">
        <v>1.99585</v>
      </c>
      <c r="GZ384">
        <v>2.37549</v>
      </c>
      <c r="HA384">
        <v>41.4041</v>
      </c>
      <c r="HB384">
        <v>14.421</v>
      </c>
      <c r="HC384">
        <v>18</v>
      </c>
      <c r="HD384">
        <v>491.441</v>
      </c>
      <c r="HE384">
        <v>612.706</v>
      </c>
      <c r="HF384">
        <v>17.9453</v>
      </c>
      <c r="HG384">
        <v>35.6384</v>
      </c>
      <c r="HH384">
        <v>30.0008</v>
      </c>
      <c r="HI384">
        <v>35.1009</v>
      </c>
      <c r="HJ384">
        <v>34.9377</v>
      </c>
      <c r="HK384">
        <v>75.6424</v>
      </c>
      <c r="HL384">
        <v>24.2838</v>
      </c>
      <c r="HM384">
        <v>0</v>
      </c>
      <c r="HN384">
        <v>16.5925</v>
      </c>
      <c r="HO384">
        <v>1590.83</v>
      </c>
      <c r="HP384">
        <v>23.1081</v>
      </c>
      <c r="HQ384">
        <v>101.447</v>
      </c>
      <c r="HR384">
        <v>101.985</v>
      </c>
    </row>
    <row r="385" spans="1:226">
      <c r="A385">
        <v>369</v>
      </c>
      <c r="B385">
        <v>1657212905.6</v>
      </c>
      <c r="C385">
        <v>6300.59999990463</v>
      </c>
      <c r="D385" t="s">
        <v>1100</v>
      </c>
      <c r="E385" t="s">
        <v>1101</v>
      </c>
      <c r="F385">
        <v>5</v>
      </c>
      <c r="G385" t="s">
        <v>915</v>
      </c>
      <c r="H385" t="s">
        <v>354</v>
      </c>
      <c r="I385">
        <v>1657212898.1</v>
      </c>
      <c r="J385">
        <f>(K385)/1000</f>
        <v>0</v>
      </c>
      <c r="K385">
        <f>IF(BF385, AN385, AH385)</f>
        <v>0</v>
      </c>
      <c r="L385">
        <f>IF(BF385, AI385, AG385)</f>
        <v>0</v>
      </c>
      <c r="M385">
        <f>BH385 - IF(AU385&gt;1, L385*BB385*100.0/(AW385*BV385), 0)</f>
        <v>0</v>
      </c>
      <c r="N385">
        <f>((T385-J385/2)*M385-L385)/(T385+J385/2)</f>
        <v>0</v>
      </c>
      <c r="O385">
        <f>N385*(BO385+BP385)/1000.0</f>
        <v>0</v>
      </c>
      <c r="P385">
        <f>(BH385 - IF(AU385&gt;1, L385*BB385*100.0/(AW385*BV385), 0))*(BO385+BP385)/1000.0</f>
        <v>0</v>
      </c>
      <c r="Q385">
        <f>2.0/((1/S385-1/R385)+SIGN(S385)*SQRT((1/S385-1/R385)*(1/S385-1/R385) + 4*BC385/((BC385+1)*(BC385+1))*(2*1/S385*1/R385-1/R385*1/R385)))</f>
        <v>0</v>
      </c>
      <c r="R385">
        <f>IF(LEFT(BD385,1)&lt;&gt;"0",IF(LEFT(BD385,1)="1",3.0,BE385),$D$5+$E$5*(BV385*BO385/($K$5*1000))+$F$5*(BV385*BO385/($K$5*1000))*MAX(MIN(BB385,$J$5),$I$5)*MAX(MIN(BB385,$J$5),$I$5)+$G$5*MAX(MIN(BB385,$J$5),$I$5)*(BV385*BO385/($K$5*1000))+$H$5*(BV385*BO385/($K$5*1000))*(BV385*BO385/($K$5*1000)))</f>
        <v>0</v>
      </c>
      <c r="S385">
        <f>J385*(1000-(1000*0.61365*exp(17.502*W385/(240.97+W385))/(BO385+BP385)+BJ385)/2)/(1000*0.61365*exp(17.502*W385/(240.97+W385))/(BO385+BP385)-BJ385)</f>
        <v>0</v>
      </c>
      <c r="T385">
        <f>1/((BC385+1)/(Q385/1.6)+1/(R385/1.37)) + BC385/((BC385+1)/(Q385/1.6) + BC385/(R385/1.37))</f>
        <v>0</v>
      </c>
      <c r="U385">
        <f>(AX385*BA385)</f>
        <v>0</v>
      </c>
      <c r="V385">
        <f>(BQ385+(U385+2*0.95*5.67E-8*(((BQ385+$B$7)+273)^4-(BQ385+273)^4)-44100*J385)/(1.84*29.3*R385+8*0.95*5.67E-8*(BQ385+273)^3))</f>
        <v>0</v>
      </c>
      <c r="W385">
        <f>($C$7*BR385+$D$7*BS385+$E$7*V385)</f>
        <v>0</v>
      </c>
      <c r="X385">
        <f>0.61365*exp(17.502*W385/(240.97+W385))</f>
        <v>0</v>
      </c>
      <c r="Y385">
        <f>(Z385/AA385*100)</f>
        <v>0</v>
      </c>
      <c r="Z385">
        <f>BJ385*(BO385+BP385)/1000</f>
        <v>0</v>
      </c>
      <c r="AA385">
        <f>0.61365*exp(17.502*BQ385/(240.97+BQ385))</f>
        <v>0</v>
      </c>
      <c r="AB385">
        <f>(X385-BJ385*(BO385+BP385)/1000)</f>
        <v>0</v>
      </c>
      <c r="AC385">
        <f>(-J385*44100)</f>
        <v>0</v>
      </c>
      <c r="AD385">
        <f>2*29.3*R385*0.92*(BQ385-W385)</f>
        <v>0</v>
      </c>
      <c r="AE385">
        <f>2*0.95*5.67E-8*(((BQ385+$B$7)+273)^4-(W385+273)^4)</f>
        <v>0</v>
      </c>
      <c r="AF385">
        <f>U385+AE385+AC385+AD385</f>
        <v>0</v>
      </c>
      <c r="AG385">
        <f>BN385*AU385*(BI385-BH385*(1000-AU385*BK385)/(1000-AU385*BJ385))/(100*BB385)</f>
        <v>0</v>
      </c>
      <c r="AH385">
        <f>1000*BN385*AU385*(BJ385-BK385)/(100*BB385*(1000-AU385*BJ385))</f>
        <v>0</v>
      </c>
      <c r="AI385">
        <f>(AJ385 - AK385 - BO385*1E3/(8.314*(BQ385+273.15)) * AM385/BN385 * AL385) * BN385/(100*BB385) * (1000 - BK385)/1000</f>
        <v>0</v>
      </c>
      <c r="AJ385">
        <v>1618.89543534274</v>
      </c>
      <c r="AK385">
        <v>1574.09</v>
      </c>
      <c r="AL385">
        <v>3.40245214254298</v>
      </c>
      <c r="AM385">
        <v>66.6402937059761</v>
      </c>
      <c r="AN385">
        <f>(AP385 - AO385 + BO385*1E3/(8.314*(BQ385+273.15)) * AR385/BN385 * AQ385) * BN385/(100*BB385) * 1000/(1000 - AP385)</f>
        <v>0</v>
      </c>
      <c r="AO385">
        <v>23.0414671062193</v>
      </c>
      <c r="AP385">
        <v>24.6081442424242</v>
      </c>
      <c r="AQ385">
        <v>-0.000423621569590076</v>
      </c>
      <c r="AR385">
        <v>77.4766188135859</v>
      </c>
      <c r="AS385">
        <v>0</v>
      </c>
      <c r="AT385">
        <v>0</v>
      </c>
      <c r="AU385">
        <f>IF(AS385*$H$13&gt;=AW385,1.0,(AW385/(AW385-AS385*$H$13)))</f>
        <v>0</v>
      </c>
      <c r="AV385">
        <f>(AU385-1)*100</f>
        <v>0</v>
      </c>
      <c r="AW385">
        <f>MAX(0,($B$13+$C$13*BV385)/(1+$D$13*BV385)*BO385/(BQ385+273)*$E$13)</f>
        <v>0</v>
      </c>
      <c r="AX385">
        <f>$B$11*BW385+$C$11*BX385+$F$11*CI385*(1-CL385)</f>
        <v>0</v>
      </c>
      <c r="AY385">
        <f>AX385*AZ385</f>
        <v>0</v>
      </c>
      <c r="AZ385">
        <f>($B$11*$D$9+$C$11*$D$9+$F$11*((CV385+CN385)/MAX(CV385+CN385+CW385, 0.1)*$I$9+CW385/MAX(CV385+CN385+CW385, 0.1)*$J$9))/($B$11+$C$11+$F$11)</f>
        <v>0</v>
      </c>
      <c r="BA385">
        <f>($B$11*$K$9+$C$11*$K$9+$F$11*((CV385+CN385)/MAX(CV385+CN385+CW385, 0.1)*$P$9+CW385/MAX(CV385+CN385+CW385, 0.1)*$Q$9))/($B$11+$C$11+$F$11)</f>
        <v>0</v>
      </c>
      <c r="BB385">
        <v>6</v>
      </c>
      <c r="BC385">
        <v>0.5</v>
      </c>
      <c r="BD385" t="s">
        <v>355</v>
      </c>
      <c r="BE385">
        <v>2</v>
      </c>
      <c r="BF385" t="b">
        <v>1</v>
      </c>
      <c r="BG385">
        <v>1657212898.1</v>
      </c>
      <c r="BH385">
        <v>1512.35703703704</v>
      </c>
      <c r="BI385">
        <v>1566.71444444444</v>
      </c>
      <c r="BJ385">
        <v>24.5891185185185</v>
      </c>
      <c r="BK385">
        <v>23.0425</v>
      </c>
      <c r="BL385">
        <v>1494.82407407407</v>
      </c>
      <c r="BM385">
        <v>24.3758074074074</v>
      </c>
      <c r="BN385">
        <v>500.006666666667</v>
      </c>
      <c r="BO385">
        <v>74.5941074074074</v>
      </c>
      <c r="BP385">
        <v>0.0440909740740741</v>
      </c>
      <c r="BQ385">
        <v>27.5764185185185</v>
      </c>
      <c r="BR385">
        <v>28.1581296296296</v>
      </c>
      <c r="BS385">
        <v>999.9</v>
      </c>
      <c r="BT385">
        <v>0</v>
      </c>
      <c r="BU385">
        <v>0</v>
      </c>
      <c r="BV385">
        <v>9999.62962962963</v>
      </c>
      <c r="BW385">
        <v>0</v>
      </c>
      <c r="BX385">
        <v>130.03232962963</v>
      </c>
      <c r="BY385">
        <v>-54.3588518518518</v>
      </c>
      <c r="BZ385">
        <v>1550.48037037037</v>
      </c>
      <c r="CA385">
        <v>1603.66740740741</v>
      </c>
      <c r="CB385">
        <v>1.54663111111111</v>
      </c>
      <c r="CC385">
        <v>1566.71444444444</v>
      </c>
      <c r="CD385">
        <v>23.0425</v>
      </c>
      <c r="CE385">
        <v>1.8342037037037</v>
      </c>
      <c r="CF385">
        <v>1.7188337037037</v>
      </c>
      <c r="CG385">
        <v>16.0813666666667</v>
      </c>
      <c r="CH385">
        <v>15.0675740740741</v>
      </c>
      <c r="CI385">
        <v>1999.96703703704</v>
      </c>
      <c r="CJ385">
        <v>0.979996777777778</v>
      </c>
      <c r="CK385">
        <v>0.0200030703703704</v>
      </c>
      <c r="CL385">
        <v>0</v>
      </c>
      <c r="CM385">
        <v>2.24625925925926</v>
      </c>
      <c r="CN385">
        <v>0</v>
      </c>
      <c r="CO385">
        <v>17079.7962962963</v>
      </c>
      <c r="CP385">
        <v>17299.837037037</v>
      </c>
      <c r="CQ385">
        <v>44.375</v>
      </c>
      <c r="CR385">
        <v>44.937</v>
      </c>
      <c r="CS385">
        <v>44.062</v>
      </c>
      <c r="CT385">
        <v>44.3933703703704</v>
      </c>
      <c r="CU385">
        <v>43.5993333333333</v>
      </c>
      <c r="CV385">
        <v>1959.96259259259</v>
      </c>
      <c r="CW385">
        <v>40.0044444444444</v>
      </c>
      <c r="CX385">
        <v>0</v>
      </c>
      <c r="CY385">
        <v>1657212884.4</v>
      </c>
      <c r="CZ385">
        <v>0</v>
      </c>
      <c r="DA385">
        <v>0</v>
      </c>
      <c r="DB385" t="s">
        <v>356</v>
      </c>
      <c r="DC385">
        <v>1656081770.5</v>
      </c>
      <c r="DD385">
        <v>1655399214.6</v>
      </c>
      <c r="DE385">
        <v>0</v>
      </c>
      <c r="DF385">
        <v>0.134</v>
      </c>
      <c r="DG385">
        <v>-0.06</v>
      </c>
      <c r="DH385">
        <v>9.331</v>
      </c>
      <c r="DI385">
        <v>0.511</v>
      </c>
      <c r="DJ385">
        <v>421</v>
      </c>
      <c r="DK385">
        <v>25</v>
      </c>
      <c r="DL385">
        <v>1.93</v>
      </c>
      <c r="DM385">
        <v>0.15</v>
      </c>
      <c r="DN385">
        <v>-54.558265</v>
      </c>
      <c r="DO385">
        <v>3.6766198874297</v>
      </c>
      <c r="DP385">
        <v>0.640303502860167</v>
      </c>
      <c r="DQ385">
        <v>0</v>
      </c>
      <c r="DR385">
        <v>1.55741</v>
      </c>
      <c r="DS385">
        <v>-0.0507221763602268</v>
      </c>
      <c r="DT385">
        <v>0.0257288570480696</v>
      </c>
      <c r="DU385">
        <v>1</v>
      </c>
      <c r="DV385">
        <v>1</v>
      </c>
      <c r="DW385">
        <v>2</v>
      </c>
      <c r="DX385" t="s">
        <v>357</v>
      </c>
      <c r="DY385">
        <v>2.96482</v>
      </c>
      <c r="DZ385">
        <v>2.69843</v>
      </c>
      <c r="EA385">
        <v>0.17815</v>
      </c>
      <c r="EB385">
        <v>0.18299</v>
      </c>
      <c r="EC385">
        <v>0.0863406</v>
      </c>
      <c r="ED385">
        <v>0.0827012</v>
      </c>
      <c r="EE385">
        <v>31636.8</v>
      </c>
      <c r="EF385">
        <v>34344.4</v>
      </c>
      <c r="EG385">
        <v>34938.8</v>
      </c>
      <c r="EH385">
        <v>38185.1</v>
      </c>
      <c r="EI385">
        <v>45376.3</v>
      </c>
      <c r="EJ385">
        <v>50617.4</v>
      </c>
      <c r="EK385">
        <v>54732.7</v>
      </c>
      <c r="EL385">
        <v>61281.8</v>
      </c>
      <c r="EM385">
        <v>1.8666</v>
      </c>
      <c r="EN385">
        <v>2.0388</v>
      </c>
      <c r="EO385">
        <v>-0.0733137</v>
      </c>
      <c r="EP385">
        <v>0</v>
      </c>
      <c r="EQ385">
        <v>29.3506</v>
      </c>
      <c r="ER385">
        <v>999.9</v>
      </c>
      <c r="ES385">
        <v>36.198</v>
      </c>
      <c r="ET385">
        <v>37.595</v>
      </c>
      <c r="EU385">
        <v>31.6062</v>
      </c>
      <c r="EV385">
        <v>54.3184</v>
      </c>
      <c r="EW385">
        <v>34.379</v>
      </c>
      <c r="EX385">
        <v>2</v>
      </c>
      <c r="EY385">
        <v>0.711382</v>
      </c>
      <c r="EZ385">
        <v>9.28105</v>
      </c>
      <c r="FA385">
        <v>19.915</v>
      </c>
      <c r="FB385">
        <v>5.19932</v>
      </c>
      <c r="FC385">
        <v>12.0147</v>
      </c>
      <c r="FD385">
        <v>4.9752</v>
      </c>
      <c r="FE385">
        <v>3.294</v>
      </c>
      <c r="FF385">
        <v>9999</v>
      </c>
      <c r="FG385">
        <v>9999</v>
      </c>
      <c r="FH385">
        <v>9999</v>
      </c>
      <c r="FI385">
        <v>557.7</v>
      </c>
      <c r="FJ385">
        <v>1.86307</v>
      </c>
      <c r="FK385">
        <v>1.8678</v>
      </c>
      <c r="FL385">
        <v>1.86752</v>
      </c>
      <c r="FM385">
        <v>1.86874</v>
      </c>
      <c r="FN385">
        <v>1.86951</v>
      </c>
      <c r="FO385">
        <v>1.86554</v>
      </c>
      <c r="FP385">
        <v>1.86661</v>
      </c>
      <c r="FQ385">
        <v>1.86798</v>
      </c>
      <c r="FR385">
        <v>5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17.7</v>
      </c>
      <c r="GF385">
        <v>0.2133</v>
      </c>
      <c r="GG385">
        <v>5.35645936475052</v>
      </c>
      <c r="GH385">
        <v>0.00956702611335773</v>
      </c>
      <c r="GI385">
        <v>-9.19467254998099e-07</v>
      </c>
      <c r="GJ385">
        <v>-2.13729184259075e-11</v>
      </c>
      <c r="GK385">
        <v>0.213310654532375</v>
      </c>
      <c r="GL385">
        <v>0</v>
      </c>
      <c r="GM385">
        <v>0</v>
      </c>
      <c r="GN385">
        <v>0</v>
      </c>
      <c r="GO385">
        <v>-4</v>
      </c>
      <c r="GP385">
        <v>1866</v>
      </c>
      <c r="GQ385">
        <v>1</v>
      </c>
      <c r="GR385">
        <v>18</v>
      </c>
      <c r="GS385">
        <v>18852.3</v>
      </c>
      <c r="GT385">
        <v>30228.2</v>
      </c>
      <c r="GU385">
        <v>3.80737</v>
      </c>
      <c r="GV385">
        <v>2.63184</v>
      </c>
      <c r="GW385">
        <v>2.24854</v>
      </c>
      <c r="GX385">
        <v>2.72217</v>
      </c>
      <c r="GY385">
        <v>1.99585</v>
      </c>
      <c r="GZ385">
        <v>2.41211</v>
      </c>
      <c r="HA385">
        <v>41.3781</v>
      </c>
      <c r="HB385">
        <v>14.4122</v>
      </c>
      <c r="HC385">
        <v>18</v>
      </c>
      <c r="HD385">
        <v>491.649</v>
      </c>
      <c r="HE385">
        <v>612.638</v>
      </c>
      <c r="HF385">
        <v>17.9551</v>
      </c>
      <c r="HG385">
        <v>35.645</v>
      </c>
      <c r="HH385">
        <v>30.0008</v>
      </c>
      <c r="HI385">
        <v>35.1104</v>
      </c>
      <c r="HJ385">
        <v>34.9472</v>
      </c>
      <c r="HK385">
        <v>76.2198</v>
      </c>
      <c r="HL385">
        <v>24.2838</v>
      </c>
      <c r="HM385">
        <v>0</v>
      </c>
      <c r="HN385">
        <v>16.5952</v>
      </c>
      <c r="HO385">
        <v>1604.39</v>
      </c>
      <c r="HP385">
        <v>23.1398</v>
      </c>
      <c r="HQ385">
        <v>101.446</v>
      </c>
      <c r="HR385">
        <v>101.983</v>
      </c>
    </row>
    <row r="386" spans="1:226">
      <c r="A386">
        <v>370</v>
      </c>
      <c r="B386">
        <v>1657212910.6</v>
      </c>
      <c r="C386">
        <v>6305.59999990463</v>
      </c>
      <c r="D386" t="s">
        <v>1102</v>
      </c>
      <c r="E386" t="s">
        <v>1103</v>
      </c>
      <c r="F386">
        <v>5</v>
      </c>
      <c r="G386" t="s">
        <v>915</v>
      </c>
      <c r="H386" t="s">
        <v>354</v>
      </c>
      <c r="I386">
        <v>1657212902.81429</v>
      </c>
      <c r="J386">
        <f>(K386)/1000</f>
        <v>0</v>
      </c>
      <c r="K386">
        <f>IF(BF386, AN386, AH386)</f>
        <v>0</v>
      </c>
      <c r="L386">
        <f>IF(BF386, AI386, AG386)</f>
        <v>0</v>
      </c>
      <c r="M386">
        <f>BH386 - IF(AU386&gt;1, L386*BB386*100.0/(AW386*BV386), 0)</f>
        <v>0</v>
      </c>
      <c r="N386">
        <f>((T386-J386/2)*M386-L386)/(T386+J386/2)</f>
        <v>0</v>
      </c>
      <c r="O386">
        <f>N386*(BO386+BP386)/1000.0</f>
        <v>0</v>
      </c>
      <c r="P386">
        <f>(BH386 - IF(AU386&gt;1, L386*BB386*100.0/(AW386*BV386), 0))*(BO386+BP386)/1000.0</f>
        <v>0</v>
      </c>
      <c r="Q386">
        <f>2.0/((1/S386-1/R386)+SIGN(S386)*SQRT((1/S386-1/R386)*(1/S386-1/R386) + 4*BC386/((BC386+1)*(BC386+1))*(2*1/S386*1/R386-1/R386*1/R386)))</f>
        <v>0</v>
      </c>
      <c r="R386">
        <f>IF(LEFT(BD386,1)&lt;&gt;"0",IF(LEFT(BD386,1)="1",3.0,BE386),$D$5+$E$5*(BV386*BO386/($K$5*1000))+$F$5*(BV386*BO386/($K$5*1000))*MAX(MIN(BB386,$J$5),$I$5)*MAX(MIN(BB386,$J$5),$I$5)+$G$5*MAX(MIN(BB386,$J$5),$I$5)*(BV386*BO386/($K$5*1000))+$H$5*(BV386*BO386/($K$5*1000))*(BV386*BO386/($K$5*1000)))</f>
        <v>0</v>
      </c>
      <c r="S386">
        <f>J386*(1000-(1000*0.61365*exp(17.502*W386/(240.97+W386))/(BO386+BP386)+BJ386)/2)/(1000*0.61365*exp(17.502*W386/(240.97+W386))/(BO386+BP386)-BJ386)</f>
        <v>0</v>
      </c>
      <c r="T386">
        <f>1/((BC386+1)/(Q386/1.6)+1/(R386/1.37)) + BC386/((BC386+1)/(Q386/1.6) + BC386/(R386/1.37))</f>
        <v>0</v>
      </c>
      <c r="U386">
        <f>(AX386*BA386)</f>
        <v>0</v>
      </c>
      <c r="V386">
        <f>(BQ386+(U386+2*0.95*5.67E-8*(((BQ386+$B$7)+273)^4-(BQ386+273)^4)-44100*J386)/(1.84*29.3*R386+8*0.95*5.67E-8*(BQ386+273)^3))</f>
        <v>0</v>
      </c>
      <c r="W386">
        <f>($C$7*BR386+$D$7*BS386+$E$7*V386)</f>
        <v>0</v>
      </c>
      <c r="X386">
        <f>0.61365*exp(17.502*W386/(240.97+W386))</f>
        <v>0</v>
      </c>
      <c r="Y386">
        <f>(Z386/AA386*100)</f>
        <v>0</v>
      </c>
      <c r="Z386">
        <f>BJ386*(BO386+BP386)/1000</f>
        <v>0</v>
      </c>
      <c r="AA386">
        <f>0.61365*exp(17.502*BQ386/(240.97+BQ386))</f>
        <v>0</v>
      </c>
      <c r="AB386">
        <f>(X386-BJ386*(BO386+BP386)/1000)</f>
        <v>0</v>
      </c>
      <c r="AC386">
        <f>(-J386*44100)</f>
        <v>0</v>
      </c>
      <c r="AD386">
        <f>2*29.3*R386*0.92*(BQ386-W386)</f>
        <v>0</v>
      </c>
      <c r="AE386">
        <f>2*0.95*5.67E-8*(((BQ386+$B$7)+273)^4-(W386+273)^4)</f>
        <v>0</v>
      </c>
      <c r="AF386">
        <f>U386+AE386+AC386+AD386</f>
        <v>0</v>
      </c>
      <c r="AG386">
        <f>BN386*AU386*(BI386-BH386*(1000-AU386*BK386)/(1000-AU386*BJ386))/(100*BB386)</f>
        <v>0</v>
      </c>
      <c r="AH386">
        <f>1000*BN386*AU386*(BJ386-BK386)/(100*BB386*(1000-AU386*BJ386))</f>
        <v>0</v>
      </c>
      <c r="AI386">
        <f>(AJ386 - AK386 - BO386*1E3/(8.314*(BQ386+273.15)) * AM386/BN386 * AL386) * BN386/(100*BB386) * (1000 - BK386)/1000</f>
        <v>0</v>
      </c>
      <c r="AJ386">
        <v>1635.29905286913</v>
      </c>
      <c r="AK386">
        <v>1590.8623030303</v>
      </c>
      <c r="AL386">
        <v>3.32234123408643</v>
      </c>
      <c r="AM386">
        <v>66.6402937059761</v>
      </c>
      <c r="AN386">
        <f>(AP386 - AO386 + BO386*1E3/(8.314*(BQ386+273.15)) * AR386/BN386 * AQ386) * BN386/(100*BB386) * 1000/(1000 - AP386)</f>
        <v>0</v>
      </c>
      <c r="AO386">
        <v>23.0301386555643</v>
      </c>
      <c r="AP386">
        <v>24.5944375757576</v>
      </c>
      <c r="AQ386">
        <v>-0.000512190638076507</v>
      </c>
      <c r="AR386">
        <v>77.4766188135859</v>
      </c>
      <c r="AS386">
        <v>0</v>
      </c>
      <c r="AT386">
        <v>0</v>
      </c>
      <c r="AU386">
        <f>IF(AS386*$H$13&gt;=AW386,1.0,(AW386/(AW386-AS386*$H$13)))</f>
        <v>0</v>
      </c>
      <c r="AV386">
        <f>(AU386-1)*100</f>
        <v>0</v>
      </c>
      <c r="AW386">
        <f>MAX(0,($B$13+$C$13*BV386)/(1+$D$13*BV386)*BO386/(BQ386+273)*$E$13)</f>
        <v>0</v>
      </c>
      <c r="AX386">
        <f>$B$11*BW386+$C$11*BX386+$F$11*CI386*(1-CL386)</f>
        <v>0</v>
      </c>
      <c r="AY386">
        <f>AX386*AZ386</f>
        <v>0</v>
      </c>
      <c r="AZ386">
        <f>($B$11*$D$9+$C$11*$D$9+$F$11*((CV386+CN386)/MAX(CV386+CN386+CW386, 0.1)*$I$9+CW386/MAX(CV386+CN386+CW386, 0.1)*$J$9))/($B$11+$C$11+$F$11)</f>
        <v>0</v>
      </c>
      <c r="BA386">
        <f>($B$11*$K$9+$C$11*$K$9+$F$11*((CV386+CN386)/MAX(CV386+CN386+CW386, 0.1)*$P$9+CW386/MAX(CV386+CN386+CW386, 0.1)*$Q$9))/($B$11+$C$11+$F$11)</f>
        <v>0</v>
      </c>
      <c r="BB386">
        <v>6</v>
      </c>
      <c r="BC386">
        <v>0.5</v>
      </c>
      <c r="BD386" t="s">
        <v>355</v>
      </c>
      <c r="BE386">
        <v>2</v>
      </c>
      <c r="BF386" t="b">
        <v>1</v>
      </c>
      <c r="BG386">
        <v>1657212902.81429</v>
      </c>
      <c r="BH386">
        <v>1527.88857142857</v>
      </c>
      <c r="BI386">
        <v>1582.06821428571</v>
      </c>
      <c r="BJ386">
        <v>24.6018785714286</v>
      </c>
      <c r="BK386">
        <v>23.0434107142857</v>
      </c>
      <c r="BL386">
        <v>1510.25392857143</v>
      </c>
      <c r="BM386">
        <v>24.3885714285714</v>
      </c>
      <c r="BN386">
        <v>500.0225</v>
      </c>
      <c r="BO386">
        <v>74.5942214285714</v>
      </c>
      <c r="BP386">
        <v>0.0440785571428571</v>
      </c>
      <c r="BQ386">
        <v>27.5656285714286</v>
      </c>
      <c r="BR386">
        <v>28.1514928571429</v>
      </c>
      <c r="BS386">
        <v>999.9</v>
      </c>
      <c r="BT386">
        <v>0</v>
      </c>
      <c r="BU386">
        <v>0</v>
      </c>
      <c r="BV386">
        <v>10001.7857142857</v>
      </c>
      <c r="BW386">
        <v>0</v>
      </c>
      <c r="BX386">
        <v>106.445728571429</v>
      </c>
      <c r="BY386">
        <v>-54.1803464285714</v>
      </c>
      <c r="BZ386">
        <v>1566.42428571429</v>
      </c>
      <c r="CA386">
        <v>1619.38428571429</v>
      </c>
      <c r="CB386">
        <v>1.5584825</v>
      </c>
      <c r="CC386">
        <v>1582.06821428571</v>
      </c>
      <c r="CD386">
        <v>23.0434107142857</v>
      </c>
      <c r="CE386">
        <v>1.83515857142857</v>
      </c>
      <c r="CF386">
        <v>1.71890464285714</v>
      </c>
      <c r="CG386">
        <v>16.089525</v>
      </c>
      <c r="CH386">
        <v>15.0682178571429</v>
      </c>
      <c r="CI386">
        <v>1999.97964285714</v>
      </c>
      <c r="CJ386">
        <v>0.979997821428571</v>
      </c>
      <c r="CK386">
        <v>0.0200019571428571</v>
      </c>
      <c r="CL386">
        <v>0</v>
      </c>
      <c r="CM386">
        <v>2.33689285714286</v>
      </c>
      <c r="CN386">
        <v>0</v>
      </c>
      <c r="CO386">
        <v>16400.85</v>
      </c>
      <c r="CP386">
        <v>17299.9571428571</v>
      </c>
      <c r="CQ386">
        <v>44.375</v>
      </c>
      <c r="CR386">
        <v>44.937</v>
      </c>
      <c r="CS386">
        <v>44.062</v>
      </c>
      <c r="CT386">
        <v>44.3905</v>
      </c>
      <c r="CU386">
        <v>43.61825</v>
      </c>
      <c r="CV386">
        <v>1959.97857142857</v>
      </c>
      <c r="CW386">
        <v>40.0010714285714</v>
      </c>
      <c r="CX386">
        <v>0</v>
      </c>
      <c r="CY386">
        <v>1657212889.8</v>
      </c>
      <c r="CZ386">
        <v>0</v>
      </c>
      <c r="DA386">
        <v>0</v>
      </c>
      <c r="DB386" t="s">
        <v>356</v>
      </c>
      <c r="DC386">
        <v>1656081770.5</v>
      </c>
      <c r="DD386">
        <v>1655399214.6</v>
      </c>
      <c r="DE386">
        <v>0</v>
      </c>
      <c r="DF386">
        <v>0.134</v>
      </c>
      <c r="DG386">
        <v>-0.06</v>
      </c>
      <c r="DH386">
        <v>9.331</v>
      </c>
      <c r="DI386">
        <v>0.511</v>
      </c>
      <c r="DJ386">
        <v>421</v>
      </c>
      <c r="DK386">
        <v>25</v>
      </c>
      <c r="DL386">
        <v>1.93</v>
      </c>
      <c r="DM386">
        <v>0.15</v>
      </c>
      <c r="DN386">
        <v>-54.3528425</v>
      </c>
      <c r="DO386">
        <v>1.74838986866811</v>
      </c>
      <c r="DP386">
        <v>0.602457096766027</v>
      </c>
      <c r="DQ386">
        <v>0</v>
      </c>
      <c r="DR386">
        <v>1.553822</v>
      </c>
      <c r="DS386">
        <v>0.126878724202627</v>
      </c>
      <c r="DT386">
        <v>0.0227597905526391</v>
      </c>
      <c r="DU386">
        <v>0</v>
      </c>
      <c r="DV386">
        <v>0</v>
      </c>
      <c r="DW386">
        <v>2</v>
      </c>
      <c r="DX386" t="s">
        <v>365</v>
      </c>
      <c r="DY386">
        <v>2.96499</v>
      </c>
      <c r="DZ386">
        <v>2.69772</v>
      </c>
      <c r="EA386">
        <v>0.179307</v>
      </c>
      <c r="EB386">
        <v>0.184193</v>
      </c>
      <c r="EC386">
        <v>0.0863146</v>
      </c>
      <c r="ED386">
        <v>0.0828248</v>
      </c>
      <c r="EE386">
        <v>31591.8</v>
      </c>
      <c r="EF386">
        <v>34293.1</v>
      </c>
      <c r="EG386">
        <v>34938.5</v>
      </c>
      <c r="EH386">
        <v>38184.4</v>
      </c>
      <c r="EI386">
        <v>45376.6</v>
      </c>
      <c r="EJ386">
        <v>50610.1</v>
      </c>
      <c r="EK386">
        <v>54731.6</v>
      </c>
      <c r="EL386">
        <v>61281.2</v>
      </c>
      <c r="EM386">
        <v>1.866</v>
      </c>
      <c r="EN386">
        <v>2.039</v>
      </c>
      <c r="EO386">
        <v>-0.0728667</v>
      </c>
      <c r="EP386">
        <v>0</v>
      </c>
      <c r="EQ386">
        <v>29.3304</v>
      </c>
      <c r="ER386">
        <v>999.9</v>
      </c>
      <c r="ES386">
        <v>36.174</v>
      </c>
      <c r="ET386">
        <v>37.595</v>
      </c>
      <c r="EU386">
        <v>31.5815</v>
      </c>
      <c r="EV386">
        <v>54.2684</v>
      </c>
      <c r="EW386">
        <v>34.3389</v>
      </c>
      <c r="EX386">
        <v>2</v>
      </c>
      <c r="EY386">
        <v>0.712012</v>
      </c>
      <c r="EZ386">
        <v>9.28105</v>
      </c>
      <c r="FA386">
        <v>19.9148</v>
      </c>
      <c r="FB386">
        <v>5.19932</v>
      </c>
      <c r="FC386">
        <v>12.0135</v>
      </c>
      <c r="FD386">
        <v>4.9748</v>
      </c>
      <c r="FE386">
        <v>3.294</v>
      </c>
      <c r="FF386">
        <v>9999</v>
      </c>
      <c r="FG386">
        <v>9999</v>
      </c>
      <c r="FH386">
        <v>9999</v>
      </c>
      <c r="FI386">
        <v>557.7</v>
      </c>
      <c r="FJ386">
        <v>1.8631</v>
      </c>
      <c r="FK386">
        <v>1.8678</v>
      </c>
      <c r="FL386">
        <v>1.86752</v>
      </c>
      <c r="FM386">
        <v>1.86874</v>
      </c>
      <c r="FN386">
        <v>1.86951</v>
      </c>
      <c r="FO386">
        <v>1.86554</v>
      </c>
      <c r="FP386">
        <v>1.86661</v>
      </c>
      <c r="FQ386">
        <v>1.86798</v>
      </c>
      <c r="FR386">
        <v>5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17.81</v>
      </c>
      <c r="GF386">
        <v>0.2133</v>
      </c>
      <c r="GG386">
        <v>5.35645936475052</v>
      </c>
      <c r="GH386">
        <v>0.00956702611335773</v>
      </c>
      <c r="GI386">
        <v>-9.19467254998099e-07</v>
      </c>
      <c r="GJ386">
        <v>-2.13729184259075e-11</v>
      </c>
      <c r="GK386">
        <v>0.213310654532375</v>
      </c>
      <c r="GL386">
        <v>0</v>
      </c>
      <c r="GM386">
        <v>0</v>
      </c>
      <c r="GN386">
        <v>0</v>
      </c>
      <c r="GO386">
        <v>-4</v>
      </c>
      <c r="GP386">
        <v>1866</v>
      </c>
      <c r="GQ386">
        <v>1</v>
      </c>
      <c r="GR386">
        <v>18</v>
      </c>
      <c r="GS386">
        <v>18852.3</v>
      </c>
      <c r="GT386">
        <v>30228.3</v>
      </c>
      <c r="GU386">
        <v>3.83423</v>
      </c>
      <c r="GV386">
        <v>2.63428</v>
      </c>
      <c r="GW386">
        <v>2.24854</v>
      </c>
      <c r="GX386">
        <v>2.72217</v>
      </c>
      <c r="GY386">
        <v>1.99585</v>
      </c>
      <c r="GZ386">
        <v>2.37305</v>
      </c>
      <c r="HA386">
        <v>41.3781</v>
      </c>
      <c r="HB386">
        <v>14.3947</v>
      </c>
      <c r="HC386">
        <v>18</v>
      </c>
      <c r="HD386">
        <v>491.315</v>
      </c>
      <c r="HE386">
        <v>612.891</v>
      </c>
      <c r="HF386">
        <v>17.9628</v>
      </c>
      <c r="HG386">
        <v>35.6515</v>
      </c>
      <c r="HH386">
        <v>30.0008</v>
      </c>
      <c r="HI386">
        <v>35.1201</v>
      </c>
      <c r="HJ386">
        <v>34.9567</v>
      </c>
      <c r="HK386">
        <v>76.8308</v>
      </c>
      <c r="HL386">
        <v>23.9949</v>
      </c>
      <c r="HM386">
        <v>0</v>
      </c>
      <c r="HN386">
        <v>16.5952</v>
      </c>
      <c r="HO386">
        <v>1624.57</v>
      </c>
      <c r="HP386">
        <v>23.1758</v>
      </c>
      <c r="HQ386">
        <v>101.444</v>
      </c>
      <c r="HR386">
        <v>101.981</v>
      </c>
    </row>
    <row r="387" spans="1:226">
      <c r="A387">
        <v>371</v>
      </c>
      <c r="B387">
        <v>1657212915.6</v>
      </c>
      <c r="C387">
        <v>6310.59999990463</v>
      </c>
      <c r="D387" t="s">
        <v>1104</v>
      </c>
      <c r="E387" t="s">
        <v>1105</v>
      </c>
      <c r="F387">
        <v>5</v>
      </c>
      <c r="G387" t="s">
        <v>915</v>
      </c>
      <c r="H387" t="s">
        <v>354</v>
      </c>
      <c r="I387">
        <v>1657212908.1</v>
      </c>
      <c r="J387">
        <f>(K387)/1000</f>
        <v>0</v>
      </c>
      <c r="K387">
        <f>IF(BF387, AN387, AH387)</f>
        <v>0</v>
      </c>
      <c r="L387">
        <f>IF(BF387, AI387, AG387)</f>
        <v>0</v>
      </c>
      <c r="M387">
        <f>BH387 - IF(AU387&gt;1, L387*BB387*100.0/(AW387*BV387), 0)</f>
        <v>0</v>
      </c>
      <c r="N387">
        <f>((T387-J387/2)*M387-L387)/(T387+J387/2)</f>
        <v>0</v>
      </c>
      <c r="O387">
        <f>N387*(BO387+BP387)/1000.0</f>
        <v>0</v>
      </c>
      <c r="P387">
        <f>(BH387 - IF(AU387&gt;1, L387*BB387*100.0/(AW387*BV387), 0))*(BO387+BP387)/1000.0</f>
        <v>0</v>
      </c>
      <c r="Q387">
        <f>2.0/((1/S387-1/R387)+SIGN(S387)*SQRT((1/S387-1/R387)*(1/S387-1/R387) + 4*BC387/((BC387+1)*(BC387+1))*(2*1/S387*1/R387-1/R387*1/R387)))</f>
        <v>0</v>
      </c>
      <c r="R387">
        <f>IF(LEFT(BD387,1)&lt;&gt;"0",IF(LEFT(BD387,1)="1",3.0,BE387),$D$5+$E$5*(BV387*BO387/($K$5*1000))+$F$5*(BV387*BO387/($K$5*1000))*MAX(MIN(BB387,$J$5),$I$5)*MAX(MIN(BB387,$J$5),$I$5)+$G$5*MAX(MIN(BB387,$J$5),$I$5)*(BV387*BO387/($K$5*1000))+$H$5*(BV387*BO387/($K$5*1000))*(BV387*BO387/($K$5*1000)))</f>
        <v>0</v>
      </c>
      <c r="S387">
        <f>J387*(1000-(1000*0.61365*exp(17.502*W387/(240.97+W387))/(BO387+BP387)+BJ387)/2)/(1000*0.61365*exp(17.502*W387/(240.97+W387))/(BO387+BP387)-BJ387)</f>
        <v>0</v>
      </c>
      <c r="T387">
        <f>1/((BC387+1)/(Q387/1.6)+1/(R387/1.37)) + BC387/((BC387+1)/(Q387/1.6) + BC387/(R387/1.37))</f>
        <v>0</v>
      </c>
      <c r="U387">
        <f>(AX387*BA387)</f>
        <v>0</v>
      </c>
      <c r="V387">
        <f>(BQ387+(U387+2*0.95*5.67E-8*(((BQ387+$B$7)+273)^4-(BQ387+273)^4)-44100*J387)/(1.84*29.3*R387+8*0.95*5.67E-8*(BQ387+273)^3))</f>
        <v>0</v>
      </c>
      <c r="W387">
        <f>($C$7*BR387+$D$7*BS387+$E$7*V387)</f>
        <v>0</v>
      </c>
      <c r="X387">
        <f>0.61365*exp(17.502*W387/(240.97+W387))</f>
        <v>0</v>
      </c>
      <c r="Y387">
        <f>(Z387/AA387*100)</f>
        <v>0</v>
      </c>
      <c r="Z387">
        <f>BJ387*(BO387+BP387)/1000</f>
        <v>0</v>
      </c>
      <c r="AA387">
        <f>0.61365*exp(17.502*BQ387/(240.97+BQ387))</f>
        <v>0</v>
      </c>
      <c r="AB387">
        <f>(X387-BJ387*(BO387+BP387)/1000)</f>
        <v>0</v>
      </c>
      <c r="AC387">
        <f>(-J387*44100)</f>
        <v>0</v>
      </c>
      <c r="AD387">
        <f>2*29.3*R387*0.92*(BQ387-W387)</f>
        <v>0</v>
      </c>
      <c r="AE387">
        <f>2*0.95*5.67E-8*(((BQ387+$B$7)+273)^4-(W387+273)^4)</f>
        <v>0</v>
      </c>
      <c r="AF387">
        <f>U387+AE387+AC387+AD387</f>
        <v>0</v>
      </c>
      <c r="AG387">
        <f>BN387*AU387*(BI387-BH387*(1000-AU387*BK387)/(1000-AU387*BJ387))/(100*BB387)</f>
        <v>0</v>
      </c>
      <c r="AH387">
        <f>1000*BN387*AU387*(BJ387-BK387)/(100*BB387*(1000-AU387*BJ387))</f>
        <v>0</v>
      </c>
      <c r="AI387">
        <f>(AJ387 - AK387 - BO387*1E3/(8.314*(BQ387+273.15)) * AM387/BN387 * AL387) * BN387/(100*BB387) * (1000 - BK387)/1000</f>
        <v>0</v>
      </c>
      <c r="AJ387">
        <v>1653.40792426802</v>
      </c>
      <c r="AK387">
        <v>1608.27745454545</v>
      </c>
      <c r="AL387">
        <v>3.4724016378602</v>
      </c>
      <c r="AM387">
        <v>66.6402937059761</v>
      </c>
      <c r="AN387">
        <f>(AP387 - AO387 + BO387*1E3/(8.314*(BQ387+273.15)) * AR387/BN387 * AQ387) * BN387/(100*BB387) * 1000/(1000 - AP387)</f>
        <v>0</v>
      </c>
      <c r="AO387">
        <v>23.0831883374655</v>
      </c>
      <c r="AP387">
        <v>24.6057957575757</v>
      </c>
      <c r="AQ387">
        <v>0.000665926995416736</v>
      </c>
      <c r="AR387">
        <v>77.4766188135859</v>
      </c>
      <c r="AS387">
        <v>0</v>
      </c>
      <c r="AT387">
        <v>0</v>
      </c>
      <c r="AU387">
        <f>IF(AS387*$H$13&gt;=AW387,1.0,(AW387/(AW387-AS387*$H$13)))</f>
        <v>0</v>
      </c>
      <c r="AV387">
        <f>(AU387-1)*100</f>
        <v>0</v>
      </c>
      <c r="AW387">
        <f>MAX(0,($B$13+$C$13*BV387)/(1+$D$13*BV387)*BO387/(BQ387+273)*$E$13)</f>
        <v>0</v>
      </c>
      <c r="AX387">
        <f>$B$11*BW387+$C$11*BX387+$F$11*CI387*(1-CL387)</f>
        <v>0</v>
      </c>
      <c r="AY387">
        <f>AX387*AZ387</f>
        <v>0</v>
      </c>
      <c r="AZ387">
        <f>($B$11*$D$9+$C$11*$D$9+$F$11*((CV387+CN387)/MAX(CV387+CN387+CW387, 0.1)*$I$9+CW387/MAX(CV387+CN387+CW387, 0.1)*$J$9))/($B$11+$C$11+$F$11)</f>
        <v>0</v>
      </c>
      <c r="BA387">
        <f>($B$11*$K$9+$C$11*$K$9+$F$11*((CV387+CN387)/MAX(CV387+CN387+CW387, 0.1)*$P$9+CW387/MAX(CV387+CN387+CW387, 0.1)*$Q$9))/($B$11+$C$11+$F$11)</f>
        <v>0</v>
      </c>
      <c r="BB387">
        <v>6</v>
      </c>
      <c r="BC387">
        <v>0.5</v>
      </c>
      <c r="BD387" t="s">
        <v>355</v>
      </c>
      <c r="BE387">
        <v>2</v>
      </c>
      <c r="BF387" t="b">
        <v>1</v>
      </c>
      <c r="BG387">
        <v>1657212908.1</v>
      </c>
      <c r="BH387">
        <v>1545.31666666667</v>
      </c>
      <c r="BI387">
        <v>1599.92592592593</v>
      </c>
      <c r="BJ387">
        <v>24.6042037037037</v>
      </c>
      <c r="BK387">
        <v>23.0556962962963</v>
      </c>
      <c r="BL387">
        <v>1527.56740740741</v>
      </c>
      <c r="BM387">
        <v>24.3908888888889</v>
      </c>
      <c r="BN387">
        <v>500.008814814815</v>
      </c>
      <c r="BO387">
        <v>74.5936777777778</v>
      </c>
      <c r="BP387">
        <v>0.0440548888888889</v>
      </c>
      <c r="BQ387">
        <v>27.5519851851852</v>
      </c>
      <c r="BR387">
        <v>28.1466259259259</v>
      </c>
      <c r="BS387">
        <v>999.9</v>
      </c>
      <c r="BT387">
        <v>0</v>
      </c>
      <c r="BU387">
        <v>0</v>
      </c>
      <c r="BV387">
        <v>10006.4814814815</v>
      </c>
      <c r="BW387">
        <v>0</v>
      </c>
      <c r="BX387">
        <v>99.669162962963</v>
      </c>
      <c r="BY387">
        <v>-54.6103740740741</v>
      </c>
      <c r="BZ387">
        <v>1584.29592592593</v>
      </c>
      <c r="CA387">
        <v>1637.68444444444</v>
      </c>
      <c r="CB387">
        <v>1.54851333333333</v>
      </c>
      <c r="CC387">
        <v>1599.92592592593</v>
      </c>
      <c r="CD387">
        <v>23.0556962962963</v>
      </c>
      <c r="CE387">
        <v>1.83531740740741</v>
      </c>
      <c r="CF387">
        <v>1.71980851851852</v>
      </c>
      <c r="CG387">
        <v>16.0908740740741</v>
      </c>
      <c r="CH387">
        <v>15.0763777777778</v>
      </c>
      <c r="CI387">
        <v>2000.03074074074</v>
      </c>
      <c r="CJ387">
        <v>0.979998222222222</v>
      </c>
      <c r="CK387">
        <v>0.0200015296296296</v>
      </c>
      <c r="CL387">
        <v>0</v>
      </c>
      <c r="CM387">
        <v>2.4246962962963</v>
      </c>
      <c r="CN387">
        <v>0</v>
      </c>
      <c r="CO387">
        <v>16257.7481481481</v>
      </c>
      <c r="CP387">
        <v>17300.4074074074</v>
      </c>
      <c r="CQ387">
        <v>44.375</v>
      </c>
      <c r="CR387">
        <v>44.937</v>
      </c>
      <c r="CS387">
        <v>44.062</v>
      </c>
      <c r="CT387">
        <v>44.3818888888889</v>
      </c>
      <c r="CU387">
        <v>43.6226666666667</v>
      </c>
      <c r="CV387">
        <v>1960.02962962963</v>
      </c>
      <c r="CW387">
        <v>40.0011111111111</v>
      </c>
      <c r="CX387">
        <v>0</v>
      </c>
      <c r="CY387">
        <v>1657212894.6</v>
      </c>
      <c r="CZ387">
        <v>0</v>
      </c>
      <c r="DA387">
        <v>0</v>
      </c>
      <c r="DB387" t="s">
        <v>356</v>
      </c>
      <c r="DC387">
        <v>1656081770.5</v>
      </c>
      <c r="DD387">
        <v>1655399214.6</v>
      </c>
      <c r="DE387">
        <v>0</v>
      </c>
      <c r="DF387">
        <v>0.134</v>
      </c>
      <c r="DG387">
        <v>-0.06</v>
      </c>
      <c r="DH387">
        <v>9.331</v>
      </c>
      <c r="DI387">
        <v>0.511</v>
      </c>
      <c r="DJ387">
        <v>421</v>
      </c>
      <c r="DK387">
        <v>25</v>
      </c>
      <c r="DL387">
        <v>1.93</v>
      </c>
      <c r="DM387">
        <v>0.15</v>
      </c>
      <c r="DN387">
        <v>-54.364385</v>
      </c>
      <c r="DO387">
        <v>-2.99754821763601</v>
      </c>
      <c r="DP387">
        <v>0.607751609438428</v>
      </c>
      <c r="DQ387">
        <v>0</v>
      </c>
      <c r="DR387">
        <v>1.55002275</v>
      </c>
      <c r="DS387">
        <v>-0.0840196998123858</v>
      </c>
      <c r="DT387">
        <v>0.0208676188133074</v>
      </c>
      <c r="DU387">
        <v>1</v>
      </c>
      <c r="DV387">
        <v>1</v>
      </c>
      <c r="DW387">
        <v>2</v>
      </c>
      <c r="DX387" t="s">
        <v>357</v>
      </c>
      <c r="DY387">
        <v>2.96492</v>
      </c>
      <c r="DZ387">
        <v>2.69817</v>
      </c>
      <c r="EA387">
        <v>0.180487</v>
      </c>
      <c r="EB387">
        <v>0.18532</v>
      </c>
      <c r="EC387">
        <v>0.0863149</v>
      </c>
      <c r="ED387">
        <v>0.0828234</v>
      </c>
      <c r="EE387">
        <v>31545.6</v>
      </c>
      <c r="EF387">
        <v>34245.4</v>
      </c>
      <c r="EG387">
        <v>34937.9</v>
      </c>
      <c r="EH387">
        <v>38184.3</v>
      </c>
      <c r="EI387">
        <v>45376.1</v>
      </c>
      <c r="EJ387">
        <v>50609.6</v>
      </c>
      <c r="EK387">
        <v>54730.9</v>
      </c>
      <c r="EL387">
        <v>61280.5</v>
      </c>
      <c r="EM387">
        <v>1.866</v>
      </c>
      <c r="EN387">
        <v>2.0384</v>
      </c>
      <c r="EO387">
        <v>-0.0718236</v>
      </c>
      <c r="EP387">
        <v>0</v>
      </c>
      <c r="EQ387">
        <v>29.3001</v>
      </c>
      <c r="ER387">
        <v>999.9</v>
      </c>
      <c r="ES387">
        <v>36.174</v>
      </c>
      <c r="ET387">
        <v>37.595</v>
      </c>
      <c r="EU387">
        <v>31.5823</v>
      </c>
      <c r="EV387">
        <v>54.1584</v>
      </c>
      <c r="EW387">
        <v>34.3429</v>
      </c>
      <c r="EX387">
        <v>2</v>
      </c>
      <c r="EY387">
        <v>0.712256</v>
      </c>
      <c r="EZ387">
        <v>9.28105</v>
      </c>
      <c r="FA387">
        <v>19.9149</v>
      </c>
      <c r="FB387">
        <v>5.19932</v>
      </c>
      <c r="FC387">
        <v>12.0147</v>
      </c>
      <c r="FD387">
        <v>4.9756</v>
      </c>
      <c r="FE387">
        <v>3.294</v>
      </c>
      <c r="FF387">
        <v>9999</v>
      </c>
      <c r="FG387">
        <v>9999</v>
      </c>
      <c r="FH387">
        <v>9999</v>
      </c>
      <c r="FI387">
        <v>557.7</v>
      </c>
      <c r="FJ387">
        <v>1.8631</v>
      </c>
      <c r="FK387">
        <v>1.8678</v>
      </c>
      <c r="FL387">
        <v>1.86752</v>
      </c>
      <c r="FM387">
        <v>1.86874</v>
      </c>
      <c r="FN387">
        <v>1.86951</v>
      </c>
      <c r="FO387">
        <v>1.86554</v>
      </c>
      <c r="FP387">
        <v>1.86661</v>
      </c>
      <c r="FQ387">
        <v>1.86798</v>
      </c>
      <c r="FR387">
        <v>5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17.92</v>
      </c>
      <c r="GF387">
        <v>0.2133</v>
      </c>
      <c r="GG387">
        <v>5.35645936475052</v>
      </c>
      <c r="GH387">
        <v>0.00956702611335773</v>
      </c>
      <c r="GI387">
        <v>-9.19467254998099e-07</v>
      </c>
      <c r="GJ387">
        <v>-2.13729184259075e-11</v>
      </c>
      <c r="GK387">
        <v>0.213310654532375</v>
      </c>
      <c r="GL387">
        <v>0</v>
      </c>
      <c r="GM387">
        <v>0</v>
      </c>
      <c r="GN387">
        <v>0</v>
      </c>
      <c r="GO387">
        <v>-4</v>
      </c>
      <c r="GP387">
        <v>1866</v>
      </c>
      <c r="GQ387">
        <v>1</v>
      </c>
      <c r="GR387">
        <v>18</v>
      </c>
      <c r="GS387">
        <v>18852.4</v>
      </c>
      <c r="GT387">
        <v>30228.3</v>
      </c>
      <c r="GU387">
        <v>3.86597</v>
      </c>
      <c r="GV387">
        <v>2.63062</v>
      </c>
      <c r="GW387">
        <v>2.24854</v>
      </c>
      <c r="GX387">
        <v>2.72217</v>
      </c>
      <c r="GY387">
        <v>1.99585</v>
      </c>
      <c r="GZ387">
        <v>2.36816</v>
      </c>
      <c r="HA387">
        <v>41.3781</v>
      </c>
      <c r="HB387">
        <v>14.4035</v>
      </c>
      <c r="HC387">
        <v>18</v>
      </c>
      <c r="HD387">
        <v>491.364</v>
      </c>
      <c r="HE387">
        <v>612.483</v>
      </c>
      <c r="HF387">
        <v>17.967</v>
      </c>
      <c r="HG387">
        <v>35.6614</v>
      </c>
      <c r="HH387">
        <v>30.0004</v>
      </c>
      <c r="HI387">
        <v>35.1265</v>
      </c>
      <c r="HJ387">
        <v>34.9636</v>
      </c>
      <c r="HK387">
        <v>77.3924</v>
      </c>
      <c r="HL387">
        <v>23.7167</v>
      </c>
      <c r="HM387">
        <v>0</v>
      </c>
      <c r="HN387">
        <v>16.5952</v>
      </c>
      <c r="HO387">
        <v>1637.94</v>
      </c>
      <c r="HP387">
        <v>23.1998</v>
      </c>
      <c r="HQ387">
        <v>101.443</v>
      </c>
      <c r="HR387">
        <v>101.98</v>
      </c>
    </row>
    <row r="388" spans="1:226">
      <c r="A388">
        <v>372</v>
      </c>
      <c r="B388">
        <v>1657212920.6</v>
      </c>
      <c r="C388">
        <v>6315.59999990463</v>
      </c>
      <c r="D388" t="s">
        <v>1106</v>
      </c>
      <c r="E388" t="s">
        <v>1107</v>
      </c>
      <c r="F388">
        <v>5</v>
      </c>
      <c r="G388" t="s">
        <v>915</v>
      </c>
      <c r="H388" t="s">
        <v>354</v>
      </c>
      <c r="I388">
        <v>1657212912.81429</v>
      </c>
      <c r="J388">
        <f>(K388)/1000</f>
        <v>0</v>
      </c>
      <c r="K388">
        <f>IF(BF388, AN388, AH388)</f>
        <v>0</v>
      </c>
      <c r="L388">
        <f>IF(BF388, AI388, AG388)</f>
        <v>0</v>
      </c>
      <c r="M388">
        <f>BH388 - IF(AU388&gt;1, L388*BB388*100.0/(AW388*BV388), 0)</f>
        <v>0</v>
      </c>
      <c r="N388">
        <f>((T388-J388/2)*M388-L388)/(T388+J388/2)</f>
        <v>0</v>
      </c>
      <c r="O388">
        <f>N388*(BO388+BP388)/1000.0</f>
        <v>0</v>
      </c>
      <c r="P388">
        <f>(BH388 - IF(AU388&gt;1, L388*BB388*100.0/(AW388*BV388), 0))*(BO388+BP388)/1000.0</f>
        <v>0</v>
      </c>
      <c r="Q388">
        <f>2.0/((1/S388-1/R388)+SIGN(S388)*SQRT((1/S388-1/R388)*(1/S388-1/R388) + 4*BC388/((BC388+1)*(BC388+1))*(2*1/S388*1/R388-1/R388*1/R388)))</f>
        <v>0</v>
      </c>
      <c r="R388">
        <f>IF(LEFT(BD388,1)&lt;&gt;"0",IF(LEFT(BD388,1)="1",3.0,BE388),$D$5+$E$5*(BV388*BO388/($K$5*1000))+$F$5*(BV388*BO388/($K$5*1000))*MAX(MIN(BB388,$J$5),$I$5)*MAX(MIN(BB388,$J$5),$I$5)+$G$5*MAX(MIN(BB388,$J$5),$I$5)*(BV388*BO388/($K$5*1000))+$H$5*(BV388*BO388/($K$5*1000))*(BV388*BO388/($K$5*1000)))</f>
        <v>0</v>
      </c>
      <c r="S388">
        <f>J388*(1000-(1000*0.61365*exp(17.502*W388/(240.97+W388))/(BO388+BP388)+BJ388)/2)/(1000*0.61365*exp(17.502*W388/(240.97+W388))/(BO388+BP388)-BJ388)</f>
        <v>0</v>
      </c>
      <c r="T388">
        <f>1/((BC388+1)/(Q388/1.6)+1/(R388/1.37)) + BC388/((BC388+1)/(Q388/1.6) + BC388/(R388/1.37))</f>
        <v>0</v>
      </c>
      <c r="U388">
        <f>(AX388*BA388)</f>
        <v>0</v>
      </c>
      <c r="V388">
        <f>(BQ388+(U388+2*0.95*5.67E-8*(((BQ388+$B$7)+273)^4-(BQ388+273)^4)-44100*J388)/(1.84*29.3*R388+8*0.95*5.67E-8*(BQ388+273)^3))</f>
        <v>0</v>
      </c>
      <c r="W388">
        <f>($C$7*BR388+$D$7*BS388+$E$7*V388)</f>
        <v>0</v>
      </c>
      <c r="X388">
        <f>0.61365*exp(17.502*W388/(240.97+W388))</f>
        <v>0</v>
      </c>
      <c r="Y388">
        <f>(Z388/AA388*100)</f>
        <v>0</v>
      </c>
      <c r="Z388">
        <f>BJ388*(BO388+BP388)/1000</f>
        <v>0</v>
      </c>
      <c r="AA388">
        <f>0.61365*exp(17.502*BQ388/(240.97+BQ388))</f>
        <v>0</v>
      </c>
      <c r="AB388">
        <f>(X388-BJ388*(BO388+BP388)/1000)</f>
        <v>0</v>
      </c>
      <c r="AC388">
        <f>(-J388*44100)</f>
        <v>0</v>
      </c>
      <c r="AD388">
        <f>2*29.3*R388*0.92*(BQ388-W388)</f>
        <v>0</v>
      </c>
      <c r="AE388">
        <f>2*0.95*5.67E-8*(((BQ388+$B$7)+273)^4-(W388+273)^4)</f>
        <v>0</v>
      </c>
      <c r="AF388">
        <f>U388+AE388+AC388+AD388</f>
        <v>0</v>
      </c>
      <c r="AG388">
        <f>BN388*AU388*(BI388-BH388*(1000-AU388*BK388)/(1000-AU388*BJ388))/(100*BB388)</f>
        <v>0</v>
      </c>
      <c r="AH388">
        <f>1000*BN388*AU388*(BJ388-BK388)/(100*BB388*(1000-AU388*BJ388))</f>
        <v>0</v>
      </c>
      <c r="AI388">
        <f>(AJ388 - AK388 - BO388*1E3/(8.314*(BQ388+273.15)) * AM388/BN388 * AL388) * BN388/(100*BB388) * (1000 - BK388)/1000</f>
        <v>0</v>
      </c>
      <c r="AJ388">
        <v>1669.74046472443</v>
      </c>
      <c r="AK388">
        <v>1625.57703030303</v>
      </c>
      <c r="AL388">
        <v>3.45616128967367</v>
      </c>
      <c r="AM388">
        <v>66.6402937059761</v>
      </c>
      <c r="AN388">
        <f>(AP388 - AO388 + BO388*1E3/(8.314*(BQ388+273.15)) * AR388/BN388 * AQ388) * BN388/(100*BB388) * 1000/(1000 - AP388)</f>
        <v>0</v>
      </c>
      <c r="AO388">
        <v>23.1443638695483</v>
      </c>
      <c r="AP388">
        <v>24.6231254545454</v>
      </c>
      <c r="AQ388">
        <v>0.000293107982929395</v>
      </c>
      <c r="AR388">
        <v>77.4766188135859</v>
      </c>
      <c r="AS388">
        <v>0</v>
      </c>
      <c r="AT388">
        <v>0</v>
      </c>
      <c r="AU388">
        <f>IF(AS388*$H$13&gt;=AW388,1.0,(AW388/(AW388-AS388*$H$13)))</f>
        <v>0</v>
      </c>
      <c r="AV388">
        <f>(AU388-1)*100</f>
        <v>0</v>
      </c>
      <c r="AW388">
        <f>MAX(0,($B$13+$C$13*BV388)/(1+$D$13*BV388)*BO388/(BQ388+273)*$E$13)</f>
        <v>0</v>
      </c>
      <c r="AX388">
        <f>$B$11*BW388+$C$11*BX388+$F$11*CI388*(1-CL388)</f>
        <v>0</v>
      </c>
      <c r="AY388">
        <f>AX388*AZ388</f>
        <v>0</v>
      </c>
      <c r="AZ388">
        <f>($B$11*$D$9+$C$11*$D$9+$F$11*((CV388+CN388)/MAX(CV388+CN388+CW388, 0.1)*$I$9+CW388/MAX(CV388+CN388+CW388, 0.1)*$J$9))/($B$11+$C$11+$F$11)</f>
        <v>0</v>
      </c>
      <c r="BA388">
        <f>($B$11*$K$9+$C$11*$K$9+$F$11*((CV388+CN388)/MAX(CV388+CN388+CW388, 0.1)*$P$9+CW388/MAX(CV388+CN388+CW388, 0.1)*$Q$9))/($B$11+$C$11+$F$11)</f>
        <v>0</v>
      </c>
      <c r="BB388">
        <v>6</v>
      </c>
      <c r="BC388">
        <v>0.5</v>
      </c>
      <c r="BD388" t="s">
        <v>355</v>
      </c>
      <c r="BE388">
        <v>2</v>
      </c>
      <c r="BF388" t="b">
        <v>1</v>
      </c>
      <c r="BG388">
        <v>1657212912.81429</v>
      </c>
      <c r="BH388">
        <v>1561.07571428571</v>
      </c>
      <c r="BI388">
        <v>1615.59464285714</v>
      </c>
      <c r="BJ388">
        <v>24.604975</v>
      </c>
      <c r="BK388">
        <v>23.096375</v>
      </c>
      <c r="BL388">
        <v>1543.22392857143</v>
      </c>
      <c r="BM388">
        <v>24.3916678571429</v>
      </c>
      <c r="BN388">
        <v>500.009821428571</v>
      </c>
      <c r="BO388">
        <v>74.5933214285714</v>
      </c>
      <c r="BP388">
        <v>0.0440432428571429</v>
      </c>
      <c r="BQ388">
        <v>27.5408107142857</v>
      </c>
      <c r="BR388">
        <v>28.1418821428571</v>
      </c>
      <c r="BS388">
        <v>999.9</v>
      </c>
      <c r="BT388">
        <v>0</v>
      </c>
      <c r="BU388">
        <v>0</v>
      </c>
      <c r="BV388">
        <v>9998.92857142857</v>
      </c>
      <c r="BW388">
        <v>0</v>
      </c>
      <c r="BX388">
        <v>102.399814285714</v>
      </c>
      <c r="BY388">
        <v>-54.5196357142857</v>
      </c>
      <c r="BZ388">
        <v>1600.45535714286</v>
      </c>
      <c r="CA388">
        <v>1653.79357142857</v>
      </c>
      <c r="CB388">
        <v>1.50860214285714</v>
      </c>
      <c r="CC388">
        <v>1615.59464285714</v>
      </c>
      <c r="CD388">
        <v>23.096375</v>
      </c>
      <c r="CE388">
        <v>1.83536607142857</v>
      </c>
      <c r="CF388">
        <v>1.72283464285714</v>
      </c>
      <c r="CG388">
        <v>16.0912892857143</v>
      </c>
      <c r="CH388">
        <v>15.103675</v>
      </c>
      <c r="CI388">
        <v>2000.03357142857</v>
      </c>
      <c r="CJ388">
        <v>0.979998035714286</v>
      </c>
      <c r="CK388">
        <v>0.0200017285714286</v>
      </c>
      <c r="CL388">
        <v>0</v>
      </c>
      <c r="CM388">
        <v>2.37810357142857</v>
      </c>
      <c r="CN388">
        <v>0</v>
      </c>
      <c r="CO388">
        <v>16338.4464285714</v>
      </c>
      <c r="CP388">
        <v>17300.4357142857</v>
      </c>
      <c r="CQ388">
        <v>44.375</v>
      </c>
      <c r="CR388">
        <v>44.937</v>
      </c>
      <c r="CS388">
        <v>44.0755</v>
      </c>
      <c r="CT388">
        <v>44.3794285714286</v>
      </c>
      <c r="CU388">
        <v>43.625</v>
      </c>
      <c r="CV388">
        <v>1960.03214285714</v>
      </c>
      <c r="CW388">
        <v>40.0014285714286</v>
      </c>
      <c r="CX388">
        <v>0</v>
      </c>
      <c r="CY388">
        <v>1657212899.4</v>
      </c>
      <c r="CZ388">
        <v>0</v>
      </c>
      <c r="DA388">
        <v>0</v>
      </c>
      <c r="DB388" t="s">
        <v>356</v>
      </c>
      <c r="DC388">
        <v>1656081770.5</v>
      </c>
      <c r="DD388">
        <v>1655399214.6</v>
      </c>
      <c r="DE388">
        <v>0</v>
      </c>
      <c r="DF388">
        <v>0.134</v>
      </c>
      <c r="DG388">
        <v>-0.06</v>
      </c>
      <c r="DH388">
        <v>9.331</v>
      </c>
      <c r="DI388">
        <v>0.511</v>
      </c>
      <c r="DJ388">
        <v>421</v>
      </c>
      <c r="DK388">
        <v>25</v>
      </c>
      <c r="DL388">
        <v>1.93</v>
      </c>
      <c r="DM388">
        <v>0.15</v>
      </c>
      <c r="DN388">
        <v>-54.518545</v>
      </c>
      <c r="DO388">
        <v>-0.0167189493432993</v>
      </c>
      <c r="DP388">
        <v>0.516130420509196</v>
      </c>
      <c r="DQ388">
        <v>1</v>
      </c>
      <c r="DR388">
        <v>1.5240125</v>
      </c>
      <c r="DS388">
        <v>-0.471836397748596</v>
      </c>
      <c r="DT388">
        <v>0.0510285174069363</v>
      </c>
      <c r="DU388">
        <v>0</v>
      </c>
      <c r="DV388">
        <v>1</v>
      </c>
      <c r="DW388">
        <v>2</v>
      </c>
      <c r="DX388" t="s">
        <v>357</v>
      </c>
      <c r="DY388">
        <v>2.9641</v>
      </c>
      <c r="DZ388">
        <v>2.69868</v>
      </c>
      <c r="EA388">
        <v>0.181621</v>
      </c>
      <c r="EB388">
        <v>0.186472</v>
      </c>
      <c r="EC388">
        <v>0.0863756</v>
      </c>
      <c r="ED388">
        <v>0.0830943</v>
      </c>
      <c r="EE388">
        <v>31501.4</v>
      </c>
      <c r="EF388">
        <v>34196.1</v>
      </c>
      <c r="EG388">
        <v>34937.4</v>
      </c>
      <c r="EH388">
        <v>38183.4</v>
      </c>
      <c r="EI388">
        <v>45373.1</v>
      </c>
      <c r="EJ388">
        <v>50593.9</v>
      </c>
      <c r="EK388">
        <v>54730.9</v>
      </c>
      <c r="EL388">
        <v>61279.6</v>
      </c>
      <c r="EM388">
        <v>1.8648</v>
      </c>
      <c r="EN388">
        <v>2.039</v>
      </c>
      <c r="EO388">
        <v>-0.0703335</v>
      </c>
      <c r="EP388">
        <v>0</v>
      </c>
      <c r="EQ388">
        <v>29.2648</v>
      </c>
      <c r="ER388">
        <v>999.9</v>
      </c>
      <c r="ES388">
        <v>36.149</v>
      </c>
      <c r="ET388">
        <v>37.595</v>
      </c>
      <c r="EU388">
        <v>31.5591</v>
      </c>
      <c r="EV388">
        <v>54.5284</v>
      </c>
      <c r="EW388">
        <v>34.359</v>
      </c>
      <c r="EX388">
        <v>2</v>
      </c>
      <c r="EY388">
        <v>0.713252</v>
      </c>
      <c r="EZ388">
        <v>9.28105</v>
      </c>
      <c r="FA388">
        <v>19.9144</v>
      </c>
      <c r="FB388">
        <v>5.19812</v>
      </c>
      <c r="FC388">
        <v>12.0159</v>
      </c>
      <c r="FD388">
        <v>4.9752</v>
      </c>
      <c r="FE388">
        <v>3.294</v>
      </c>
      <c r="FF388">
        <v>9999</v>
      </c>
      <c r="FG388">
        <v>9999</v>
      </c>
      <c r="FH388">
        <v>9999</v>
      </c>
      <c r="FI388">
        <v>557.7</v>
      </c>
      <c r="FJ388">
        <v>1.8631</v>
      </c>
      <c r="FK388">
        <v>1.86774</v>
      </c>
      <c r="FL388">
        <v>1.86752</v>
      </c>
      <c r="FM388">
        <v>1.86874</v>
      </c>
      <c r="FN388">
        <v>1.86951</v>
      </c>
      <c r="FO388">
        <v>1.86554</v>
      </c>
      <c r="FP388">
        <v>1.86661</v>
      </c>
      <c r="FQ388">
        <v>1.86795</v>
      </c>
      <c r="FR388">
        <v>5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18.02</v>
      </c>
      <c r="GF388">
        <v>0.2133</v>
      </c>
      <c r="GG388">
        <v>5.35645936475052</v>
      </c>
      <c r="GH388">
        <v>0.00956702611335773</v>
      </c>
      <c r="GI388">
        <v>-9.19467254998099e-07</v>
      </c>
      <c r="GJ388">
        <v>-2.13729184259075e-11</v>
      </c>
      <c r="GK388">
        <v>0.213310654532375</v>
      </c>
      <c r="GL388">
        <v>0</v>
      </c>
      <c r="GM388">
        <v>0</v>
      </c>
      <c r="GN388">
        <v>0</v>
      </c>
      <c r="GO388">
        <v>-4</v>
      </c>
      <c r="GP388">
        <v>1866</v>
      </c>
      <c r="GQ388">
        <v>1</v>
      </c>
      <c r="GR388">
        <v>18</v>
      </c>
      <c r="GS388">
        <v>18852.5</v>
      </c>
      <c r="GT388">
        <v>30228.4</v>
      </c>
      <c r="GU388">
        <v>3.89282</v>
      </c>
      <c r="GV388">
        <v>2.62817</v>
      </c>
      <c r="GW388">
        <v>2.24854</v>
      </c>
      <c r="GX388">
        <v>2.72095</v>
      </c>
      <c r="GY388">
        <v>1.99585</v>
      </c>
      <c r="GZ388">
        <v>2.40601</v>
      </c>
      <c r="HA388">
        <v>41.3521</v>
      </c>
      <c r="HB388">
        <v>14.4122</v>
      </c>
      <c r="HC388">
        <v>18</v>
      </c>
      <c r="HD388">
        <v>490.622</v>
      </c>
      <c r="HE388">
        <v>613.026</v>
      </c>
      <c r="HF388">
        <v>17.9669</v>
      </c>
      <c r="HG388">
        <v>35.6647</v>
      </c>
      <c r="HH388">
        <v>30.0008</v>
      </c>
      <c r="HI388">
        <v>35.1361</v>
      </c>
      <c r="HJ388">
        <v>34.97</v>
      </c>
      <c r="HK388">
        <v>78.0081</v>
      </c>
      <c r="HL388">
        <v>23.7167</v>
      </c>
      <c r="HM388">
        <v>0</v>
      </c>
      <c r="HN388">
        <v>16.6018</v>
      </c>
      <c r="HO388">
        <v>1658.06</v>
      </c>
      <c r="HP388">
        <v>23.2187</v>
      </c>
      <c r="HQ388">
        <v>101.442</v>
      </c>
      <c r="HR388">
        <v>101.979</v>
      </c>
    </row>
    <row r="389" spans="1:226">
      <c r="A389">
        <v>373</v>
      </c>
      <c r="B389">
        <v>1657212925.6</v>
      </c>
      <c r="C389">
        <v>6320.59999990463</v>
      </c>
      <c r="D389" t="s">
        <v>1108</v>
      </c>
      <c r="E389" t="s">
        <v>1109</v>
      </c>
      <c r="F389">
        <v>5</v>
      </c>
      <c r="G389" t="s">
        <v>915</v>
      </c>
      <c r="H389" t="s">
        <v>354</v>
      </c>
      <c r="I389">
        <v>1657212918.1</v>
      </c>
      <c r="J389">
        <f>(K389)/1000</f>
        <v>0</v>
      </c>
      <c r="K389">
        <f>IF(BF389, AN389, AH389)</f>
        <v>0</v>
      </c>
      <c r="L389">
        <f>IF(BF389, AI389, AG389)</f>
        <v>0</v>
      </c>
      <c r="M389">
        <f>BH389 - IF(AU389&gt;1, L389*BB389*100.0/(AW389*BV389), 0)</f>
        <v>0</v>
      </c>
      <c r="N389">
        <f>((T389-J389/2)*M389-L389)/(T389+J389/2)</f>
        <v>0</v>
      </c>
      <c r="O389">
        <f>N389*(BO389+BP389)/1000.0</f>
        <v>0</v>
      </c>
      <c r="P389">
        <f>(BH389 - IF(AU389&gt;1, L389*BB389*100.0/(AW389*BV389), 0))*(BO389+BP389)/1000.0</f>
        <v>0</v>
      </c>
      <c r="Q389">
        <f>2.0/((1/S389-1/R389)+SIGN(S389)*SQRT((1/S389-1/R389)*(1/S389-1/R389) + 4*BC389/((BC389+1)*(BC389+1))*(2*1/S389*1/R389-1/R389*1/R389)))</f>
        <v>0</v>
      </c>
      <c r="R389">
        <f>IF(LEFT(BD389,1)&lt;&gt;"0",IF(LEFT(BD389,1)="1",3.0,BE389),$D$5+$E$5*(BV389*BO389/($K$5*1000))+$F$5*(BV389*BO389/($K$5*1000))*MAX(MIN(BB389,$J$5),$I$5)*MAX(MIN(BB389,$J$5),$I$5)+$G$5*MAX(MIN(BB389,$J$5),$I$5)*(BV389*BO389/($K$5*1000))+$H$5*(BV389*BO389/($K$5*1000))*(BV389*BO389/($K$5*1000)))</f>
        <v>0</v>
      </c>
      <c r="S389">
        <f>J389*(1000-(1000*0.61365*exp(17.502*W389/(240.97+W389))/(BO389+BP389)+BJ389)/2)/(1000*0.61365*exp(17.502*W389/(240.97+W389))/(BO389+BP389)-BJ389)</f>
        <v>0</v>
      </c>
      <c r="T389">
        <f>1/((BC389+1)/(Q389/1.6)+1/(R389/1.37)) + BC389/((BC389+1)/(Q389/1.6) + BC389/(R389/1.37))</f>
        <v>0</v>
      </c>
      <c r="U389">
        <f>(AX389*BA389)</f>
        <v>0</v>
      </c>
      <c r="V389">
        <f>(BQ389+(U389+2*0.95*5.67E-8*(((BQ389+$B$7)+273)^4-(BQ389+273)^4)-44100*J389)/(1.84*29.3*R389+8*0.95*5.67E-8*(BQ389+273)^3))</f>
        <v>0</v>
      </c>
      <c r="W389">
        <f>($C$7*BR389+$D$7*BS389+$E$7*V389)</f>
        <v>0</v>
      </c>
      <c r="X389">
        <f>0.61365*exp(17.502*W389/(240.97+W389))</f>
        <v>0</v>
      </c>
      <c r="Y389">
        <f>(Z389/AA389*100)</f>
        <v>0</v>
      </c>
      <c r="Z389">
        <f>BJ389*(BO389+BP389)/1000</f>
        <v>0</v>
      </c>
      <c r="AA389">
        <f>0.61365*exp(17.502*BQ389/(240.97+BQ389))</f>
        <v>0</v>
      </c>
      <c r="AB389">
        <f>(X389-BJ389*(BO389+BP389)/1000)</f>
        <v>0</v>
      </c>
      <c r="AC389">
        <f>(-J389*44100)</f>
        <v>0</v>
      </c>
      <c r="AD389">
        <f>2*29.3*R389*0.92*(BQ389-W389)</f>
        <v>0</v>
      </c>
      <c r="AE389">
        <f>2*0.95*5.67E-8*(((BQ389+$B$7)+273)^4-(W389+273)^4)</f>
        <v>0</v>
      </c>
      <c r="AF389">
        <f>U389+AE389+AC389+AD389</f>
        <v>0</v>
      </c>
      <c r="AG389">
        <f>BN389*AU389*(BI389-BH389*(1000-AU389*BK389)/(1000-AU389*BJ389))/(100*BB389)</f>
        <v>0</v>
      </c>
      <c r="AH389">
        <f>1000*BN389*AU389*(BJ389-BK389)/(100*BB389*(1000-AU389*BJ389))</f>
        <v>0</v>
      </c>
      <c r="AI389">
        <f>(AJ389 - AK389 - BO389*1E3/(8.314*(BQ389+273.15)) * AM389/BN389 * AL389) * BN389/(100*BB389) * (1000 - BK389)/1000</f>
        <v>0</v>
      </c>
      <c r="AJ389">
        <v>1687.93399288691</v>
      </c>
      <c r="AK389">
        <v>1642.57696969697</v>
      </c>
      <c r="AL389">
        <v>3.4351489493638</v>
      </c>
      <c r="AM389">
        <v>66.6402937059761</v>
      </c>
      <c r="AN389">
        <f>(AP389 - AO389 + BO389*1E3/(8.314*(BQ389+273.15)) * AR389/BN389 * AQ389) * BN389/(100*BB389) * 1000/(1000 - AP389)</f>
        <v>0</v>
      </c>
      <c r="AO389">
        <v>23.1874271169226</v>
      </c>
      <c r="AP389">
        <v>24.6368096969697</v>
      </c>
      <c r="AQ389">
        <v>0.00316840153979254</v>
      </c>
      <c r="AR389">
        <v>77.4766188135859</v>
      </c>
      <c r="AS389">
        <v>0</v>
      </c>
      <c r="AT389">
        <v>0</v>
      </c>
      <c r="AU389">
        <f>IF(AS389*$H$13&gt;=AW389,1.0,(AW389/(AW389-AS389*$H$13)))</f>
        <v>0</v>
      </c>
      <c r="AV389">
        <f>(AU389-1)*100</f>
        <v>0</v>
      </c>
      <c r="AW389">
        <f>MAX(0,($B$13+$C$13*BV389)/(1+$D$13*BV389)*BO389/(BQ389+273)*$E$13)</f>
        <v>0</v>
      </c>
      <c r="AX389">
        <f>$B$11*BW389+$C$11*BX389+$F$11*CI389*(1-CL389)</f>
        <v>0</v>
      </c>
      <c r="AY389">
        <f>AX389*AZ389</f>
        <v>0</v>
      </c>
      <c r="AZ389">
        <f>($B$11*$D$9+$C$11*$D$9+$F$11*((CV389+CN389)/MAX(CV389+CN389+CW389, 0.1)*$I$9+CW389/MAX(CV389+CN389+CW389, 0.1)*$J$9))/($B$11+$C$11+$F$11)</f>
        <v>0</v>
      </c>
      <c r="BA389">
        <f>($B$11*$K$9+$C$11*$K$9+$F$11*((CV389+CN389)/MAX(CV389+CN389+CW389, 0.1)*$P$9+CW389/MAX(CV389+CN389+CW389, 0.1)*$Q$9))/($B$11+$C$11+$F$11)</f>
        <v>0</v>
      </c>
      <c r="BB389">
        <v>6</v>
      </c>
      <c r="BC389">
        <v>0.5</v>
      </c>
      <c r="BD389" t="s">
        <v>355</v>
      </c>
      <c r="BE389">
        <v>2</v>
      </c>
      <c r="BF389" t="b">
        <v>1</v>
      </c>
      <c r="BG389">
        <v>1657212918.1</v>
      </c>
      <c r="BH389">
        <v>1578.74851851852</v>
      </c>
      <c r="BI389">
        <v>1633.49925925926</v>
      </c>
      <c r="BJ389">
        <v>24.6156666666667</v>
      </c>
      <c r="BK389">
        <v>23.1458814814815</v>
      </c>
      <c r="BL389">
        <v>1560.78074074074</v>
      </c>
      <c r="BM389">
        <v>24.4023481481481</v>
      </c>
      <c r="BN389">
        <v>500.015185185185</v>
      </c>
      <c r="BO389">
        <v>74.5928740740741</v>
      </c>
      <c r="BP389">
        <v>0.0441831592592593</v>
      </c>
      <c r="BQ389">
        <v>27.5239851851852</v>
      </c>
      <c r="BR389">
        <v>28.1275814814815</v>
      </c>
      <c r="BS389">
        <v>999.9</v>
      </c>
      <c r="BT389">
        <v>0</v>
      </c>
      <c r="BU389">
        <v>0</v>
      </c>
      <c r="BV389">
        <v>9995.55555555555</v>
      </c>
      <c r="BW389">
        <v>0</v>
      </c>
      <c r="BX389">
        <v>104.340481481481</v>
      </c>
      <c r="BY389">
        <v>-54.7512703703704</v>
      </c>
      <c r="BZ389">
        <v>1618.59222222222</v>
      </c>
      <c r="CA389">
        <v>1672.20592592593</v>
      </c>
      <c r="CB389">
        <v>1.46977407407407</v>
      </c>
      <c r="CC389">
        <v>1633.49925925926</v>
      </c>
      <c r="CD389">
        <v>23.1458814814815</v>
      </c>
      <c r="CE389">
        <v>1.83615222222222</v>
      </c>
      <c r="CF389">
        <v>1.72651703703704</v>
      </c>
      <c r="CG389">
        <v>16.0979925925926</v>
      </c>
      <c r="CH389">
        <v>15.1368925925926</v>
      </c>
      <c r="CI389">
        <v>2000.02037037037</v>
      </c>
      <c r="CJ389">
        <v>0.979997777777778</v>
      </c>
      <c r="CK389">
        <v>0.0200020037037037</v>
      </c>
      <c r="CL389">
        <v>0</v>
      </c>
      <c r="CM389">
        <v>2.33158148148148</v>
      </c>
      <c r="CN389">
        <v>0</v>
      </c>
      <c r="CO389">
        <v>16385.5518518519</v>
      </c>
      <c r="CP389">
        <v>17300.3296296296</v>
      </c>
      <c r="CQ389">
        <v>44.375</v>
      </c>
      <c r="CR389">
        <v>44.937</v>
      </c>
      <c r="CS389">
        <v>44.0876666666667</v>
      </c>
      <c r="CT389">
        <v>44.375</v>
      </c>
      <c r="CU389">
        <v>43.625</v>
      </c>
      <c r="CV389">
        <v>1960.01851851852</v>
      </c>
      <c r="CW389">
        <v>40.0018518518519</v>
      </c>
      <c r="CX389">
        <v>0</v>
      </c>
      <c r="CY389">
        <v>1657212904.8</v>
      </c>
      <c r="CZ389">
        <v>0</v>
      </c>
      <c r="DA389">
        <v>0</v>
      </c>
      <c r="DB389" t="s">
        <v>356</v>
      </c>
      <c r="DC389">
        <v>1656081770.5</v>
      </c>
      <c r="DD389">
        <v>1655399214.6</v>
      </c>
      <c r="DE389">
        <v>0</v>
      </c>
      <c r="DF389">
        <v>0.134</v>
      </c>
      <c r="DG389">
        <v>-0.06</v>
      </c>
      <c r="DH389">
        <v>9.331</v>
      </c>
      <c r="DI389">
        <v>0.511</v>
      </c>
      <c r="DJ389">
        <v>421</v>
      </c>
      <c r="DK389">
        <v>25</v>
      </c>
      <c r="DL389">
        <v>1.93</v>
      </c>
      <c r="DM389">
        <v>0.15</v>
      </c>
      <c r="DN389">
        <v>-54.620925</v>
      </c>
      <c r="DO389">
        <v>-1.08578161350836</v>
      </c>
      <c r="DP389">
        <v>0.549456875355108</v>
      </c>
      <c r="DQ389">
        <v>0</v>
      </c>
      <c r="DR389">
        <v>1.4995735</v>
      </c>
      <c r="DS389">
        <v>-0.51207579737336</v>
      </c>
      <c r="DT389">
        <v>0.0538289534799814</v>
      </c>
      <c r="DU389">
        <v>0</v>
      </c>
      <c r="DV389">
        <v>0</v>
      </c>
      <c r="DW389">
        <v>2</v>
      </c>
      <c r="DX389" t="s">
        <v>365</v>
      </c>
      <c r="DY389">
        <v>2.96399</v>
      </c>
      <c r="DZ389">
        <v>2.69839</v>
      </c>
      <c r="EA389">
        <v>0.182782</v>
      </c>
      <c r="EB389">
        <v>0.187569</v>
      </c>
      <c r="EC389">
        <v>0.0864066</v>
      </c>
      <c r="ED389">
        <v>0.0830728</v>
      </c>
      <c r="EE389">
        <v>31456.4</v>
      </c>
      <c r="EF389">
        <v>34149</v>
      </c>
      <c r="EG389">
        <v>34937.2</v>
      </c>
      <c r="EH389">
        <v>38182.5</v>
      </c>
      <c r="EI389">
        <v>45371.4</v>
      </c>
      <c r="EJ389">
        <v>50593.2</v>
      </c>
      <c r="EK389">
        <v>54730.7</v>
      </c>
      <c r="EL389">
        <v>61277.2</v>
      </c>
      <c r="EM389">
        <v>1.8654</v>
      </c>
      <c r="EN389">
        <v>2.039</v>
      </c>
      <c r="EO389">
        <v>-0.0692904</v>
      </c>
      <c r="EP389">
        <v>0</v>
      </c>
      <c r="EQ389">
        <v>29.2246</v>
      </c>
      <c r="ER389">
        <v>999.9</v>
      </c>
      <c r="ES389">
        <v>36.149</v>
      </c>
      <c r="ET389">
        <v>37.595</v>
      </c>
      <c r="EU389">
        <v>31.5602</v>
      </c>
      <c r="EV389">
        <v>54.4184</v>
      </c>
      <c r="EW389">
        <v>34.379</v>
      </c>
      <c r="EX389">
        <v>2</v>
      </c>
      <c r="EY389">
        <v>0.713699</v>
      </c>
      <c r="EZ389">
        <v>9.28105</v>
      </c>
      <c r="FA389">
        <v>19.915</v>
      </c>
      <c r="FB389">
        <v>5.19932</v>
      </c>
      <c r="FC389">
        <v>12.0147</v>
      </c>
      <c r="FD389">
        <v>4.9756</v>
      </c>
      <c r="FE389">
        <v>3.294</v>
      </c>
      <c r="FF389">
        <v>9999</v>
      </c>
      <c r="FG389">
        <v>9999</v>
      </c>
      <c r="FH389">
        <v>9999</v>
      </c>
      <c r="FI389">
        <v>557.7</v>
      </c>
      <c r="FJ389">
        <v>1.8631</v>
      </c>
      <c r="FK389">
        <v>1.86774</v>
      </c>
      <c r="FL389">
        <v>1.86752</v>
      </c>
      <c r="FM389">
        <v>1.86874</v>
      </c>
      <c r="FN389">
        <v>1.86951</v>
      </c>
      <c r="FO389">
        <v>1.86554</v>
      </c>
      <c r="FP389">
        <v>1.86655</v>
      </c>
      <c r="FQ389">
        <v>1.86795</v>
      </c>
      <c r="FR389">
        <v>5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18.13</v>
      </c>
      <c r="GF389">
        <v>0.2133</v>
      </c>
      <c r="GG389">
        <v>5.35645936475052</v>
      </c>
      <c r="GH389">
        <v>0.00956702611335773</v>
      </c>
      <c r="GI389">
        <v>-9.19467254998099e-07</v>
      </c>
      <c r="GJ389">
        <v>-2.13729184259075e-11</v>
      </c>
      <c r="GK389">
        <v>0.213310654532375</v>
      </c>
      <c r="GL389">
        <v>0</v>
      </c>
      <c r="GM389">
        <v>0</v>
      </c>
      <c r="GN389">
        <v>0</v>
      </c>
      <c r="GO389">
        <v>-4</v>
      </c>
      <c r="GP389">
        <v>1866</v>
      </c>
      <c r="GQ389">
        <v>1</v>
      </c>
      <c r="GR389">
        <v>18</v>
      </c>
      <c r="GS389">
        <v>18852.6</v>
      </c>
      <c r="GT389">
        <v>30228.5</v>
      </c>
      <c r="GU389">
        <v>3.92456</v>
      </c>
      <c r="GV389">
        <v>2.62817</v>
      </c>
      <c r="GW389">
        <v>2.24854</v>
      </c>
      <c r="GX389">
        <v>2.72217</v>
      </c>
      <c r="GY389">
        <v>1.99585</v>
      </c>
      <c r="GZ389">
        <v>2.39868</v>
      </c>
      <c r="HA389">
        <v>41.3521</v>
      </c>
      <c r="HB389">
        <v>14.4122</v>
      </c>
      <c r="HC389">
        <v>18</v>
      </c>
      <c r="HD389">
        <v>491.078</v>
      </c>
      <c r="HE389">
        <v>613.088</v>
      </c>
      <c r="HF389">
        <v>17.9648</v>
      </c>
      <c r="HG389">
        <v>35.6713</v>
      </c>
      <c r="HH389">
        <v>30.0007</v>
      </c>
      <c r="HI389">
        <v>35.1426</v>
      </c>
      <c r="HJ389">
        <v>34.9763</v>
      </c>
      <c r="HK389">
        <v>78.5781</v>
      </c>
      <c r="HL389">
        <v>23.7167</v>
      </c>
      <c r="HM389">
        <v>0</v>
      </c>
      <c r="HN389">
        <v>16.6142</v>
      </c>
      <c r="HO389">
        <v>1671.51</v>
      </c>
      <c r="HP389">
        <v>23.2287</v>
      </c>
      <c r="HQ389">
        <v>101.442</v>
      </c>
      <c r="HR389">
        <v>101.975</v>
      </c>
    </row>
    <row r="390" spans="1:226">
      <c r="A390">
        <v>374</v>
      </c>
      <c r="B390">
        <v>1657212930.6</v>
      </c>
      <c r="C390">
        <v>6325.59999990463</v>
      </c>
      <c r="D390" t="s">
        <v>1110</v>
      </c>
      <c r="E390" t="s">
        <v>1111</v>
      </c>
      <c r="F390">
        <v>5</v>
      </c>
      <c r="G390" t="s">
        <v>915</v>
      </c>
      <c r="H390" t="s">
        <v>354</v>
      </c>
      <c r="I390">
        <v>1657212922.81429</v>
      </c>
      <c r="J390">
        <f>(K390)/1000</f>
        <v>0</v>
      </c>
      <c r="K390">
        <f>IF(BF390, AN390, AH390)</f>
        <v>0</v>
      </c>
      <c r="L390">
        <f>IF(BF390, AI390, AG390)</f>
        <v>0</v>
      </c>
      <c r="M390">
        <f>BH390 - IF(AU390&gt;1, L390*BB390*100.0/(AW390*BV390), 0)</f>
        <v>0</v>
      </c>
      <c r="N390">
        <f>((T390-J390/2)*M390-L390)/(T390+J390/2)</f>
        <v>0</v>
      </c>
      <c r="O390">
        <f>N390*(BO390+BP390)/1000.0</f>
        <v>0</v>
      </c>
      <c r="P390">
        <f>(BH390 - IF(AU390&gt;1, L390*BB390*100.0/(AW390*BV390), 0))*(BO390+BP390)/1000.0</f>
        <v>0</v>
      </c>
      <c r="Q390">
        <f>2.0/((1/S390-1/R390)+SIGN(S390)*SQRT((1/S390-1/R390)*(1/S390-1/R390) + 4*BC390/((BC390+1)*(BC390+1))*(2*1/S390*1/R390-1/R390*1/R390)))</f>
        <v>0</v>
      </c>
      <c r="R390">
        <f>IF(LEFT(BD390,1)&lt;&gt;"0",IF(LEFT(BD390,1)="1",3.0,BE390),$D$5+$E$5*(BV390*BO390/($K$5*1000))+$F$5*(BV390*BO390/($K$5*1000))*MAX(MIN(BB390,$J$5),$I$5)*MAX(MIN(BB390,$J$5),$I$5)+$G$5*MAX(MIN(BB390,$J$5),$I$5)*(BV390*BO390/($K$5*1000))+$H$5*(BV390*BO390/($K$5*1000))*(BV390*BO390/($K$5*1000)))</f>
        <v>0</v>
      </c>
      <c r="S390">
        <f>J390*(1000-(1000*0.61365*exp(17.502*W390/(240.97+W390))/(BO390+BP390)+BJ390)/2)/(1000*0.61365*exp(17.502*W390/(240.97+W390))/(BO390+BP390)-BJ390)</f>
        <v>0</v>
      </c>
      <c r="T390">
        <f>1/((BC390+1)/(Q390/1.6)+1/(R390/1.37)) + BC390/((BC390+1)/(Q390/1.6) + BC390/(R390/1.37))</f>
        <v>0</v>
      </c>
      <c r="U390">
        <f>(AX390*BA390)</f>
        <v>0</v>
      </c>
      <c r="V390">
        <f>(BQ390+(U390+2*0.95*5.67E-8*(((BQ390+$B$7)+273)^4-(BQ390+273)^4)-44100*J390)/(1.84*29.3*R390+8*0.95*5.67E-8*(BQ390+273)^3))</f>
        <v>0</v>
      </c>
      <c r="W390">
        <f>($C$7*BR390+$D$7*BS390+$E$7*V390)</f>
        <v>0</v>
      </c>
      <c r="X390">
        <f>0.61365*exp(17.502*W390/(240.97+W390))</f>
        <v>0</v>
      </c>
      <c r="Y390">
        <f>(Z390/AA390*100)</f>
        <v>0</v>
      </c>
      <c r="Z390">
        <f>BJ390*(BO390+BP390)/1000</f>
        <v>0</v>
      </c>
      <c r="AA390">
        <f>0.61365*exp(17.502*BQ390/(240.97+BQ390))</f>
        <v>0</v>
      </c>
      <c r="AB390">
        <f>(X390-BJ390*(BO390+BP390)/1000)</f>
        <v>0</v>
      </c>
      <c r="AC390">
        <f>(-J390*44100)</f>
        <v>0</v>
      </c>
      <c r="AD390">
        <f>2*29.3*R390*0.92*(BQ390-W390)</f>
        <v>0</v>
      </c>
      <c r="AE390">
        <f>2*0.95*5.67E-8*(((BQ390+$B$7)+273)^4-(W390+273)^4)</f>
        <v>0</v>
      </c>
      <c r="AF390">
        <f>U390+AE390+AC390+AD390</f>
        <v>0</v>
      </c>
      <c r="AG390">
        <f>BN390*AU390*(BI390-BH390*(1000-AU390*BK390)/(1000-AU390*BJ390))/(100*BB390)</f>
        <v>0</v>
      </c>
      <c r="AH390">
        <f>1000*BN390*AU390*(BJ390-BK390)/(100*BB390*(1000-AU390*BJ390))</f>
        <v>0</v>
      </c>
      <c r="AI390">
        <f>(AJ390 - AK390 - BO390*1E3/(8.314*(BQ390+273.15)) * AM390/BN390 * AL390) * BN390/(100*BB390) * (1000 - BK390)/1000</f>
        <v>0</v>
      </c>
      <c r="AJ390">
        <v>1704.4602414301</v>
      </c>
      <c r="AK390">
        <v>1659.84121212121</v>
      </c>
      <c r="AL390">
        <v>3.3952622064397</v>
      </c>
      <c r="AM390">
        <v>66.6402937059761</v>
      </c>
      <c r="AN390">
        <f>(AP390 - AO390 + BO390*1E3/(8.314*(BQ390+273.15)) * AR390/BN390 * AQ390) * BN390/(100*BB390) * 1000/(1000 - AP390)</f>
        <v>0</v>
      </c>
      <c r="AO390">
        <v>23.1828055908433</v>
      </c>
      <c r="AP390">
        <v>24.6428393939394</v>
      </c>
      <c r="AQ390">
        <v>-0.000800992845698943</v>
      </c>
      <c r="AR390">
        <v>77.4766188135859</v>
      </c>
      <c r="AS390">
        <v>0</v>
      </c>
      <c r="AT390">
        <v>0</v>
      </c>
      <c r="AU390">
        <f>IF(AS390*$H$13&gt;=AW390,1.0,(AW390/(AW390-AS390*$H$13)))</f>
        <v>0</v>
      </c>
      <c r="AV390">
        <f>(AU390-1)*100</f>
        <v>0</v>
      </c>
      <c r="AW390">
        <f>MAX(0,($B$13+$C$13*BV390)/(1+$D$13*BV390)*BO390/(BQ390+273)*$E$13)</f>
        <v>0</v>
      </c>
      <c r="AX390">
        <f>$B$11*BW390+$C$11*BX390+$F$11*CI390*(1-CL390)</f>
        <v>0</v>
      </c>
      <c r="AY390">
        <f>AX390*AZ390</f>
        <v>0</v>
      </c>
      <c r="AZ390">
        <f>($B$11*$D$9+$C$11*$D$9+$F$11*((CV390+CN390)/MAX(CV390+CN390+CW390, 0.1)*$I$9+CW390/MAX(CV390+CN390+CW390, 0.1)*$J$9))/($B$11+$C$11+$F$11)</f>
        <v>0</v>
      </c>
      <c r="BA390">
        <f>($B$11*$K$9+$C$11*$K$9+$F$11*((CV390+CN390)/MAX(CV390+CN390+CW390, 0.1)*$P$9+CW390/MAX(CV390+CN390+CW390, 0.1)*$Q$9))/($B$11+$C$11+$F$11)</f>
        <v>0</v>
      </c>
      <c r="BB390">
        <v>6</v>
      </c>
      <c r="BC390">
        <v>0.5</v>
      </c>
      <c r="BD390" t="s">
        <v>355</v>
      </c>
      <c r="BE390">
        <v>2</v>
      </c>
      <c r="BF390" t="b">
        <v>1</v>
      </c>
      <c r="BG390">
        <v>1657212922.81429</v>
      </c>
      <c r="BH390">
        <v>1594.57821428571</v>
      </c>
      <c r="BI390">
        <v>1649.20428571429</v>
      </c>
      <c r="BJ390">
        <v>24.6265785714286</v>
      </c>
      <c r="BK390">
        <v>23.17485</v>
      </c>
      <c r="BL390">
        <v>1576.5075</v>
      </c>
      <c r="BM390">
        <v>24.4132678571429</v>
      </c>
      <c r="BN390">
        <v>500.016607142857</v>
      </c>
      <c r="BO390">
        <v>74.5936321428571</v>
      </c>
      <c r="BP390">
        <v>0.0442265</v>
      </c>
      <c r="BQ390">
        <v>27.5080428571429</v>
      </c>
      <c r="BR390">
        <v>28.1093</v>
      </c>
      <c r="BS390">
        <v>999.9</v>
      </c>
      <c r="BT390">
        <v>0</v>
      </c>
      <c r="BU390">
        <v>0</v>
      </c>
      <c r="BV390">
        <v>9995.35714285714</v>
      </c>
      <c r="BW390">
        <v>0</v>
      </c>
      <c r="BX390">
        <v>103.248517857143</v>
      </c>
      <c r="BY390">
        <v>-54.6262571428571</v>
      </c>
      <c r="BZ390">
        <v>1634.83964285714</v>
      </c>
      <c r="CA390">
        <v>1688.33214285714</v>
      </c>
      <c r="CB390">
        <v>1.45171428571429</v>
      </c>
      <c r="CC390">
        <v>1649.20428571429</v>
      </c>
      <c r="CD390">
        <v>23.17485</v>
      </c>
      <c r="CE390">
        <v>1.836985</v>
      </c>
      <c r="CF390">
        <v>1.72869607142857</v>
      </c>
      <c r="CG390">
        <v>16.1050928571429</v>
      </c>
      <c r="CH390">
        <v>15.1565321428571</v>
      </c>
      <c r="CI390">
        <v>2000.01214285714</v>
      </c>
      <c r="CJ390">
        <v>0.979998035714286</v>
      </c>
      <c r="CK390">
        <v>0.0200017285714286</v>
      </c>
      <c r="CL390">
        <v>0</v>
      </c>
      <c r="CM390">
        <v>2.27545714285714</v>
      </c>
      <c r="CN390">
        <v>0</v>
      </c>
      <c r="CO390">
        <v>16341.4821428571</v>
      </c>
      <c r="CP390">
        <v>17300.2571428571</v>
      </c>
      <c r="CQ390">
        <v>44.375</v>
      </c>
      <c r="CR390">
        <v>44.937</v>
      </c>
      <c r="CS390">
        <v>44.0935</v>
      </c>
      <c r="CT390">
        <v>44.375</v>
      </c>
      <c r="CU390">
        <v>43.625</v>
      </c>
      <c r="CV390">
        <v>1960.01107142857</v>
      </c>
      <c r="CW390">
        <v>40.0010714285714</v>
      </c>
      <c r="CX390">
        <v>0</v>
      </c>
      <c r="CY390">
        <v>1657212909.6</v>
      </c>
      <c r="CZ390">
        <v>0</v>
      </c>
      <c r="DA390">
        <v>0</v>
      </c>
      <c r="DB390" t="s">
        <v>356</v>
      </c>
      <c r="DC390">
        <v>1656081770.5</v>
      </c>
      <c r="DD390">
        <v>1655399214.6</v>
      </c>
      <c r="DE390">
        <v>0</v>
      </c>
      <c r="DF390">
        <v>0.134</v>
      </c>
      <c r="DG390">
        <v>-0.06</v>
      </c>
      <c r="DH390">
        <v>9.331</v>
      </c>
      <c r="DI390">
        <v>0.511</v>
      </c>
      <c r="DJ390">
        <v>421</v>
      </c>
      <c r="DK390">
        <v>25</v>
      </c>
      <c r="DL390">
        <v>1.93</v>
      </c>
      <c r="DM390">
        <v>0.15</v>
      </c>
      <c r="DN390">
        <v>-54.72882</v>
      </c>
      <c r="DO390">
        <v>0.890773733583476</v>
      </c>
      <c r="DP390">
        <v>0.527334489294982</v>
      </c>
      <c r="DQ390">
        <v>0</v>
      </c>
      <c r="DR390">
        <v>1.4680915</v>
      </c>
      <c r="DS390">
        <v>-0.225958649155725</v>
      </c>
      <c r="DT390">
        <v>0.0350860579539794</v>
      </c>
      <c r="DU390">
        <v>0</v>
      </c>
      <c r="DV390">
        <v>0</v>
      </c>
      <c r="DW390">
        <v>2</v>
      </c>
      <c r="DX390" t="s">
        <v>365</v>
      </c>
      <c r="DY390">
        <v>2.96431</v>
      </c>
      <c r="DZ390">
        <v>2.69855</v>
      </c>
      <c r="EA390">
        <v>0.183921</v>
      </c>
      <c r="EB390">
        <v>0.188749</v>
      </c>
      <c r="EC390">
        <v>0.0864016</v>
      </c>
      <c r="ED390">
        <v>0.0830549</v>
      </c>
      <c r="EE390">
        <v>31412</v>
      </c>
      <c r="EF390">
        <v>34098.6</v>
      </c>
      <c r="EG390">
        <v>34936.7</v>
      </c>
      <c r="EH390">
        <v>38181.8</v>
      </c>
      <c r="EI390">
        <v>45371.2</v>
      </c>
      <c r="EJ390">
        <v>50593.8</v>
      </c>
      <c r="EK390">
        <v>54730</v>
      </c>
      <c r="EL390">
        <v>61276.7</v>
      </c>
      <c r="EM390">
        <v>1.8656</v>
      </c>
      <c r="EN390">
        <v>2.0396</v>
      </c>
      <c r="EO390">
        <v>-0.0664592</v>
      </c>
      <c r="EP390">
        <v>0</v>
      </c>
      <c r="EQ390">
        <v>29.1769</v>
      </c>
      <c r="ER390">
        <v>999.9</v>
      </c>
      <c r="ES390">
        <v>36.149</v>
      </c>
      <c r="ET390">
        <v>37.595</v>
      </c>
      <c r="EU390">
        <v>31.559</v>
      </c>
      <c r="EV390">
        <v>54.5484</v>
      </c>
      <c r="EW390">
        <v>34.3349</v>
      </c>
      <c r="EX390">
        <v>2</v>
      </c>
      <c r="EY390">
        <v>0.714065</v>
      </c>
      <c r="EZ390">
        <v>9.28105</v>
      </c>
      <c r="FA390">
        <v>19.9147</v>
      </c>
      <c r="FB390">
        <v>5.19692</v>
      </c>
      <c r="FC390">
        <v>12.0159</v>
      </c>
      <c r="FD390">
        <v>4.9752</v>
      </c>
      <c r="FE390">
        <v>3.294</v>
      </c>
      <c r="FF390">
        <v>9999</v>
      </c>
      <c r="FG390">
        <v>9999</v>
      </c>
      <c r="FH390">
        <v>9999</v>
      </c>
      <c r="FI390">
        <v>557.7</v>
      </c>
      <c r="FJ390">
        <v>1.86307</v>
      </c>
      <c r="FK390">
        <v>1.8678</v>
      </c>
      <c r="FL390">
        <v>1.86752</v>
      </c>
      <c r="FM390">
        <v>1.86874</v>
      </c>
      <c r="FN390">
        <v>1.86951</v>
      </c>
      <c r="FO390">
        <v>1.86554</v>
      </c>
      <c r="FP390">
        <v>1.86661</v>
      </c>
      <c r="FQ390">
        <v>1.86798</v>
      </c>
      <c r="FR390">
        <v>5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18.24</v>
      </c>
      <c r="GF390">
        <v>0.2133</v>
      </c>
      <c r="GG390">
        <v>5.35645936475052</v>
      </c>
      <c r="GH390">
        <v>0.00956702611335773</v>
      </c>
      <c r="GI390">
        <v>-9.19467254998099e-07</v>
      </c>
      <c r="GJ390">
        <v>-2.13729184259075e-11</v>
      </c>
      <c r="GK390">
        <v>0.213310654532375</v>
      </c>
      <c r="GL390">
        <v>0</v>
      </c>
      <c r="GM390">
        <v>0</v>
      </c>
      <c r="GN390">
        <v>0</v>
      </c>
      <c r="GO390">
        <v>-4</v>
      </c>
      <c r="GP390">
        <v>1866</v>
      </c>
      <c r="GQ390">
        <v>1</v>
      </c>
      <c r="GR390">
        <v>18</v>
      </c>
      <c r="GS390">
        <v>18852.7</v>
      </c>
      <c r="GT390">
        <v>30228.6</v>
      </c>
      <c r="GU390">
        <v>3.95264</v>
      </c>
      <c r="GV390">
        <v>2.62939</v>
      </c>
      <c r="GW390">
        <v>2.24854</v>
      </c>
      <c r="GX390">
        <v>2.72095</v>
      </c>
      <c r="GY390">
        <v>1.99585</v>
      </c>
      <c r="GZ390">
        <v>2.3938</v>
      </c>
      <c r="HA390">
        <v>41.3261</v>
      </c>
      <c r="HB390">
        <v>14.3947</v>
      </c>
      <c r="HC390">
        <v>18</v>
      </c>
      <c r="HD390">
        <v>491.264</v>
      </c>
      <c r="HE390">
        <v>613.632</v>
      </c>
      <c r="HF390">
        <v>17.9623</v>
      </c>
      <c r="HG390">
        <v>35.6746</v>
      </c>
      <c r="HH390">
        <v>30.0007</v>
      </c>
      <c r="HI390">
        <v>35.149</v>
      </c>
      <c r="HJ390">
        <v>34.9827</v>
      </c>
      <c r="HK390">
        <v>79.1799</v>
      </c>
      <c r="HL390">
        <v>23.7167</v>
      </c>
      <c r="HM390">
        <v>0</v>
      </c>
      <c r="HN390">
        <v>16.6156</v>
      </c>
      <c r="HO390">
        <v>1691.63</v>
      </c>
      <c r="HP390">
        <v>23.2433</v>
      </c>
      <c r="HQ390">
        <v>101.44</v>
      </c>
      <c r="HR390">
        <v>101.974</v>
      </c>
    </row>
    <row r="391" spans="1:226">
      <c r="A391">
        <v>375</v>
      </c>
      <c r="B391">
        <v>1657212935.6</v>
      </c>
      <c r="C391">
        <v>6330.59999990463</v>
      </c>
      <c r="D391" t="s">
        <v>1112</v>
      </c>
      <c r="E391" t="s">
        <v>1113</v>
      </c>
      <c r="F391">
        <v>5</v>
      </c>
      <c r="G391" t="s">
        <v>915</v>
      </c>
      <c r="H391" t="s">
        <v>354</v>
      </c>
      <c r="I391">
        <v>1657212928.1</v>
      </c>
      <c r="J391">
        <f>(K391)/1000</f>
        <v>0</v>
      </c>
      <c r="K391">
        <f>IF(BF391, AN391, AH391)</f>
        <v>0</v>
      </c>
      <c r="L391">
        <f>IF(BF391, AI391, AG391)</f>
        <v>0</v>
      </c>
      <c r="M391">
        <f>BH391 - IF(AU391&gt;1, L391*BB391*100.0/(AW391*BV391), 0)</f>
        <v>0</v>
      </c>
      <c r="N391">
        <f>((T391-J391/2)*M391-L391)/(T391+J391/2)</f>
        <v>0</v>
      </c>
      <c r="O391">
        <f>N391*(BO391+BP391)/1000.0</f>
        <v>0</v>
      </c>
      <c r="P391">
        <f>(BH391 - IF(AU391&gt;1, L391*BB391*100.0/(AW391*BV391), 0))*(BO391+BP391)/1000.0</f>
        <v>0</v>
      </c>
      <c r="Q391">
        <f>2.0/((1/S391-1/R391)+SIGN(S391)*SQRT((1/S391-1/R391)*(1/S391-1/R391) + 4*BC391/((BC391+1)*(BC391+1))*(2*1/S391*1/R391-1/R391*1/R391)))</f>
        <v>0</v>
      </c>
      <c r="R391">
        <f>IF(LEFT(BD391,1)&lt;&gt;"0",IF(LEFT(BD391,1)="1",3.0,BE391),$D$5+$E$5*(BV391*BO391/($K$5*1000))+$F$5*(BV391*BO391/($K$5*1000))*MAX(MIN(BB391,$J$5),$I$5)*MAX(MIN(BB391,$J$5),$I$5)+$G$5*MAX(MIN(BB391,$J$5),$I$5)*(BV391*BO391/($K$5*1000))+$H$5*(BV391*BO391/($K$5*1000))*(BV391*BO391/($K$5*1000)))</f>
        <v>0</v>
      </c>
      <c r="S391">
        <f>J391*(1000-(1000*0.61365*exp(17.502*W391/(240.97+W391))/(BO391+BP391)+BJ391)/2)/(1000*0.61365*exp(17.502*W391/(240.97+W391))/(BO391+BP391)-BJ391)</f>
        <v>0</v>
      </c>
      <c r="T391">
        <f>1/((BC391+1)/(Q391/1.6)+1/(R391/1.37)) + BC391/((BC391+1)/(Q391/1.6) + BC391/(R391/1.37))</f>
        <v>0</v>
      </c>
      <c r="U391">
        <f>(AX391*BA391)</f>
        <v>0</v>
      </c>
      <c r="V391">
        <f>(BQ391+(U391+2*0.95*5.67E-8*(((BQ391+$B$7)+273)^4-(BQ391+273)^4)-44100*J391)/(1.84*29.3*R391+8*0.95*5.67E-8*(BQ391+273)^3))</f>
        <v>0</v>
      </c>
      <c r="W391">
        <f>($C$7*BR391+$D$7*BS391+$E$7*V391)</f>
        <v>0</v>
      </c>
      <c r="X391">
        <f>0.61365*exp(17.502*W391/(240.97+W391))</f>
        <v>0</v>
      </c>
      <c r="Y391">
        <f>(Z391/AA391*100)</f>
        <v>0</v>
      </c>
      <c r="Z391">
        <f>BJ391*(BO391+BP391)/1000</f>
        <v>0</v>
      </c>
      <c r="AA391">
        <f>0.61365*exp(17.502*BQ391/(240.97+BQ391))</f>
        <v>0</v>
      </c>
      <c r="AB391">
        <f>(X391-BJ391*(BO391+BP391)/1000)</f>
        <v>0</v>
      </c>
      <c r="AC391">
        <f>(-J391*44100)</f>
        <v>0</v>
      </c>
      <c r="AD391">
        <f>2*29.3*R391*0.92*(BQ391-W391)</f>
        <v>0</v>
      </c>
      <c r="AE391">
        <f>2*0.95*5.67E-8*(((BQ391+$B$7)+273)^4-(W391+273)^4)</f>
        <v>0</v>
      </c>
      <c r="AF391">
        <f>U391+AE391+AC391+AD391</f>
        <v>0</v>
      </c>
      <c r="AG391">
        <f>BN391*AU391*(BI391-BH391*(1000-AU391*BK391)/(1000-AU391*BJ391))/(100*BB391)</f>
        <v>0</v>
      </c>
      <c r="AH391">
        <f>1000*BN391*AU391*(BJ391-BK391)/(100*BB391*(1000-AU391*BJ391))</f>
        <v>0</v>
      </c>
      <c r="AI391">
        <f>(AJ391 - AK391 - BO391*1E3/(8.314*(BQ391+273.15)) * AM391/BN391 * AL391) * BN391/(100*BB391) * (1000 - BK391)/1000</f>
        <v>0</v>
      </c>
      <c r="AJ391">
        <v>1722.42019053669</v>
      </c>
      <c r="AK391">
        <v>1677.32945454545</v>
      </c>
      <c r="AL391">
        <v>3.56276679027072</v>
      </c>
      <c r="AM391">
        <v>66.6402937059761</v>
      </c>
      <c r="AN391">
        <f>(AP391 - AO391 + BO391*1E3/(8.314*(BQ391+273.15)) * AR391/BN391 * AQ391) * BN391/(100*BB391) * 1000/(1000 - AP391)</f>
        <v>0</v>
      </c>
      <c r="AO391">
        <v>23.1719811423996</v>
      </c>
      <c r="AP391">
        <v>24.6304563636364</v>
      </c>
      <c r="AQ391">
        <v>-0.000265413346560468</v>
      </c>
      <c r="AR391">
        <v>77.4766188135859</v>
      </c>
      <c r="AS391">
        <v>0</v>
      </c>
      <c r="AT391">
        <v>0</v>
      </c>
      <c r="AU391">
        <f>IF(AS391*$H$13&gt;=AW391,1.0,(AW391/(AW391-AS391*$H$13)))</f>
        <v>0</v>
      </c>
      <c r="AV391">
        <f>(AU391-1)*100</f>
        <v>0</v>
      </c>
      <c r="AW391">
        <f>MAX(0,($B$13+$C$13*BV391)/(1+$D$13*BV391)*BO391/(BQ391+273)*$E$13)</f>
        <v>0</v>
      </c>
      <c r="AX391">
        <f>$B$11*BW391+$C$11*BX391+$F$11*CI391*(1-CL391)</f>
        <v>0</v>
      </c>
      <c r="AY391">
        <f>AX391*AZ391</f>
        <v>0</v>
      </c>
      <c r="AZ391">
        <f>($B$11*$D$9+$C$11*$D$9+$F$11*((CV391+CN391)/MAX(CV391+CN391+CW391, 0.1)*$I$9+CW391/MAX(CV391+CN391+CW391, 0.1)*$J$9))/($B$11+$C$11+$F$11)</f>
        <v>0</v>
      </c>
      <c r="BA391">
        <f>($B$11*$K$9+$C$11*$K$9+$F$11*((CV391+CN391)/MAX(CV391+CN391+CW391, 0.1)*$P$9+CW391/MAX(CV391+CN391+CW391, 0.1)*$Q$9))/($B$11+$C$11+$F$11)</f>
        <v>0</v>
      </c>
      <c r="BB391">
        <v>6</v>
      </c>
      <c r="BC391">
        <v>0.5</v>
      </c>
      <c r="BD391" t="s">
        <v>355</v>
      </c>
      <c r="BE391">
        <v>2</v>
      </c>
      <c r="BF391" t="b">
        <v>1</v>
      </c>
      <c r="BG391">
        <v>1657212928.1</v>
      </c>
      <c r="BH391">
        <v>1612.27777777778</v>
      </c>
      <c r="BI391">
        <v>1667.21185185185</v>
      </c>
      <c r="BJ391">
        <v>24.6350592592593</v>
      </c>
      <c r="BK391">
        <v>23.1793592592593</v>
      </c>
      <c r="BL391">
        <v>1594.09296296296</v>
      </c>
      <c r="BM391">
        <v>24.4217444444444</v>
      </c>
      <c r="BN391">
        <v>500.00562962963</v>
      </c>
      <c r="BO391">
        <v>74.5941666666667</v>
      </c>
      <c r="BP391">
        <v>0.0442858259259259</v>
      </c>
      <c r="BQ391">
        <v>27.4887814814815</v>
      </c>
      <c r="BR391">
        <v>28.0884777777778</v>
      </c>
      <c r="BS391">
        <v>999.9</v>
      </c>
      <c r="BT391">
        <v>0</v>
      </c>
      <c r="BU391">
        <v>0</v>
      </c>
      <c r="BV391">
        <v>9997.03703703704</v>
      </c>
      <c r="BW391">
        <v>0</v>
      </c>
      <c r="BX391">
        <v>101.0585</v>
      </c>
      <c r="BY391">
        <v>-54.9343481481482</v>
      </c>
      <c r="BZ391">
        <v>1653</v>
      </c>
      <c r="CA391">
        <v>1706.77444444444</v>
      </c>
      <c r="CB391">
        <v>1.45568444444444</v>
      </c>
      <c r="CC391">
        <v>1667.21185185185</v>
      </c>
      <c r="CD391">
        <v>23.1793592592593</v>
      </c>
      <c r="CE391">
        <v>1.83763111111111</v>
      </c>
      <c r="CF391">
        <v>1.72904555555556</v>
      </c>
      <c r="CG391">
        <v>16.1106037037037</v>
      </c>
      <c r="CH391">
        <v>15.1596851851852</v>
      </c>
      <c r="CI391">
        <v>1999.99703703704</v>
      </c>
      <c r="CJ391">
        <v>0.979998222222222</v>
      </c>
      <c r="CK391">
        <v>0.0200015296296296</v>
      </c>
      <c r="CL391">
        <v>0</v>
      </c>
      <c r="CM391">
        <v>2.32661111111111</v>
      </c>
      <c r="CN391">
        <v>0</v>
      </c>
      <c r="CO391">
        <v>16263.1074074074</v>
      </c>
      <c r="CP391">
        <v>17300.1222222222</v>
      </c>
      <c r="CQ391">
        <v>44.375</v>
      </c>
      <c r="CR391">
        <v>44.937</v>
      </c>
      <c r="CS391">
        <v>44.0853333333333</v>
      </c>
      <c r="CT391">
        <v>44.375</v>
      </c>
      <c r="CU391">
        <v>43.625</v>
      </c>
      <c r="CV391">
        <v>1959.9962962963</v>
      </c>
      <c r="CW391">
        <v>40.0007407407407</v>
      </c>
      <c r="CX391">
        <v>0</v>
      </c>
      <c r="CY391">
        <v>1657212914.4</v>
      </c>
      <c r="CZ391">
        <v>0</v>
      </c>
      <c r="DA391">
        <v>0</v>
      </c>
      <c r="DB391" t="s">
        <v>356</v>
      </c>
      <c r="DC391">
        <v>1656081770.5</v>
      </c>
      <c r="DD391">
        <v>1655399214.6</v>
      </c>
      <c r="DE391">
        <v>0</v>
      </c>
      <c r="DF391">
        <v>0.134</v>
      </c>
      <c r="DG391">
        <v>-0.06</v>
      </c>
      <c r="DH391">
        <v>9.331</v>
      </c>
      <c r="DI391">
        <v>0.511</v>
      </c>
      <c r="DJ391">
        <v>421</v>
      </c>
      <c r="DK391">
        <v>25</v>
      </c>
      <c r="DL391">
        <v>1.93</v>
      </c>
      <c r="DM391">
        <v>0.15</v>
      </c>
      <c r="DN391">
        <v>-54.780265</v>
      </c>
      <c r="DO391">
        <v>-1.6672772983113</v>
      </c>
      <c r="DP391">
        <v>0.565258292973221</v>
      </c>
      <c r="DQ391">
        <v>0</v>
      </c>
      <c r="DR391">
        <v>1.45672325</v>
      </c>
      <c r="DS391">
        <v>-0.0263388742964368</v>
      </c>
      <c r="DT391">
        <v>0.0244806640420047</v>
      </c>
      <c r="DU391">
        <v>1</v>
      </c>
      <c r="DV391">
        <v>1</v>
      </c>
      <c r="DW391">
        <v>2</v>
      </c>
      <c r="DX391" t="s">
        <v>357</v>
      </c>
      <c r="DY391">
        <v>2.96504</v>
      </c>
      <c r="DZ391">
        <v>2.69859</v>
      </c>
      <c r="EA391">
        <v>0.185062</v>
      </c>
      <c r="EB391">
        <v>0.189827</v>
      </c>
      <c r="EC391">
        <v>0.0863921</v>
      </c>
      <c r="ED391">
        <v>0.0830294</v>
      </c>
      <c r="EE391">
        <v>31367.3</v>
      </c>
      <c r="EF391">
        <v>34052.9</v>
      </c>
      <c r="EG391">
        <v>34936</v>
      </c>
      <c r="EH391">
        <v>38181.5</v>
      </c>
      <c r="EI391">
        <v>45371.2</v>
      </c>
      <c r="EJ391">
        <v>50594.7</v>
      </c>
      <c r="EK391">
        <v>54729.5</v>
      </c>
      <c r="EL391">
        <v>61276</v>
      </c>
      <c r="EM391">
        <v>1.8672</v>
      </c>
      <c r="EN391">
        <v>2.0388</v>
      </c>
      <c r="EO391">
        <v>-0.0654161</v>
      </c>
      <c r="EP391">
        <v>0</v>
      </c>
      <c r="EQ391">
        <v>29.1268</v>
      </c>
      <c r="ER391">
        <v>999.9</v>
      </c>
      <c r="ES391">
        <v>36.149</v>
      </c>
      <c r="ET391">
        <v>37.595</v>
      </c>
      <c r="EU391">
        <v>31.5598</v>
      </c>
      <c r="EV391">
        <v>54.5884</v>
      </c>
      <c r="EW391">
        <v>34.379</v>
      </c>
      <c r="EX391">
        <v>2</v>
      </c>
      <c r="EY391">
        <v>0.713963</v>
      </c>
      <c r="EZ391">
        <v>9.28105</v>
      </c>
      <c r="FA391">
        <v>19.9153</v>
      </c>
      <c r="FB391">
        <v>5.19932</v>
      </c>
      <c r="FC391">
        <v>12.0135</v>
      </c>
      <c r="FD391">
        <v>4.976</v>
      </c>
      <c r="FE391">
        <v>3.294</v>
      </c>
      <c r="FF391">
        <v>9999</v>
      </c>
      <c r="FG391">
        <v>9999</v>
      </c>
      <c r="FH391">
        <v>9999</v>
      </c>
      <c r="FI391">
        <v>557.8</v>
      </c>
      <c r="FJ391">
        <v>1.8631</v>
      </c>
      <c r="FK391">
        <v>1.86783</v>
      </c>
      <c r="FL391">
        <v>1.86752</v>
      </c>
      <c r="FM391">
        <v>1.86874</v>
      </c>
      <c r="FN391">
        <v>1.86951</v>
      </c>
      <c r="FO391">
        <v>1.86554</v>
      </c>
      <c r="FP391">
        <v>1.86661</v>
      </c>
      <c r="FQ391">
        <v>1.86795</v>
      </c>
      <c r="FR391">
        <v>5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18.34</v>
      </c>
      <c r="GF391">
        <v>0.2133</v>
      </c>
      <c r="GG391">
        <v>5.35645936475052</v>
      </c>
      <c r="GH391">
        <v>0.00956702611335773</v>
      </c>
      <c r="GI391">
        <v>-9.19467254998099e-07</v>
      </c>
      <c r="GJ391">
        <v>-2.13729184259075e-11</v>
      </c>
      <c r="GK391">
        <v>0.213310654532375</v>
      </c>
      <c r="GL391">
        <v>0</v>
      </c>
      <c r="GM391">
        <v>0</v>
      </c>
      <c r="GN391">
        <v>0</v>
      </c>
      <c r="GO391">
        <v>-4</v>
      </c>
      <c r="GP391">
        <v>1866</v>
      </c>
      <c r="GQ391">
        <v>1</v>
      </c>
      <c r="GR391">
        <v>18</v>
      </c>
      <c r="GS391">
        <v>18852.8</v>
      </c>
      <c r="GT391">
        <v>30228.7</v>
      </c>
      <c r="GU391">
        <v>3.98315</v>
      </c>
      <c r="GV391">
        <v>2.62695</v>
      </c>
      <c r="GW391">
        <v>2.24854</v>
      </c>
      <c r="GX391">
        <v>2.72095</v>
      </c>
      <c r="GY391">
        <v>1.99585</v>
      </c>
      <c r="GZ391">
        <v>2.34131</v>
      </c>
      <c r="HA391">
        <v>41.3261</v>
      </c>
      <c r="HB391">
        <v>14.3947</v>
      </c>
      <c r="HC391">
        <v>18</v>
      </c>
      <c r="HD391">
        <v>492.401</v>
      </c>
      <c r="HE391">
        <v>613.038</v>
      </c>
      <c r="HF391">
        <v>17.959</v>
      </c>
      <c r="HG391">
        <v>35.6778</v>
      </c>
      <c r="HH391">
        <v>30.0003</v>
      </c>
      <c r="HI391">
        <v>35.1554</v>
      </c>
      <c r="HJ391">
        <v>34.9884</v>
      </c>
      <c r="HK391">
        <v>79.7339</v>
      </c>
      <c r="HL391">
        <v>23.7167</v>
      </c>
      <c r="HM391">
        <v>0</v>
      </c>
      <c r="HN391">
        <v>16.6156</v>
      </c>
      <c r="HO391">
        <v>1705.04</v>
      </c>
      <c r="HP391">
        <v>23.2712</v>
      </c>
      <c r="HQ391">
        <v>101.439</v>
      </c>
      <c r="HR391">
        <v>101.973</v>
      </c>
    </row>
    <row r="392" spans="1:226">
      <c r="A392">
        <v>376</v>
      </c>
      <c r="B392">
        <v>1657212940.1</v>
      </c>
      <c r="C392">
        <v>6335.09999990463</v>
      </c>
      <c r="D392" t="s">
        <v>1114</v>
      </c>
      <c r="E392" t="s">
        <v>1115</v>
      </c>
      <c r="F392">
        <v>5</v>
      </c>
      <c r="G392" t="s">
        <v>915</v>
      </c>
      <c r="H392" t="s">
        <v>354</v>
      </c>
      <c r="I392">
        <v>1657212932.54444</v>
      </c>
      <c r="J392">
        <f>(K392)/1000</f>
        <v>0</v>
      </c>
      <c r="K392">
        <f>IF(BF392, AN392, AH392)</f>
        <v>0</v>
      </c>
      <c r="L392">
        <f>IF(BF392, AI392, AG392)</f>
        <v>0</v>
      </c>
      <c r="M392">
        <f>BH392 - IF(AU392&gt;1, L392*BB392*100.0/(AW392*BV392), 0)</f>
        <v>0</v>
      </c>
      <c r="N392">
        <f>((T392-J392/2)*M392-L392)/(T392+J392/2)</f>
        <v>0</v>
      </c>
      <c r="O392">
        <f>N392*(BO392+BP392)/1000.0</f>
        <v>0</v>
      </c>
      <c r="P392">
        <f>(BH392 - IF(AU392&gt;1, L392*BB392*100.0/(AW392*BV392), 0))*(BO392+BP392)/1000.0</f>
        <v>0</v>
      </c>
      <c r="Q392">
        <f>2.0/((1/S392-1/R392)+SIGN(S392)*SQRT((1/S392-1/R392)*(1/S392-1/R392) + 4*BC392/((BC392+1)*(BC392+1))*(2*1/S392*1/R392-1/R392*1/R392)))</f>
        <v>0</v>
      </c>
      <c r="R392">
        <f>IF(LEFT(BD392,1)&lt;&gt;"0",IF(LEFT(BD392,1)="1",3.0,BE392),$D$5+$E$5*(BV392*BO392/($K$5*1000))+$F$5*(BV392*BO392/($K$5*1000))*MAX(MIN(BB392,$J$5),$I$5)*MAX(MIN(BB392,$J$5),$I$5)+$G$5*MAX(MIN(BB392,$J$5),$I$5)*(BV392*BO392/($K$5*1000))+$H$5*(BV392*BO392/($K$5*1000))*(BV392*BO392/($K$5*1000)))</f>
        <v>0</v>
      </c>
      <c r="S392">
        <f>J392*(1000-(1000*0.61365*exp(17.502*W392/(240.97+W392))/(BO392+BP392)+BJ392)/2)/(1000*0.61365*exp(17.502*W392/(240.97+W392))/(BO392+BP392)-BJ392)</f>
        <v>0</v>
      </c>
      <c r="T392">
        <f>1/((BC392+1)/(Q392/1.6)+1/(R392/1.37)) + BC392/((BC392+1)/(Q392/1.6) + BC392/(R392/1.37))</f>
        <v>0</v>
      </c>
      <c r="U392">
        <f>(AX392*BA392)</f>
        <v>0</v>
      </c>
      <c r="V392">
        <f>(BQ392+(U392+2*0.95*5.67E-8*(((BQ392+$B$7)+273)^4-(BQ392+273)^4)-44100*J392)/(1.84*29.3*R392+8*0.95*5.67E-8*(BQ392+273)^3))</f>
        <v>0</v>
      </c>
      <c r="W392">
        <f>($C$7*BR392+$D$7*BS392+$E$7*V392)</f>
        <v>0</v>
      </c>
      <c r="X392">
        <f>0.61365*exp(17.502*W392/(240.97+W392))</f>
        <v>0</v>
      </c>
      <c r="Y392">
        <f>(Z392/AA392*100)</f>
        <v>0</v>
      </c>
      <c r="Z392">
        <f>BJ392*(BO392+BP392)/1000</f>
        <v>0</v>
      </c>
      <c r="AA392">
        <f>0.61365*exp(17.502*BQ392/(240.97+BQ392))</f>
        <v>0</v>
      </c>
      <c r="AB392">
        <f>(X392-BJ392*(BO392+BP392)/1000)</f>
        <v>0</v>
      </c>
      <c r="AC392">
        <f>(-J392*44100)</f>
        <v>0</v>
      </c>
      <c r="AD392">
        <f>2*29.3*R392*0.92*(BQ392-W392)</f>
        <v>0</v>
      </c>
      <c r="AE392">
        <f>2*0.95*5.67E-8*(((BQ392+$B$7)+273)^4-(W392+273)^4)</f>
        <v>0</v>
      </c>
      <c r="AF392">
        <f>U392+AE392+AC392+AD392</f>
        <v>0</v>
      </c>
      <c r="AG392">
        <f>BN392*AU392*(BI392-BH392*(1000-AU392*BK392)/(1000-AU392*BJ392))/(100*BB392)</f>
        <v>0</v>
      </c>
      <c r="AH392">
        <f>1000*BN392*AU392*(BJ392-BK392)/(100*BB392*(1000-AU392*BJ392))</f>
        <v>0</v>
      </c>
      <c r="AI392">
        <f>(AJ392 - AK392 - BO392*1E3/(8.314*(BQ392+273.15)) * AM392/BN392 * AL392) * BN392/(100*BB392) * (1000 - BK392)/1000</f>
        <v>0</v>
      </c>
      <c r="AJ392">
        <v>1737.872014982</v>
      </c>
      <c r="AK392">
        <v>1692.52733333333</v>
      </c>
      <c r="AL392">
        <v>3.39026293786875</v>
      </c>
      <c r="AM392">
        <v>66.6402937059761</v>
      </c>
      <c r="AN392">
        <f>(AP392 - AO392 + BO392*1E3/(8.314*(BQ392+273.15)) * AR392/BN392 * AQ392) * BN392/(100*BB392) * 1000/(1000 - AP392)</f>
        <v>0</v>
      </c>
      <c r="AO392">
        <v>23.1633364895382</v>
      </c>
      <c r="AP392">
        <v>24.612736969697</v>
      </c>
      <c r="AQ392">
        <v>-0.00548792033255588</v>
      </c>
      <c r="AR392">
        <v>77.4766188135859</v>
      </c>
      <c r="AS392">
        <v>0</v>
      </c>
      <c r="AT392">
        <v>0</v>
      </c>
      <c r="AU392">
        <f>IF(AS392*$H$13&gt;=AW392,1.0,(AW392/(AW392-AS392*$H$13)))</f>
        <v>0</v>
      </c>
      <c r="AV392">
        <f>(AU392-1)*100</f>
        <v>0</v>
      </c>
      <c r="AW392">
        <f>MAX(0,($B$13+$C$13*BV392)/(1+$D$13*BV392)*BO392/(BQ392+273)*$E$13)</f>
        <v>0</v>
      </c>
      <c r="AX392">
        <f>$B$11*BW392+$C$11*BX392+$F$11*CI392*(1-CL392)</f>
        <v>0</v>
      </c>
      <c r="AY392">
        <f>AX392*AZ392</f>
        <v>0</v>
      </c>
      <c r="AZ392">
        <f>($B$11*$D$9+$C$11*$D$9+$F$11*((CV392+CN392)/MAX(CV392+CN392+CW392, 0.1)*$I$9+CW392/MAX(CV392+CN392+CW392, 0.1)*$J$9))/($B$11+$C$11+$F$11)</f>
        <v>0</v>
      </c>
      <c r="BA392">
        <f>($B$11*$K$9+$C$11*$K$9+$F$11*((CV392+CN392)/MAX(CV392+CN392+CW392, 0.1)*$P$9+CW392/MAX(CV392+CN392+CW392, 0.1)*$Q$9))/($B$11+$C$11+$F$11)</f>
        <v>0</v>
      </c>
      <c r="BB392">
        <v>6</v>
      </c>
      <c r="BC392">
        <v>0.5</v>
      </c>
      <c r="BD392" t="s">
        <v>355</v>
      </c>
      <c r="BE392">
        <v>2</v>
      </c>
      <c r="BF392" t="b">
        <v>1</v>
      </c>
      <c r="BG392">
        <v>1657212932.54444</v>
      </c>
      <c r="BH392">
        <v>1627.25888888889</v>
      </c>
      <c r="BI392">
        <v>1682.07518518519</v>
      </c>
      <c r="BJ392">
        <v>24.6313814814815</v>
      </c>
      <c r="BK392">
        <v>23.1768074074074</v>
      </c>
      <c r="BL392">
        <v>1608.97851851852</v>
      </c>
      <c r="BM392">
        <v>24.4180740740741</v>
      </c>
      <c r="BN392">
        <v>499.999962962963</v>
      </c>
      <c r="BO392">
        <v>74.5947481481481</v>
      </c>
      <c r="BP392">
        <v>0.0442946481481481</v>
      </c>
      <c r="BQ392">
        <v>27.4765740740741</v>
      </c>
      <c r="BR392">
        <v>28.0735333333333</v>
      </c>
      <c r="BS392">
        <v>999.9</v>
      </c>
      <c r="BT392">
        <v>0</v>
      </c>
      <c r="BU392">
        <v>0</v>
      </c>
      <c r="BV392">
        <v>10002.5925925926</v>
      </c>
      <c r="BW392">
        <v>0</v>
      </c>
      <c r="BX392">
        <v>99.7358407407407</v>
      </c>
      <c r="BY392">
        <v>-54.8166407407407</v>
      </c>
      <c r="BZ392">
        <v>1668.35259259259</v>
      </c>
      <c r="CA392">
        <v>1721.98555555556</v>
      </c>
      <c r="CB392">
        <v>1.45457074074074</v>
      </c>
      <c r="CC392">
        <v>1682.07518518519</v>
      </c>
      <c r="CD392">
        <v>23.1768074074074</v>
      </c>
      <c r="CE392">
        <v>1.83737185185185</v>
      </c>
      <c r="CF392">
        <v>1.72886888888889</v>
      </c>
      <c r="CG392">
        <v>16.1083962962963</v>
      </c>
      <c r="CH392">
        <v>15.1580851851852</v>
      </c>
      <c r="CI392">
        <v>2000.01888888889</v>
      </c>
      <c r="CJ392">
        <v>0.979998666666667</v>
      </c>
      <c r="CK392">
        <v>0.0200010555555556</v>
      </c>
      <c r="CL392">
        <v>0</v>
      </c>
      <c r="CM392">
        <v>2.30958518518519</v>
      </c>
      <c r="CN392">
        <v>0</v>
      </c>
      <c r="CO392">
        <v>16220.4851851852</v>
      </c>
      <c r="CP392">
        <v>17300.3074074074</v>
      </c>
      <c r="CQ392">
        <v>44.375</v>
      </c>
      <c r="CR392">
        <v>44.937</v>
      </c>
      <c r="CS392">
        <v>44.0876666666667</v>
      </c>
      <c r="CT392">
        <v>44.375</v>
      </c>
      <c r="CU392">
        <v>43.625</v>
      </c>
      <c r="CV392">
        <v>1960.01851851852</v>
      </c>
      <c r="CW392">
        <v>40.0003703703704</v>
      </c>
      <c r="CX392">
        <v>0</v>
      </c>
      <c r="CY392">
        <v>1657212919.2</v>
      </c>
      <c r="CZ392">
        <v>0</v>
      </c>
      <c r="DA392">
        <v>0</v>
      </c>
      <c r="DB392" t="s">
        <v>356</v>
      </c>
      <c r="DC392">
        <v>1656081770.5</v>
      </c>
      <c r="DD392">
        <v>1655399214.6</v>
      </c>
      <c r="DE392">
        <v>0</v>
      </c>
      <c r="DF392">
        <v>0.134</v>
      </c>
      <c r="DG392">
        <v>-0.06</v>
      </c>
      <c r="DH392">
        <v>9.331</v>
      </c>
      <c r="DI392">
        <v>0.511</v>
      </c>
      <c r="DJ392">
        <v>421</v>
      </c>
      <c r="DK392">
        <v>25</v>
      </c>
      <c r="DL392">
        <v>1.93</v>
      </c>
      <c r="DM392">
        <v>0.15</v>
      </c>
      <c r="DN392">
        <v>-54.9005025</v>
      </c>
      <c r="DO392">
        <v>0.114467166979381</v>
      </c>
      <c r="DP392">
        <v>0.535150014709661</v>
      </c>
      <c r="DQ392">
        <v>0</v>
      </c>
      <c r="DR392">
        <v>1.4528155</v>
      </c>
      <c r="DS392">
        <v>0.0461112945590976</v>
      </c>
      <c r="DT392">
        <v>0.0117093451887798</v>
      </c>
      <c r="DU392">
        <v>1</v>
      </c>
      <c r="DV392">
        <v>1</v>
      </c>
      <c r="DW392">
        <v>2</v>
      </c>
      <c r="DX392" t="s">
        <v>357</v>
      </c>
      <c r="DY392">
        <v>2.96446</v>
      </c>
      <c r="DZ392">
        <v>2.6984</v>
      </c>
      <c r="EA392">
        <v>0.186084</v>
      </c>
      <c r="EB392">
        <v>0.190805</v>
      </c>
      <c r="EC392">
        <v>0.0863532</v>
      </c>
      <c r="ED392">
        <v>0.0831461</v>
      </c>
      <c r="EE392">
        <v>31328.3</v>
      </c>
      <c r="EF392">
        <v>34011.1</v>
      </c>
      <c r="EG392">
        <v>34936.5</v>
      </c>
      <c r="EH392">
        <v>38180.8</v>
      </c>
      <c r="EI392">
        <v>45373.4</v>
      </c>
      <c r="EJ392">
        <v>50587.3</v>
      </c>
      <c r="EK392">
        <v>54729.8</v>
      </c>
      <c r="EL392">
        <v>61274.8</v>
      </c>
      <c r="EM392">
        <v>1.8658</v>
      </c>
      <c r="EN392">
        <v>2.0392</v>
      </c>
      <c r="EO392">
        <v>-0.0635684</v>
      </c>
      <c r="EP392">
        <v>0</v>
      </c>
      <c r="EQ392">
        <v>29.0778</v>
      </c>
      <c r="ER392">
        <v>999.9</v>
      </c>
      <c r="ES392">
        <v>36.149</v>
      </c>
      <c r="ET392">
        <v>37.585</v>
      </c>
      <c r="EU392">
        <v>31.5453</v>
      </c>
      <c r="EV392">
        <v>54.3584</v>
      </c>
      <c r="EW392">
        <v>34.391</v>
      </c>
      <c r="EX392">
        <v>2</v>
      </c>
      <c r="EY392">
        <v>0.714167</v>
      </c>
      <c r="EZ392">
        <v>9.28105</v>
      </c>
      <c r="FA392">
        <v>19.9154</v>
      </c>
      <c r="FB392">
        <v>5.19932</v>
      </c>
      <c r="FC392">
        <v>12.0123</v>
      </c>
      <c r="FD392">
        <v>4.9752</v>
      </c>
      <c r="FE392">
        <v>3.294</v>
      </c>
      <c r="FF392">
        <v>9999</v>
      </c>
      <c r="FG392">
        <v>9999</v>
      </c>
      <c r="FH392">
        <v>9999</v>
      </c>
      <c r="FI392">
        <v>557.8</v>
      </c>
      <c r="FJ392">
        <v>1.8631</v>
      </c>
      <c r="FK392">
        <v>1.86783</v>
      </c>
      <c r="FL392">
        <v>1.86752</v>
      </c>
      <c r="FM392">
        <v>1.86874</v>
      </c>
      <c r="FN392">
        <v>1.86951</v>
      </c>
      <c r="FO392">
        <v>1.86554</v>
      </c>
      <c r="FP392">
        <v>1.86661</v>
      </c>
      <c r="FQ392">
        <v>1.86795</v>
      </c>
      <c r="FR392">
        <v>5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18.44</v>
      </c>
      <c r="GF392">
        <v>0.2133</v>
      </c>
      <c r="GG392">
        <v>5.35645936475052</v>
      </c>
      <c r="GH392">
        <v>0.00956702611335773</v>
      </c>
      <c r="GI392">
        <v>-9.19467254998099e-07</v>
      </c>
      <c r="GJ392">
        <v>-2.13729184259075e-11</v>
      </c>
      <c r="GK392">
        <v>0.213310654532375</v>
      </c>
      <c r="GL392">
        <v>0</v>
      </c>
      <c r="GM392">
        <v>0</v>
      </c>
      <c r="GN392">
        <v>0</v>
      </c>
      <c r="GO392">
        <v>-4</v>
      </c>
      <c r="GP392">
        <v>1866</v>
      </c>
      <c r="GQ392">
        <v>1</v>
      </c>
      <c r="GR392">
        <v>18</v>
      </c>
      <c r="GS392">
        <v>18852.8</v>
      </c>
      <c r="GT392">
        <v>30228.8</v>
      </c>
      <c r="GU392">
        <v>4.01001</v>
      </c>
      <c r="GV392">
        <v>2.62817</v>
      </c>
      <c r="GW392">
        <v>2.24854</v>
      </c>
      <c r="GX392">
        <v>2.72095</v>
      </c>
      <c r="GY392">
        <v>1.99585</v>
      </c>
      <c r="GZ392">
        <v>2.37671</v>
      </c>
      <c r="HA392">
        <v>41.3001</v>
      </c>
      <c r="HB392">
        <v>14.3947</v>
      </c>
      <c r="HC392">
        <v>18</v>
      </c>
      <c r="HD392">
        <v>491.474</v>
      </c>
      <c r="HE392">
        <v>613.402</v>
      </c>
      <c r="HF392">
        <v>17.9558</v>
      </c>
      <c r="HG392">
        <v>35.6812</v>
      </c>
      <c r="HH392">
        <v>30.0003</v>
      </c>
      <c r="HI392">
        <v>35.1586</v>
      </c>
      <c r="HJ392">
        <v>34.9922</v>
      </c>
      <c r="HK392">
        <v>80.2319</v>
      </c>
      <c r="HL392">
        <v>23.4314</v>
      </c>
      <c r="HM392">
        <v>0</v>
      </c>
      <c r="HN392">
        <v>16.6156</v>
      </c>
      <c r="HO392">
        <v>1725.12</v>
      </c>
      <c r="HP392">
        <v>23.304</v>
      </c>
      <c r="HQ392">
        <v>101.44</v>
      </c>
      <c r="HR392">
        <v>101.971</v>
      </c>
    </row>
    <row r="393" spans="1:226">
      <c r="A393">
        <v>377</v>
      </c>
      <c r="B393">
        <v>1657212945.6</v>
      </c>
      <c r="C393">
        <v>6340.59999990463</v>
      </c>
      <c r="D393" t="s">
        <v>1116</v>
      </c>
      <c r="E393" t="s">
        <v>1117</v>
      </c>
      <c r="F393">
        <v>5</v>
      </c>
      <c r="G393" t="s">
        <v>915</v>
      </c>
      <c r="H393" t="s">
        <v>354</v>
      </c>
      <c r="I393">
        <v>1657212937.83214</v>
      </c>
      <c r="J393">
        <f>(K393)/1000</f>
        <v>0</v>
      </c>
      <c r="K393">
        <f>IF(BF393, AN393, AH393)</f>
        <v>0</v>
      </c>
      <c r="L393">
        <f>IF(BF393, AI393, AG393)</f>
        <v>0</v>
      </c>
      <c r="M393">
        <f>BH393 - IF(AU393&gt;1, L393*BB393*100.0/(AW393*BV393), 0)</f>
        <v>0</v>
      </c>
      <c r="N393">
        <f>((T393-J393/2)*M393-L393)/(T393+J393/2)</f>
        <v>0</v>
      </c>
      <c r="O393">
        <f>N393*(BO393+BP393)/1000.0</f>
        <v>0</v>
      </c>
      <c r="P393">
        <f>(BH393 - IF(AU393&gt;1, L393*BB393*100.0/(AW393*BV393), 0))*(BO393+BP393)/1000.0</f>
        <v>0</v>
      </c>
      <c r="Q393">
        <f>2.0/((1/S393-1/R393)+SIGN(S393)*SQRT((1/S393-1/R393)*(1/S393-1/R393) + 4*BC393/((BC393+1)*(BC393+1))*(2*1/S393*1/R393-1/R393*1/R393)))</f>
        <v>0</v>
      </c>
      <c r="R393">
        <f>IF(LEFT(BD393,1)&lt;&gt;"0",IF(LEFT(BD393,1)="1",3.0,BE393),$D$5+$E$5*(BV393*BO393/($K$5*1000))+$F$5*(BV393*BO393/($K$5*1000))*MAX(MIN(BB393,$J$5),$I$5)*MAX(MIN(BB393,$J$5),$I$5)+$G$5*MAX(MIN(BB393,$J$5),$I$5)*(BV393*BO393/($K$5*1000))+$H$5*(BV393*BO393/($K$5*1000))*(BV393*BO393/($K$5*1000)))</f>
        <v>0</v>
      </c>
      <c r="S393">
        <f>J393*(1000-(1000*0.61365*exp(17.502*W393/(240.97+W393))/(BO393+BP393)+BJ393)/2)/(1000*0.61365*exp(17.502*W393/(240.97+W393))/(BO393+BP393)-BJ393)</f>
        <v>0</v>
      </c>
      <c r="T393">
        <f>1/((BC393+1)/(Q393/1.6)+1/(R393/1.37)) + BC393/((BC393+1)/(Q393/1.6) + BC393/(R393/1.37))</f>
        <v>0</v>
      </c>
      <c r="U393">
        <f>(AX393*BA393)</f>
        <v>0</v>
      </c>
      <c r="V393">
        <f>(BQ393+(U393+2*0.95*5.67E-8*(((BQ393+$B$7)+273)^4-(BQ393+273)^4)-44100*J393)/(1.84*29.3*R393+8*0.95*5.67E-8*(BQ393+273)^3))</f>
        <v>0</v>
      </c>
      <c r="W393">
        <f>($C$7*BR393+$D$7*BS393+$E$7*V393)</f>
        <v>0</v>
      </c>
      <c r="X393">
        <f>0.61365*exp(17.502*W393/(240.97+W393))</f>
        <v>0</v>
      </c>
      <c r="Y393">
        <f>(Z393/AA393*100)</f>
        <v>0</v>
      </c>
      <c r="Z393">
        <f>BJ393*(BO393+BP393)/1000</f>
        <v>0</v>
      </c>
      <c r="AA393">
        <f>0.61365*exp(17.502*BQ393/(240.97+BQ393))</f>
        <v>0</v>
      </c>
      <c r="AB393">
        <f>(X393-BJ393*(BO393+BP393)/1000)</f>
        <v>0</v>
      </c>
      <c r="AC393">
        <f>(-J393*44100)</f>
        <v>0</v>
      </c>
      <c r="AD393">
        <f>2*29.3*R393*0.92*(BQ393-W393)</f>
        <v>0</v>
      </c>
      <c r="AE393">
        <f>2*0.95*5.67E-8*(((BQ393+$B$7)+273)^4-(W393+273)^4)</f>
        <v>0</v>
      </c>
      <c r="AF393">
        <f>U393+AE393+AC393+AD393</f>
        <v>0</v>
      </c>
      <c r="AG393">
        <f>BN393*AU393*(BI393-BH393*(1000-AU393*BK393)/(1000-AU393*BJ393))/(100*BB393)</f>
        <v>0</v>
      </c>
      <c r="AH393">
        <f>1000*BN393*AU393*(BJ393-BK393)/(100*BB393*(1000-AU393*BJ393))</f>
        <v>0</v>
      </c>
      <c r="AI393">
        <f>(AJ393 - AK393 - BO393*1E3/(8.314*(BQ393+273.15)) * AM393/BN393 * AL393) * BN393/(100*BB393) * (1000 - BK393)/1000</f>
        <v>0</v>
      </c>
      <c r="AJ393">
        <v>1757.03529124927</v>
      </c>
      <c r="AK393">
        <v>1711.64763636364</v>
      </c>
      <c r="AL393">
        <v>3.52501354548553</v>
      </c>
      <c r="AM393">
        <v>66.6402937059761</v>
      </c>
      <c r="AN393">
        <f>(AP393 - AO393 + BO393*1E3/(8.314*(BQ393+273.15)) * AR393/BN393 * AQ393) * BN393/(100*BB393) * 1000/(1000 - AP393)</f>
        <v>0</v>
      </c>
      <c r="AO393">
        <v>23.2151726396893</v>
      </c>
      <c r="AP393">
        <v>24.6234939393939</v>
      </c>
      <c r="AQ393">
        <v>-0.000726104405472589</v>
      </c>
      <c r="AR393">
        <v>77.4766188135859</v>
      </c>
      <c r="AS393">
        <v>0</v>
      </c>
      <c r="AT393">
        <v>0</v>
      </c>
      <c r="AU393">
        <f>IF(AS393*$H$13&gt;=AW393,1.0,(AW393/(AW393-AS393*$H$13)))</f>
        <v>0</v>
      </c>
      <c r="AV393">
        <f>(AU393-1)*100</f>
        <v>0</v>
      </c>
      <c r="AW393">
        <f>MAX(0,($B$13+$C$13*BV393)/(1+$D$13*BV393)*BO393/(BQ393+273)*$E$13)</f>
        <v>0</v>
      </c>
      <c r="AX393">
        <f>$B$11*BW393+$C$11*BX393+$F$11*CI393*(1-CL393)</f>
        <v>0</v>
      </c>
      <c r="AY393">
        <f>AX393*AZ393</f>
        <v>0</v>
      </c>
      <c r="AZ393">
        <f>($B$11*$D$9+$C$11*$D$9+$F$11*((CV393+CN393)/MAX(CV393+CN393+CW393, 0.1)*$I$9+CW393/MAX(CV393+CN393+CW393, 0.1)*$J$9))/($B$11+$C$11+$F$11)</f>
        <v>0</v>
      </c>
      <c r="BA393">
        <f>($B$11*$K$9+$C$11*$K$9+$F$11*((CV393+CN393)/MAX(CV393+CN393+CW393, 0.1)*$P$9+CW393/MAX(CV393+CN393+CW393, 0.1)*$Q$9))/($B$11+$C$11+$F$11)</f>
        <v>0</v>
      </c>
      <c r="BB393">
        <v>6</v>
      </c>
      <c r="BC393">
        <v>0.5</v>
      </c>
      <c r="BD393" t="s">
        <v>355</v>
      </c>
      <c r="BE393">
        <v>2</v>
      </c>
      <c r="BF393" t="b">
        <v>1</v>
      </c>
      <c r="BG393">
        <v>1657212937.83214</v>
      </c>
      <c r="BH393">
        <v>1644.98464285714</v>
      </c>
      <c r="BI393">
        <v>1700.06678571429</v>
      </c>
      <c r="BJ393">
        <v>24.6246214285714</v>
      </c>
      <c r="BK393">
        <v>23.1889</v>
      </c>
      <c r="BL393">
        <v>1626.59035714286</v>
      </c>
      <c r="BM393">
        <v>24.4113071428571</v>
      </c>
      <c r="BN393">
        <v>500.001178571429</v>
      </c>
      <c r="BO393">
        <v>74.5944678571428</v>
      </c>
      <c r="BP393">
        <v>0.0441019107142857</v>
      </c>
      <c r="BQ393">
        <v>27.4603785714286</v>
      </c>
      <c r="BR393">
        <v>28.0548964285714</v>
      </c>
      <c r="BS393">
        <v>999.9</v>
      </c>
      <c r="BT393">
        <v>0</v>
      </c>
      <c r="BU393">
        <v>0</v>
      </c>
      <c r="BV393">
        <v>10000.3571428571</v>
      </c>
      <c r="BW393">
        <v>0</v>
      </c>
      <c r="BX393">
        <v>99.8635464285714</v>
      </c>
      <c r="BY393">
        <v>-55.0827571428571</v>
      </c>
      <c r="BZ393">
        <v>1686.51392857143</v>
      </c>
      <c r="CA393">
        <v>1740.42642857143</v>
      </c>
      <c r="CB393">
        <v>1.43572142857143</v>
      </c>
      <c r="CC393">
        <v>1700.06678571429</v>
      </c>
      <c r="CD393">
        <v>23.1889</v>
      </c>
      <c r="CE393">
        <v>1.83686071428571</v>
      </c>
      <c r="CF393">
        <v>1.72976357142857</v>
      </c>
      <c r="CG393">
        <v>16.1040464285714</v>
      </c>
      <c r="CH393">
        <v>15.1661357142857</v>
      </c>
      <c r="CI393">
        <v>1999.99607142857</v>
      </c>
      <c r="CJ393">
        <v>0.979998464285714</v>
      </c>
      <c r="CK393">
        <v>0.0200012714285714</v>
      </c>
      <c r="CL393">
        <v>0</v>
      </c>
      <c r="CM393">
        <v>2.29524285714286</v>
      </c>
      <c r="CN393">
        <v>0</v>
      </c>
      <c r="CO393">
        <v>16210.9142857143</v>
      </c>
      <c r="CP393">
        <v>17300.1107142857</v>
      </c>
      <c r="CQ393">
        <v>44.375</v>
      </c>
      <c r="CR393">
        <v>44.937</v>
      </c>
      <c r="CS393">
        <v>44.098</v>
      </c>
      <c r="CT393">
        <v>44.35925</v>
      </c>
      <c r="CU393">
        <v>43.625</v>
      </c>
      <c r="CV393">
        <v>1959.99571428571</v>
      </c>
      <c r="CW393">
        <v>40.0003571428571</v>
      </c>
      <c r="CX393">
        <v>0</v>
      </c>
      <c r="CY393">
        <v>1657212924.6</v>
      </c>
      <c r="CZ393">
        <v>0</v>
      </c>
      <c r="DA393">
        <v>0</v>
      </c>
      <c r="DB393" t="s">
        <v>356</v>
      </c>
      <c r="DC393">
        <v>1656081770.5</v>
      </c>
      <c r="DD393">
        <v>1655399214.6</v>
      </c>
      <c r="DE393">
        <v>0</v>
      </c>
      <c r="DF393">
        <v>0.134</v>
      </c>
      <c r="DG393">
        <v>-0.06</v>
      </c>
      <c r="DH393">
        <v>9.331</v>
      </c>
      <c r="DI393">
        <v>0.511</v>
      </c>
      <c r="DJ393">
        <v>421</v>
      </c>
      <c r="DK393">
        <v>25</v>
      </c>
      <c r="DL393">
        <v>1.93</v>
      </c>
      <c r="DM393">
        <v>0.15</v>
      </c>
      <c r="DN393">
        <v>-54.9700825</v>
      </c>
      <c r="DO393">
        <v>-1.42662101313327</v>
      </c>
      <c r="DP393">
        <v>0.579330132086836</v>
      </c>
      <c r="DQ393">
        <v>0</v>
      </c>
      <c r="DR393">
        <v>1.44087775</v>
      </c>
      <c r="DS393">
        <v>-0.217177373358352</v>
      </c>
      <c r="DT393">
        <v>0.0261961381206753</v>
      </c>
      <c r="DU393">
        <v>0</v>
      </c>
      <c r="DV393">
        <v>0</v>
      </c>
      <c r="DW393">
        <v>2</v>
      </c>
      <c r="DX393" t="s">
        <v>365</v>
      </c>
      <c r="DY393">
        <v>2.96406</v>
      </c>
      <c r="DZ393">
        <v>2.69811</v>
      </c>
      <c r="EA393">
        <v>0.187341</v>
      </c>
      <c r="EB393">
        <v>0.192048</v>
      </c>
      <c r="EC393">
        <v>0.0863436</v>
      </c>
      <c r="ED393">
        <v>0.0831485</v>
      </c>
      <c r="EE393">
        <v>31279.9</v>
      </c>
      <c r="EF393">
        <v>33959.3</v>
      </c>
      <c r="EG393">
        <v>34936.6</v>
      </c>
      <c r="EH393">
        <v>38181.5</v>
      </c>
      <c r="EI393">
        <v>45373.7</v>
      </c>
      <c r="EJ393">
        <v>50588.3</v>
      </c>
      <c r="EK393">
        <v>54729.5</v>
      </c>
      <c r="EL393">
        <v>61276.1</v>
      </c>
      <c r="EM393">
        <v>1.8666</v>
      </c>
      <c r="EN393">
        <v>2.039</v>
      </c>
      <c r="EO393">
        <v>-0.0602007</v>
      </c>
      <c r="EP393">
        <v>0</v>
      </c>
      <c r="EQ393">
        <v>29.0119</v>
      </c>
      <c r="ER393">
        <v>999.9</v>
      </c>
      <c r="ES393">
        <v>36.125</v>
      </c>
      <c r="ET393">
        <v>37.585</v>
      </c>
      <c r="EU393">
        <v>31.5219</v>
      </c>
      <c r="EV393">
        <v>54.3684</v>
      </c>
      <c r="EW393">
        <v>34.359</v>
      </c>
      <c r="EX393">
        <v>2</v>
      </c>
      <c r="EY393">
        <v>0.714187</v>
      </c>
      <c r="EZ393">
        <v>9.28105</v>
      </c>
      <c r="FA393">
        <v>19.9152</v>
      </c>
      <c r="FB393">
        <v>5.19692</v>
      </c>
      <c r="FC393">
        <v>12.0147</v>
      </c>
      <c r="FD393">
        <v>4.9752</v>
      </c>
      <c r="FE393">
        <v>3.294</v>
      </c>
      <c r="FF393">
        <v>9999</v>
      </c>
      <c r="FG393">
        <v>9999</v>
      </c>
      <c r="FH393">
        <v>9999</v>
      </c>
      <c r="FI393">
        <v>557.8</v>
      </c>
      <c r="FJ393">
        <v>1.8631</v>
      </c>
      <c r="FK393">
        <v>1.8678</v>
      </c>
      <c r="FL393">
        <v>1.86752</v>
      </c>
      <c r="FM393">
        <v>1.86874</v>
      </c>
      <c r="FN393">
        <v>1.86951</v>
      </c>
      <c r="FO393">
        <v>1.86554</v>
      </c>
      <c r="FP393">
        <v>1.86658</v>
      </c>
      <c r="FQ393">
        <v>1.86798</v>
      </c>
      <c r="FR393">
        <v>5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18.56</v>
      </c>
      <c r="GF393">
        <v>0.2133</v>
      </c>
      <c r="GG393">
        <v>5.35645936475052</v>
      </c>
      <c r="GH393">
        <v>0.00956702611335773</v>
      </c>
      <c r="GI393">
        <v>-9.19467254998099e-07</v>
      </c>
      <c r="GJ393">
        <v>-2.13729184259075e-11</v>
      </c>
      <c r="GK393">
        <v>0.213310654532375</v>
      </c>
      <c r="GL393">
        <v>0</v>
      </c>
      <c r="GM393">
        <v>0</v>
      </c>
      <c r="GN393">
        <v>0</v>
      </c>
      <c r="GO393">
        <v>-4</v>
      </c>
      <c r="GP393">
        <v>1866</v>
      </c>
      <c r="GQ393">
        <v>1</v>
      </c>
      <c r="GR393">
        <v>18</v>
      </c>
      <c r="GS393">
        <v>18852.9</v>
      </c>
      <c r="GT393">
        <v>30228.8</v>
      </c>
      <c r="GU393">
        <v>4.04053</v>
      </c>
      <c r="GV393">
        <v>2.62085</v>
      </c>
      <c r="GW393">
        <v>2.24854</v>
      </c>
      <c r="GX393">
        <v>2.72095</v>
      </c>
      <c r="GY393">
        <v>1.99585</v>
      </c>
      <c r="GZ393">
        <v>2.41333</v>
      </c>
      <c r="HA393">
        <v>41.3001</v>
      </c>
      <c r="HB393">
        <v>14.4035</v>
      </c>
      <c r="HC393">
        <v>18</v>
      </c>
      <c r="HD393">
        <v>492.066</v>
      </c>
      <c r="HE393">
        <v>613.272</v>
      </c>
      <c r="HF393">
        <v>17.9467</v>
      </c>
      <c r="HG393">
        <v>35.6812</v>
      </c>
      <c r="HH393">
        <v>30.0001</v>
      </c>
      <c r="HI393">
        <v>35.165</v>
      </c>
      <c r="HJ393">
        <v>34.9953</v>
      </c>
      <c r="HK393">
        <v>80.8809</v>
      </c>
      <c r="HL393">
        <v>23.1501</v>
      </c>
      <c r="HM393">
        <v>0</v>
      </c>
      <c r="HN393">
        <v>16.6115</v>
      </c>
      <c r="HO393">
        <v>1738.57</v>
      </c>
      <c r="HP393">
        <v>23.3276</v>
      </c>
      <c r="HQ393">
        <v>101.44</v>
      </c>
      <c r="HR393">
        <v>101.973</v>
      </c>
    </row>
    <row r="394" spans="1:226">
      <c r="A394">
        <v>378</v>
      </c>
      <c r="B394">
        <v>1657212950.1</v>
      </c>
      <c r="C394">
        <v>6345.09999990463</v>
      </c>
      <c r="D394" t="s">
        <v>1118</v>
      </c>
      <c r="E394" t="s">
        <v>1119</v>
      </c>
      <c r="F394">
        <v>5</v>
      </c>
      <c r="G394" t="s">
        <v>915</v>
      </c>
      <c r="H394" t="s">
        <v>354</v>
      </c>
      <c r="I394">
        <v>1657212942.27857</v>
      </c>
      <c r="J394">
        <f>(K394)/1000</f>
        <v>0</v>
      </c>
      <c r="K394">
        <f>IF(BF394, AN394, AH394)</f>
        <v>0</v>
      </c>
      <c r="L394">
        <f>IF(BF394, AI394, AG394)</f>
        <v>0</v>
      </c>
      <c r="M394">
        <f>BH394 - IF(AU394&gt;1, L394*BB394*100.0/(AW394*BV394), 0)</f>
        <v>0</v>
      </c>
      <c r="N394">
        <f>((T394-J394/2)*M394-L394)/(T394+J394/2)</f>
        <v>0</v>
      </c>
      <c r="O394">
        <f>N394*(BO394+BP394)/1000.0</f>
        <v>0</v>
      </c>
      <c r="P394">
        <f>(BH394 - IF(AU394&gt;1, L394*BB394*100.0/(AW394*BV394), 0))*(BO394+BP394)/1000.0</f>
        <v>0</v>
      </c>
      <c r="Q394">
        <f>2.0/((1/S394-1/R394)+SIGN(S394)*SQRT((1/S394-1/R394)*(1/S394-1/R394) + 4*BC394/((BC394+1)*(BC394+1))*(2*1/S394*1/R394-1/R394*1/R394)))</f>
        <v>0</v>
      </c>
      <c r="R394">
        <f>IF(LEFT(BD394,1)&lt;&gt;"0",IF(LEFT(BD394,1)="1",3.0,BE394),$D$5+$E$5*(BV394*BO394/($K$5*1000))+$F$5*(BV394*BO394/($K$5*1000))*MAX(MIN(BB394,$J$5),$I$5)*MAX(MIN(BB394,$J$5),$I$5)+$G$5*MAX(MIN(BB394,$J$5),$I$5)*(BV394*BO394/($K$5*1000))+$H$5*(BV394*BO394/($K$5*1000))*(BV394*BO394/($K$5*1000)))</f>
        <v>0</v>
      </c>
      <c r="S394">
        <f>J394*(1000-(1000*0.61365*exp(17.502*W394/(240.97+W394))/(BO394+BP394)+BJ394)/2)/(1000*0.61365*exp(17.502*W394/(240.97+W394))/(BO394+BP394)-BJ394)</f>
        <v>0</v>
      </c>
      <c r="T394">
        <f>1/((BC394+1)/(Q394/1.6)+1/(R394/1.37)) + BC394/((BC394+1)/(Q394/1.6) + BC394/(R394/1.37))</f>
        <v>0</v>
      </c>
      <c r="U394">
        <f>(AX394*BA394)</f>
        <v>0</v>
      </c>
      <c r="V394">
        <f>(BQ394+(U394+2*0.95*5.67E-8*(((BQ394+$B$7)+273)^4-(BQ394+273)^4)-44100*J394)/(1.84*29.3*R394+8*0.95*5.67E-8*(BQ394+273)^3))</f>
        <v>0</v>
      </c>
      <c r="W394">
        <f>($C$7*BR394+$D$7*BS394+$E$7*V394)</f>
        <v>0</v>
      </c>
      <c r="X394">
        <f>0.61365*exp(17.502*W394/(240.97+W394))</f>
        <v>0</v>
      </c>
      <c r="Y394">
        <f>(Z394/AA394*100)</f>
        <v>0</v>
      </c>
      <c r="Z394">
        <f>BJ394*(BO394+BP394)/1000</f>
        <v>0</v>
      </c>
      <c r="AA394">
        <f>0.61365*exp(17.502*BQ394/(240.97+BQ394))</f>
        <v>0</v>
      </c>
      <c r="AB394">
        <f>(X394-BJ394*(BO394+BP394)/1000)</f>
        <v>0</v>
      </c>
      <c r="AC394">
        <f>(-J394*44100)</f>
        <v>0</v>
      </c>
      <c r="AD394">
        <f>2*29.3*R394*0.92*(BQ394-W394)</f>
        <v>0</v>
      </c>
      <c r="AE394">
        <f>2*0.95*5.67E-8*(((BQ394+$B$7)+273)^4-(W394+273)^4)</f>
        <v>0</v>
      </c>
      <c r="AF394">
        <f>U394+AE394+AC394+AD394</f>
        <v>0</v>
      </c>
      <c r="AG394">
        <f>BN394*AU394*(BI394-BH394*(1000-AU394*BK394)/(1000-AU394*BJ394))/(100*BB394)</f>
        <v>0</v>
      </c>
      <c r="AH394">
        <f>1000*BN394*AU394*(BJ394-BK394)/(100*BB394*(1000-AU394*BJ394))</f>
        <v>0</v>
      </c>
      <c r="AI394">
        <f>(AJ394 - AK394 - BO394*1E3/(8.314*(BQ394+273.15)) * AM394/BN394 * AL394) * BN394/(100*BB394) * (1000 - BK394)/1000</f>
        <v>0</v>
      </c>
      <c r="AJ394">
        <v>1772.34426104192</v>
      </c>
      <c r="AK394">
        <v>1726.98248484849</v>
      </c>
      <c r="AL394">
        <v>3.3789030181771</v>
      </c>
      <c r="AM394">
        <v>66.6402937059761</v>
      </c>
      <c r="AN394">
        <f>(AP394 - AO394 + BO394*1E3/(8.314*(BQ394+273.15)) * AR394/BN394 * AQ394) * BN394/(100*BB394) * 1000/(1000 - AP394)</f>
        <v>0</v>
      </c>
      <c r="AO394">
        <v>23.2546488742278</v>
      </c>
      <c r="AP394">
        <v>24.6251763636364</v>
      </c>
      <c r="AQ394">
        <v>0.000471088479380491</v>
      </c>
      <c r="AR394">
        <v>77.4766188135859</v>
      </c>
      <c r="AS394">
        <v>0</v>
      </c>
      <c r="AT394">
        <v>0</v>
      </c>
      <c r="AU394">
        <f>IF(AS394*$H$13&gt;=AW394,1.0,(AW394/(AW394-AS394*$H$13)))</f>
        <v>0</v>
      </c>
      <c r="AV394">
        <f>(AU394-1)*100</f>
        <v>0</v>
      </c>
      <c r="AW394">
        <f>MAX(0,($B$13+$C$13*BV394)/(1+$D$13*BV394)*BO394/(BQ394+273)*$E$13)</f>
        <v>0</v>
      </c>
      <c r="AX394">
        <f>$B$11*BW394+$C$11*BX394+$F$11*CI394*(1-CL394)</f>
        <v>0</v>
      </c>
      <c r="AY394">
        <f>AX394*AZ394</f>
        <v>0</v>
      </c>
      <c r="AZ394">
        <f>($B$11*$D$9+$C$11*$D$9+$F$11*((CV394+CN394)/MAX(CV394+CN394+CW394, 0.1)*$I$9+CW394/MAX(CV394+CN394+CW394, 0.1)*$J$9))/($B$11+$C$11+$F$11)</f>
        <v>0</v>
      </c>
      <c r="BA394">
        <f>($B$11*$K$9+$C$11*$K$9+$F$11*((CV394+CN394)/MAX(CV394+CN394+CW394, 0.1)*$P$9+CW394/MAX(CV394+CN394+CW394, 0.1)*$Q$9))/($B$11+$C$11+$F$11)</f>
        <v>0</v>
      </c>
      <c r="BB394">
        <v>6</v>
      </c>
      <c r="BC394">
        <v>0.5</v>
      </c>
      <c r="BD394" t="s">
        <v>355</v>
      </c>
      <c r="BE394">
        <v>2</v>
      </c>
      <c r="BF394" t="b">
        <v>1</v>
      </c>
      <c r="BG394">
        <v>1657212942.27857</v>
      </c>
      <c r="BH394">
        <v>1659.97607142857</v>
      </c>
      <c r="BI394">
        <v>1714.88857142857</v>
      </c>
      <c r="BJ394">
        <v>24.6204678571429</v>
      </c>
      <c r="BK394">
        <v>23.2237821428571</v>
      </c>
      <c r="BL394">
        <v>1641.48714285714</v>
      </c>
      <c r="BM394">
        <v>24.40715</v>
      </c>
      <c r="BN394">
        <v>500.008107142857</v>
      </c>
      <c r="BO394">
        <v>74.5940535714286</v>
      </c>
      <c r="BP394">
        <v>0.0440405607142857</v>
      </c>
      <c r="BQ394">
        <v>27.4454035714286</v>
      </c>
      <c r="BR394">
        <v>28.0375857142857</v>
      </c>
      <c r="BS394">
        <v>999.9</v>
      </c>
      <c r="BT394">
        <v>0</v>
      </c>
      <c r="BU394">
        <v>0</v>
      </c>
      <c r="BV394">
        <v>10006.9642857143</v>
      </c>
      <c r="BW394">
        <v>0</v>
      </c>
      <c r="BX394">
        <v>99.441075</v>
      </c>
      <c r="BY394">
        <v>-54.9121392857143</v>
      </c>
      <c r="BZ394">
        <v>1701.87714285714</v>
      </c>
      <c r="CA394">
        <v>1755.6625</v>
      </c>
      <c r="CB394">
        <v>1.39668535714286</v>
      </c>
      <c r="CC394">
        <v>1714.88857142857</v>
      </c>
      <c r="CD394">
        <v>23.2237821428571</v>
      </c>
      <c r="CE394">
        <v>1.83654035714286</v>
      </c>
      <c r="CF394">
        <v>1.73235571428571</v>
      </c>
      <c r="CG394">
        <v>16.1013142857143</v>
      </c>
      <c r="CH394">
        <v>15.1894071428571</v>
      </c>
      <c r="CI394">
        <v>2000.00321428571</v>
      </c>
      <c r="CJ394">
        <v>0.979998571428571</v>
      </c>
      <c r="CK394">
        <v>0.0200011571428571</v>
      </c>
      <c r="CL394">
        <v>0</v>
      </c>
      <c r="CM394">
        <v>2.28088928571429</v>
      </c>
      <c r="CN394">
        <v>0</v>
      </c>
      <c r="CO394">
        <v>16208.5142857143</v>
      </c>
      <c r="CP394">
        <v>17300.1642857143</v>
      </c>
      <c r="CQ394">
        <v>44.375</v>
      </c>
      <c r="CR394">
        <v>44.937</v>
      </c>
      <c r="CS394">
        <v>44.107</v>
      </c>
      <c r="CT394">
        <v>44.34125</v>
      </c>
      <c r="CU394">
        <v>43.625</v>
      </c>
      <c r="CV394">
        <v>1960.00321428571</v>
      </c>
      <c r="CW394">
        <v>40</v>
      </c>
      <c r="CX394">
        <v>0</v>
      </c>
      <c r="CY394">
        <v>1657212929.4</v>
      </c>
      <c r="CZ394">
        <v>0</v>
      </c>
      <c r="DA394">
        <v>0</v>
      </c>
      <c r="DB394" t="s">
        <v>356</v>
      </c>
      <c r="DC394">
        <v>1656081770.5</v>
      </c>
      <c r="DD394">
        <v>1655399214.6</v>
      </c>
      <c r="DE394">
        <v>0</v>
      </c>
      <c r="DF394">
        <v>0.134</v>
      </c>
      <c r="DG394">
        <v>-0.06</v>
      </c>
      <c r="DH394">
        <v>9.331</v>
      </c>
      <c r="DI394">
        <v>0.511</v>
      </c>
      <c r="DJ394">
        <v>421</v>
      </c>
      <c r="DK394">
        <v>25</v>
      </c>
      <c r="DL394">
        <v>1.93</v>
      </c>
      <c r="DM394">
        <v>0.15</v>
      </c>
      <c r="DN394">
        <v>-54.9625292682927</v>
      </c>
      <c r="DO394">
        <v>0.068466898954709</v>
      </c>
      <c r="DP394">
        <v>0.568787728094737</v>
      </c>
      <c r="DQ394">
        <v>1</v>
      </c>
      <c r="DR394">
        <v>1.42184048780488</v>
      </c>
      <c r="DS394">
        <v>-0.418716794425086</v>
      </c>
      <c r="DT394">
        <v>0.0472766115511893</v>
      </c>
      <c r="DU394">
        <v>0</v>
      </c>
      <c r="DV394">
        <v>1</v>
      </c>
      <c r="DW394">
        <v>2</v>
      </c>
      <c r="DX394" t="s">
        <v>357</v>
      </c>
      <c r="DY394">
        <v>2.96386</v>
      </c>
      <c r="DZ394">
        <v>2.69884</v>
      </c>
      <c r="EA394">
        <v>0.188325</v>
      </c>
      <c r="EB394">
        <v>0.192997</v>
      </c>
      <c r="EC394">
        <v>0.0863852</v>
      </c>
      <c r="ED394">
        <v>0.0834041</v>
      </c>
      <c r="EE394">
        <v>31242</v>
      </c>
      <c r="EF394">
        <v>33919</v>
      </c>
      <c r="EG394">
        <v>34936.6</v>
      </c>
      <c r="EH394">
        <v>38181.2</v>
      </c>
      <c r="EI394">
        <v>45372.4</v>
      </c>
      <c r="EJ394">
        <v>50573.8</v>
      </c>
      <c r="EK394">
        <v>54730.4</v>
      </c>
      <c r="EL394">
        <v>61275.6</v>
      </c>
      <c r="EM394">
        <v>1.866</v>
      </c>
      <c r="EN394">
        <v>2.0394</v>
      </c>
      <c r="EO394">
        <v>-0.0561774</v>
      </c>
      <c r="EP394">
        <v>0</v>
      </c>
      <c r="EQ394">
        <v>28.9572</v>
      </c>
      <c r="ER394">
        <v>999.9</v>
      </c>
      <c r="ES394">
        <v>36.125</v>
      </c>
      <c r="ET394">
        <v>37.595</v>
      </c>
      <c r="EU394">
        <v>31.5393</v>
      </c>
      <c r="EV394">
        <v>54.5284</v>
      </c>
      <c r="EW394">
        <v>34.359</v>
      </c>
      <c r="EX394">
        <v>2</v>
      </c>
      <c r="EY394">
        <v>0.714024</v>
      </c>
      <c r="EZ394">
        <v>9.28105</v>
      </c>
      <c r="FA394">
        <v>19.9155</v>
      </c>
      <c r="FB394">
        <v>5.19932</v>
      </c>
      <c r="FC394">
        <v>12.0135</v>
      </c>
      <c r="FD394">
        <v>4.976</v>
      </c>
      <c r="FE394">
        <v>3.294</v>
      </c>
      <c r="FF394">
        <v>9999</v>
      </c>
      <c r="FG394">
        <v>9999</v>
      </c>
      <c r="FH394">
        <v>9999</v>
      </c>
      <c r="FI394">
        <v>557.8</v>
      </c>
      <c r="FJ394">
        <v>1.8631</v>
      </c>
      <c r="FK394">
        <v>1.86783</v>
      </c>
      <c r="FL394">
        <v>1.86752</v>
      </c>
      <c r="FM394">
        <v>1.86874</v>
      </c>
      <c r="FN394">
        <v>1.86951</v>
      </c>
      <c r="FO394">
        <v>1.86554</v>
      </c>
      <c r="FP394">
        <v>1.86661</v>
      </c>
      <c r="FQ394">
        <v>1.86798</v>
      </c>
      <c r="FR394">
        <v>5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18.65</v>
      </c>
      <c r="GF394">
        <v>0.2134</v>
      </c>
      <c r="GG394">
        <v>5.35645936475052</v>
      </c>
      <c r="GH394">
        <v>0.00956702611335773</v>
      </c>
      <c r="GI394">
        <v>-9.19467254998099e-07</v>
      </c>
      <c r="GJ394">
        <v>-2.13729184259075e-11</v>
      </c>
      <c r="GK394">
        <v>0.213310654532375</v>
      </c>
      <c r="GL394">
        <v>0</v>
      </c>
      <c r="GM394">
        <v>0</v>
      </c>
      <c r="GN394">
        <v>0</v>
      </c>
      <c r="GO394">
        <v>-4</v>
      </c>
      <c r="GP394">
        <v>1866</v>
      </c>
      <c r="GQ394">
        <v>1</v>
      </c>
      <c r="GR394">
        <v>18</v>
      </c>
      <c r="GS394">
        <v>18853</v>
      </c>
      <c r="GT394">
        <v>30228.9</v>
      </c>
      <c r="GU394">
        <v>4.06738</v>
      </c>
      <c r="GV394">
        <v>2.62695</v>
      </c>
      <c r="GW394">
        <v>2.24854</v>
      </c>
      <c r="GX394">
        <v>2.72095</v>
      </c>
      <c r="GY394">
        <v>1.99585</v>
      </c>
      <c r="GZ394">
        <v>2.39014</v>
      </c>
      <c r="HA394">
        <v>41.2741</v>
      </c>
      <c r="HB394">
        <v>14.3947</v>
      </c>
      <c r="HC394">
        <v>18</v>
      </c>
      <c r="HD394">
        <v>491.657</v>
      </c>
      <c r="HE394">
        <v>613.625</v>
      </c>
      <c r="HF394">
        <v>17.938</v>
      </c>
      <c r="HG394">
        <v>35.6812</v>
      </c>
      <c r="HH394">
        <v>29.9999</v>
      </c>
      <c r="HI394">
        <v>35.1657</v>
      </c>
      <c r="HJ394">
        <v>34.9986</v>
      </c>
      <c r="HK394">
        <v>81.3764</v>
      </c>
      <c r="HL394">
        <v>23.1501</v>
      </c>
      <c r="HM394">
        <v>0</v>
      </c>
      <c r="HN394">
        <v>16.6087</v>
      </c>
      <c r="HO394">
        <v>1758.69</v>
      </c>
      <c r="HP394">
        <v>23.2862</v>
      </c>
      <c r="HQ394">
        <v>101.441</v>
      </c>
      <c r="HR394">
        <v>101.972</v>
      </c>
    </row>
    <row r="395" spans="1:226">
      <c r="A395">
        <v>379</v>
      </c>
      <c r="B395">
        <v>1657212955.6</v>
      </c>
      <c r="C395">
        <v>6350.59999990463</v>
      </c>
      <c r="D395" t="s">
        <v>1120</v>
      </c>
      <c r="E395" t="s">
        <v>1121</v>
      </c>
      <c r="F395">
        <v>5</v>
      </c>
      <c r="G395" t="s">
        <v>915</v>
      </c>
      <c r="H395" t="s">
        <v>354</v>
      </c>
      <c r="I395">
        <v>1657212947.85</v>
      </c>
      <c r="J395">
        <f>(K395)/1000</f>
        <v>0</v>
      </c>
      <c r="K395">
        <f>IF(BF395, AN395, AH395)</f>
        <v>0</v>
      </c>
      <c r="L395">
        <f>IF(BF395, AI395, AG395)</f>
        <v>0</v>
      </c>
      <c r="M395">
        <f>BH395 - IF(AU395&gt;1, L395*BB395*100.0/(AW395*BV395), 0)</f>
        <v>0</v>
      </c>
      <c r="N395">
        <f>((T395-J395/2)*M395-L395)/(T395+J395/2)</f>
        <v>0</v>
      </c>
      <c r="O395">
        <f>N395*(BO395+BP395)/1000.0</f>
        <v>0</v>
      </c>
      <c r="P395">
        <f>(BH395 - IF(AU395&gt;1, L395*BB395*100.0/(AW395*BV395), 0))*(BO395+BP395)/1000.0</f>
        <v>0</v>
      </c>
      <c r="Q395">
        <f>2.0/((1/S395-1/R395)+SIGN(S395)*SQRT((1/S395-1/R395)*(1/S395-1/R395) + 4*BC395/((BC395+1)*(BC395+1))*(2*1/S395*1/R395-1/R395*1/R395)))</f>
        <v>0</v>
      </c>
      <c r="R395">
        <f>IF(LEFT(BD395,1)&lt;&gt;"0",IF(LEFT(BD395,1)="1",3.0,BE395),$D$5+$E$5*(BV395*BO395/($K$5*1000))+$F$5*(BV395*BO395/($K$5*1000))*MAX(MIN(BB395,$J$5),$I$5)*MAX(MIN(BB395,$J$5),$I$5)+$G$5*MAX(MIN(BB395,$J$5),$I$5)*(BV395*BO395/($K$5*1000))+$H$5*(BV395*BO395/($K$5*1000))*(BV395*BO395/($K$5*1000)))</f>
        <v>0</v>
      </c>
      <c r="S395">
        <f>J395*(1000-(1000*0.61365*exp(17.502*W395/(240.97+W395))/(BO395+BP395)+BJ395)/2)/(1000*0.61365*exp(17.502*W395/(240.97+W395))/(BO395+BP395)-BJ395)</f>
        <v>0</v>
      </c>
      <c r="T395">
        <f>1/((BC395+1)/(Q395/1.6)+1/(R395/1.37)) + BC395/((BC395+1)/(Q395/1.6) + BC395/(R395/1.37))</f>
        <v>0</v>
      </c>
      <c r="U395">
        <f>(AX395*BA395)</f>
        <v>0</v>
      </c>
      <c r="V395">
        <f>(BQ395+(U395+2*0.95*5.67E-8*(((BQ395+$B$7)+273)^4-(BQ395+273)^4)-44100*J395)/(1.84*29.3*R395+8*0.95*5.67E-8*(BQ395+273)^3))</f>
        <v>0</v>
      </c>
      <c r="W395">
        <f>($C$7*BR395+$D$7*BS395+$E$7*V395)</f>
        <v>0</v>
      </c>
      <c r="X395">
        <f>0.61365*exp(17.502*W395/(240.97+W395))</f>
        <v>0</v>
      </c>
      <c r="Y395">
        <f>(Z395/AA395*100)</f>
        <v>0</v>
      </c>
      <c r="Z395">
        <f>BJ395*(BO395+BP395)/1000</f>
        <v>0</v>
      </c>
      <c r="AA395">
        <f>0.61365*exp(17.502*BQ395/(240.97+BQ395))</f>
        <v>0</v>
      </c>
      <c r="AB395">
        <f>(X395-BJ395*(BO395+BP395)/1000)</f>
        <v>0</v>
      </c>
      <c r="AC395">
        <f>(-J395*44100)</f>
        <v>0</v>
      </c>
      <c r="AD395">
        <f>2*29.3*R395*0.92*(BQ395-W395)</f>
        <v>0</v>
      </c>
      <c r="AE395">
        <f>2*0.95*5.67E-8*(((BQ395+$B$7)+273)^4-(W395+273)^4)</f>
        <v>0</v>
      </c>
      <c r="AF395">
        <f>U395+AE395+AC395+AD395</f>
        <v>0</v>
      </c>
      <c r="AG395">
        <f>BN395*AU395*(BI395-BH395*(1000-AU395*BK395)/(1000-AU395*BJ395))/(100*BB395)</f>
        <v>0</v>
      </c>
      <c r="AH395">
        <f>1000*BN395*AU395*(BJ395-BK395)/(100*BB395*(1000-AU395*BJ395))</f>
        <v>0</v>
      </c>
      <c r="AI395">
        <f>(AJ395 - AK395 - BO395*1E3/(8.314*(BQ395+273.15)) * AM395/BN395 * AL395) * BN395/(100*BB395) * (1000 - BK395)/1000</f>
        <v>0</v>
      </c>
      <c r="AJ395">
        <v>1791.73349579994</v>
      </c>
      <c r="AK395">
        <v>1745.8676969697</v>
      </c>
      <c r="AL395">
        <v>3.46144817673304</v>
      </c>
      <c r="AM395">
        <v>66.6402937059761</v>
      </c>
      <c r="AN395">
        <f>(AP395 - AO395 + BO395*1E3/(8.314*(BQ395+273.15)) * AR395/BN395 * AQ395) * BN395/(100*BB395) * 1000/(1000 - AP395)</f>
        <v>0</v>
      </c>
      <c r="AO395">
        <v>23.3180682760806</v>
      </c>
      <c r="AP395">
        <v>24.6505339393939</v>
      </c>
      <c r="AQ395">
        <v>0.00121782009069728</v>
      </c>
      <c r="AR395">
        <v>77.4766188135859</v>
      </c>
      <c r="AS395">
        <v>0</v>
      </c>
      <c r="AT395">
        <v>0</v>
      </c>
      <c r="AU395">
        <f>IF(AS395*$H$13&gt;=AW395,1.0,(AW395/(AW395-AS395*$H$13)))</f>
        <v>0</v>
      </c>
      <c r="AV395">
        <f>(AU395-1)*100</f>
        <v>0</v>
      </c>
      <c r="AW395">
        <f>MAX(0,($B$13+$C$13*BV395)/(1+$D$13*BV395)*BO395/(BQ395+273)*$E$13)</f>
        <v>0</v>
      </c>
      <c r="AX395">
        <f>$B$11*BW395+$C$11*BX395+$F$11*CI395*(1-CL395)</f>
        <v>0</v>
      </c>
      <c r="AY395">
        <f>AX395*AZ395</f>
        <v>0</v>
      </c>
      <c r="AZ395">
        <f>($B$11*$D$9+$C$11*$D$9+$F$11*((CV395+CN395)/MAX(CV395+CN395+CW395, 0.1)*$I$9+CW395/MAX(CV395+CN395+CW395, 0.1)*$J$9))/($B$11+$C$11+$F$11)</f>
        <v>0</v>
      </c>
      <c r="BA395">
        <f>($B$11*$K$9+$C$11*$K$9+$F$11*((CV395+CN395)/MAX(CV395+CN395+CW395, 0.1)*$P$9+CW395/MAX(CV395+CN395+CW395, 0.1)*$Q$9))/($B$11+$C$11+$F$11)</f>
        <v>0</v>
      </c>
      <c r="BB395">
        <v>6</v>
      </c>
      <c r="BC395">
        <v>0.5</v>
      </c>
      <c r="BD395" t="s">
        <v>355</v>
      </c>
      <c r="BE395">
        <v>2</v>
      </c>
      <c r="BF395" t="b">
        <v>1</v>
      </c>
      <c r="BG395">
        <v>1657212947.85</v>
      </c>
      <c r="BH395">
        <v>1678.56142857143</v>
      </c>
      <c r="BI395">
        <v>1733.74</v>
      </c>
      <c r="BJ395">
        <v>24.6276392857143</v>
      </c>
      <c r="BK395">
        <v>23.273275</v>
      </c>
      <c r="BL395">
        <v>1659.955</v>
      </c>
      <c r="BM395">
        <v>24.4143178571429</v>
      </c>
      <c r="BN395">
        <v>500.027535714286</v>
      </c>
      <c r="BO395">
        <v>74.5938321428572</v>
      </c>
      <c r="BP395">
        <v>0.0440060821428572</v>
      </c>
      <c r="BQ395">
        <v>27.4246</v>
      </c>
      <c r="BR395">
        <v>28.0191428571429</v>
      </c>
      <c r="BS395">
        <v>999.9</v>
      </c>
      <c r="BT395">
        <v>0</v>
      </c>
      <c r="BU395">
        <v>0</v>
      </c>
      <c r="BV395">
        <v>10005.8928571429</v>
      </c>
      <c r="BW395">
        <v>0</v>
      </c>
      <c r="BX395">
        <v>99.0308857142857</v>
      </c>
      <c r="BY395">
        <v>-55.1779928571429</v>
      </c>
      <c r="BZ395">
        <v>1720.94464285714</v>
      </c>
      <c r="CA395">
        <v>1775.05285714286</v>
      </c>
      <c r="CB395">
        <v>1.35435857142857</v>
      </c>
      <c r="CC395">
        <v>1733.74</v>
      </c>
      <c r="CD395">
        <v>23.273275</v>
      </c>
      <c r="CE395">
        <v>1.83706928571429</v>
      </c>
      <c r="CF395">
        <v>1.7360425</v>
      </c>
      <c r="CG395">
        <v>16.1058285714286</v>
      </c>
      <c r="CH395">
        <v>15.2224928571429</v>
      </c>
      <c r="CI395">
        <v>1999.98392857143</v>
      </c>
      <c r="CJ395">
        <v>0.979998357142857</v>
      </c>
      <c r="CK395">
        <v>0.0200013857142857</v>
      </c>
      <c r="CL395">
        <v>0</v>
      </c>
      <c r="CM395">
        <v>2.23319642857143</v>
      </c>
      <c r="CN395">
        <v>0</v>
      </c>
      <c r="CO395">
        <v>16210.6392857143</v>
      </c>
      <c r="CP395">
        <v>17299.9964285714</v>
      </c>
      <c r="CQ395">
        <v>44.375</v>
      </c>
      <c r="CR395">
        <v>44.937</v>
      </c>
      <c r="CS395">
        <v>44.1115</v>
      </c>
      <c r="CT395">
        <v>44.31875</v>
      </c>
      <c r="CU395">
        <v>43.625</v>
      </c>
      <c r="CV395">
        <v>1959.98392857143</v>
      </c>
      <c r="CW395">
        <v>40</v>
      </c>
      <c r="CX395">
        <v>0</v>
      </c>
      <c r="CY395">
        <v>1657212934.8</v>
      </c>
      <c r="CZ395">
        <v>0</v>
      </c>
      <c r="DA395">
        <v>0</v>
      </c>
      <c r="DB395" t="s">
        <v>356</v>
      </c>
      <c r="DC395">
        <v>1656081770.5</v>
      </c>
      <c r="DD395">
        <v>1655399214.6</v>
      </c>
      <c r="DE395">
        <v>0</v>
      </c>
      <c r="DF395">
        <v>0.134</v>
      </c>
      <c r="DG395">
        <v>-0.06</v>
      </c>
      <c r="DH395">
        <v>9.331</v>
      </c>
      <c r="DI395">
        <v>0.511</v>
      </c>
      <c r="DJ395">
        <v>421</v>
      </c>
      <c r="DK395">
        <v>25</v>
      </c>
      <c r="DL395">
        <v>1.93</v>
      </c>
      <c r="DM395">
        <v>0.15</v>
      </c>
      <c r="DN395">
        <v>-55.0345475</v>
      </c>
      <c r="DO395">
        <v>-0.816206003752193</v>
      </c>
      <c r="DP395">
        <v>0.599946329261002</v>
      </c>
      <c r="DQ395">
        <v>0</v>
      </c>
      <c r="DR395">
        <v>1.3823325</v>
      </c>
      <c r="DS395">
        <v>-0.526975834896813</v>
      </c>
      <c r="DT395">
        <v>0.0551916947443182</v>
      </c>
      <c r="DU395">
        <v>0</v>
      </c>
      <c r="DV395">
        <v>0</v>
      </c>
      <c r="DW395">
        <v>2</v>
      </c>
      <c r="DX395" t="s">
        <v>365</v>
      </c>
      <c r="DY395">
        <v>2.96497</v>
      </c>
      <c r="DZ395">
        <v>2.6977</v>
      </c>
      <c r="EA395">
        <v>0.189554</v>
      </c>
      <c r="EB395">
        <v>0.194223</v>
      </c>
      <c r="EC395">
        <v>0.0864322</v>
      </c>
      <c r="ED395">
        <v>0.0833922</v>
      </c>
      <c r="EE395">
        <v>31194.3</v>
      </c>
      <c r="EF395">
        <v>33867.6</v>
      </c>
      <c r="EG395">
        <v>34936.4</v>
      </c>
      <c r="EH395">
        <v>38181.5</v>
      </c>
      <c r="EI395">
        <v>45369.9</v>
      </c>
      <c r="EJ395">
        <v>50575.2</v>
      </c>
      <c r="EK395">
        <v>54730.2</v>
      </c>
      <c r="EL395">
        <v>61276.5</v>
      </c>
      <c r="EM395">
        <v>1.8668</v>
      </c>
      <c r="EN395">
        <v>2.0392</v>
      </c>
      <c r="EO395">
        <v>-0.0555813</v>
      </c>
      <c r="EP395">
        <v>0</v>
      </c>
      <c r="EQ395">
        <v>28.8902</v>
      </c>
      <c r="ER395">
        <v>999.9</v>
      </c>
      <c r="ES395">
        <v>36.125</v>
      </c>
      <c r="ET395">
        <v>37.585</v>
      </c>
      <c r="EU395">
        <v>31.5212</v>
      </c>
      <c r="EV395">
        <v>54.4484</v>
      </c>
      <c r="EW395">
        <v>34.2708</v>
      </c>
      <c r="EX395">
        <v>2</v>
      </c>
      <c r="EY395">
        <v>0.714106</v>
      </c>
      <c r="EZ395">
        <v>9.28105</v>
      </c>
      <c r="FA395">
        <v>19.9154</v>
      </c>
      <c r="FB395">
        <v>5.19692</v>
      </c>
      <c r="FC395">
        <v>12.0111</v>
      </c>
      <c r="FD395">
        <v>4.9756</v>
      </c>
      <c r="FE395">
        <v>3.294</v>
      </c>
      <c r="FF395">
        <v>9999</v>
      </c>
      <c r="FG395">
        <v>9999</v>
      </c>
      <c r="FH395">
        <v>9999</v>
      </c>
      <c r="FI395">
        <v>557.8</v>
      </c>
      <c r="FJ395">
        <v>1.86307</v>
      </c>
      <c r="FK395">
        <v>1.86783</v>
      </c>
      <c r="FL395">
        <v>1.86752</v>
      </c>
      <c r="FM395">
        <v>1.86874</v>
      </c>
      <c r="FN395">
        <v>1.86951</v>
      </c>
      <c r="FO395">
        <v>1.86554</v>
      </c>
      <c r="FP395">
        <v>1.86661</v>
      </c>
      <c r="FQ395">
        <v>1.86798</v>
      </c>
      <c r="FR395">
        <v>5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18.77</v>
      </c>
      <c r="GF395">
        <v>0.2133</v>
      </c>
      <c r="GG395">
        <v>5.35645936475052</v>
      </c>
      <c r="GH395">
        <v>0.00956702611335773</v>
      </c>
      <c r="GI395">
        <v>-9.19467254998099e-07</v>
      </c>
      <c r="GJ395">
        <v>-2.13729184259075e-11</v>
      </c>
      <c r="GK395">
        <v>0.213310654532375</v>
      </c>
      <c r="GL395">
        <v>0</v>
      </c>
      <c r="GM395">
        <v>0</v>
      </c>
      <c r="GN395">
        <v>0</v>
      </c>
      <c r="GO395">
        <v>-4</v>
      </c>
      <c r="GP395">
        <v>1866</v>
      </c>
      <c r="GQ395">
        <v>1</v>
      </c>
      <c r="GR395">
        <v>18</v>
      </c>
      <c r="GS395">
        <v>18853.1</v>
      </c>
      <c r="GT395">
        <v>30229</v>
      </c>
      <c r="GU395">
        <v>4.09668</v>
      </c>
      <c r="GV395">
        <v>2.62939</v>
      </c>
      <c r="GW395">
        <v>2.24854</v>
      </c>
      <c r="GX395">
        <v>2.72217</v>
      </c>
      <c r="GY395">
        <v>1.99585</v>
      </c>
      <c r="GZ395">
        <v>2.37427</v>
      </c>
      <c r="HA395">
        <v>41.2741</v>
      </c>
      <c r="HB395">
        <v>14.386</v>
      </c>
      <c r="HC395">
        <v>18</v>
      </c>
      <c r="HD395">
        <v>492.227</v>
      </c>
      <c r="HE395">
        <v>613.495</v>
      </c>
      <c r="HF395">
        <v>17.9252</v>
      </c>
      <c r="HG395">
        <v>35.6812</v>
      </c>
      <c r="HH395">
        <v>30</v>
      </c>
      <c r="HI395">
        <v>35.1682</v>
      </c>
      <c r="HJ395">
        <v>35.0017</v>
      </c>
      <c r="HK395">
        <v>81.9986</v>
      </c>
      <c r="HL395">
        <v>23.1501</v>
      </c>
      <c r="HM395">
        <v>0</v>
      </c>
      <c r="HN395">
        <v>16.6209</v>
      </c>
      <c r="HO395">
        <v>1772.19</v>
      </c>
      <c r="HP395">
        <v>23.2569</v>
      </c>
      <c r="HQ395">
        <v>101.44</v>
      </c>
      <c r="HR395">
        <v>101.973</v>
      </c>
    </row>
    <row r="396" spans="1:226">
      <c r="A396">
        <v>380</v>
      </c>
      <c r="B396">
        <v>1657212960.6</v>
      </c>
      <c r="C396">
        <v>6355.59999990463</v>
      </c>
      <c r="D396" t="s">
        <v>1122</v>
      </c>
      <c r="E396" t="s">
        <v>1123</v>
      </c>
      <c r="F396">
        <v>5</v>
      </c>
      <c r="G396" t="s">
        <v>915</v>
      </c>
      <c r="H396" t="s">
        <v>354</v>
      </c>
      <c r="I396">
        <v>1657212953.11852</v>
      </c>
      <c r="J396">
        <f>(K396)/1000</f>
        <v>0</v>
      </c>
      <c r="K396">
        <f>IF(BF396, AN396, AH396)</f>
        <v>0</v>
      </c>
      <c r="L396">
        <f>IF(BF396, AI396, AG396)</f>
        <v>0</v>
      </c>
      <c r="M396">
        <f>BH396 - IF(AU396&gt;1, L396*BB396*100.0/(AW396*BV396), 0)</f>
        <v>0</v>
      </c>
      <c r="N396">
        <f>((T396-J396/2)*M396-L396)/(T396+J396/2)</f>
        <v>0</v>
      </c>
      <c r="O396">
        <f>N396*(BO396+BP396)/1000.0</f>
        <v>0</v>
      </c>
      <c r="P396">
        <f>(BH396 - IF(AU396&gt;1, L396*BB396*100.0/(AW396*BV396), 0))*(BO396+BP396)/1000.0</f>
        <v>0</v>
      </c>
      <c r="Q396">
        <f>2.0/((1/S396-1/R396)+SIGN(S396)*SQRT((1/S396-1/R396)*(1/S396-1/R396) + 4*BC396/((BC396+1)*(BC396+1))*(2*1/S396*1/R396-1/R396*1/R396)))</f>
        <v>0</v>
      </c>
      <c r="R396">
        <f>IF(LEFT(BD396,1)&lt;&gt;"0",IF(LEFT(BD396,1)="1",3.0,BE396),$D$5+$E$5*(BV396*BO396/($K$5*1000))+$F$5*(BV396*BO396/($K$5*1000))*MAX(MIN(BB396,$J$5),$I$5)*MAX(MIN(BB396,$J$5),$I$5)+$G$5*MAX(MIN(BB396,$J$5),$I$5)*(BV396*BO396/($K$5*1000))+$H$5*(BV396*BO396/($K$5*1000))*(BV396*BO396/($K$5*1000)))</f>
        <v>0</v>
      </c>
      <c r="S396">
        <f>J396*(1000-(1000*0.61365*exp(17.502*W396/(240.97+W396))/(BO396+BP396)+BJ396)/2)/(1000*0.61365*exp(17.502*W396/(240.97+W396))/(BO396+BP396)-BJ396)</f>
        <v>0</v>
      </c>
      <c r="T396">
        <f>1/((BC396+1)/(Q396/1.6)+1/(R396/1.37)) + BC396/((BC396+1)/(Q396/1.6) + BC396/(R396/1.37))</f>
        <v>0</v>
      </c>
      <c r="U396">
        <f>(AX396*BA396)</f>
        <v>0</v>
      </c>
      <c r="V396">
        <f>(BQ396+(U396+2*0.95*5.67E-8*(((BQ396+$B$7)+273)^4-(BQ396+273)^4)-44100*J396)/(1.84*29.3*R396+8*0.95*5.67E-8*(BQ396+273)^3))</f>
        <v>0</v>
      </c>
      <c r="W396">
        <f>($C$7*BR396+$D$7*BS396+$E$7*V396)</f>
        <v>0</v>
      </c>
      <c r="X396">
        <f>0.61365*exp(17.502*W396/(240.97+W396))</f>
        <v>0</v>
      </c>
      <c r="Y396">
        <f>(Z396/AA396*100)</f>
        <v>0</v>
      </c>
      <c r="Z396">
        <f>BJ396*(BO396+BP396)/1000</f>
        <v>0</v>
      </c>
      <c r="AA396">
        <f>0.61365*exp(17.502*BQ396/(240.97+BQ396))</f>
        <v>0</v>
      </c>
      <c r="AB396">
        <f>(X396-BJ396*(BO396+BP396)/1000)</f>
        <v>0</v>
      </c>
      <c r="AC396">
        <f>(-J396*44100)</f>
        <v>0</v>
      </c>
      <c r="AD396">
        <f>2*29.3*R396*0.92*(BQ396-W396)</f>
        <v>0</v>
      </c>
      <c r="AE396">
        <f>2*0.95*5.67E-8*(((BQ396+$B$7)+273)^4-(W396+273)^4)</f>
        <v>0</v>
      </c>
      <c r="AF396">
        <f>U396+AE396+AC396+AD396</f>
        <v>0</v>
      </c>
      <c r="AG396">
        <f>BN396*AU396*(BI396-BH396*(1000-AU396*BK396)/(1000-AU396*BJ396))/(100*BB396)</f>
        <v>0</v>
      </c>
      <c r="AH396">
        <f>1000*BN396*AU396*(BJ396-BK396)/(100*BB396*(1000-AU396*BJ396))</f>
        <v>0</v>
      </c>
      <c r="AI396">
        <f>(AJ396 - AK396 - BO396*1E3/(8.314*(BQ396+273.15)) * AM396/BN396 * AL396) * BN396/(100*BB396) * (1000 - BK396)/1000</f>
        <v>0</v>
      </c>
      <c r="AJ396">
        <v>1808.03647012781</v>
      </c>
      <c r="AK396">
        <v>1762.85612121212</v>
      </c>
      <c r="AL396">
        <v>3.3251513597157</v>
      </c>
      <c r="AM396">
        <v>66.6402937059761</v>
      </c>
      <c r="AN396">
        <f>(AP396 - AO396 + BO396*1E3/(8.314*(BQ396+273.15)) * AR396/BN396 * AQ396) * BN396/(100*BB396) * 1000/(1000 - AP396)</f>
        <v>0</v>
      </c>
      <c r="AO396">
        <v>23.3094041645363</v>
      </c>
      <c r="AP396">
        <v>24.6511684848485</v>
      </c>
      <c r="AQ396">
        <v>-0.000273152316444046</v>
      </c>
      <c r="AR396">
        <v>77.4766188135859</v>
      </c>
      <c r="AS396">
        <v>0</v>
      </c>
      <c r="AT396">
        <v>0</v>
      </c>
      <c r="AU396">
        <f>IF(AS396*$H$13&gt;=AW396,1.0,(AW396/(AW396-AS396*$H$13)))</f>
        <v>0</v>
      </c>
      <c r="AV396">
        <f>(AU396-1)*100</f>
        <v>0</v>
      </c>
      <c r="AW396">
        <f>MAX(0,($B$13+$C$13*BV396)/(1+$D$13*BV396)*BO396/(BQ396+273)*$E$13)</f>
        <v>0</v>
      </c>
      <c r="AX396">
        <f>$B$11*BW396+$C$11*BX396+$F$11*CI396*(1-CL396)</f>
        <v>0</v>
      </c>
      <c r="AY396">
        <f>AX396*AZ396</f>
        <v>0</v>
      </c>
      <c r="AZ396">
        <f>($B$11*$D$9+$C$11*$D$9+$F$11*((CV396+CN396)/MAX(CV396+CN396+CW396, 0.1)*$I$9+CW396/MAX(CV396+CN396+CW396, 0.1)*$J$9))/($B$11+$C$11+$F$11)</f>
        <v>0</v>
      </c>
      <c r="BA396">
        <f>($B$11*$K$9+$C$11*$K$9+$F$11*((CV396+CN396)/MAX(CV396+CN396+CW396, 0.1)*$P$9+CW396/MAX(CV396+CN396+CW396, 0.1)*$Q$9))/($B$11+$C$11+$F$11)</f>
        <v>0</v>
      </c>
      <c r="BB396">
        <v>6</v>
      </c>
      <c r="BC396">
        <v>0.5</v>
      </c>
      <c r="BD396" t="s">
        <v>355</v>
      </c>
      <c r="BE396">
        <v>2</v>
      </c>
      <c r="BF396" t="b">
        <v>1</v>
      </c>
      <c r="BG396">
        <v>1657212953.11852</v>
      </c>
      <c r="BH396">
        <v>1696.23592592593</v>
      </c>
      <c r="BI396">
        <v>1751.14407407407</v>
      </c>
      <c r="BJ396">
        <v>24.6380851851852</v>
      </c>
      <c r="BK396">
        <v>23.3066666666667</v>
      </c>
      <c r="BL396">
        <v>1677.51962962963</v>
      </c>
      <c r="BM396">
        <v>24.4247666666667</v>
      </c>
      <c r="BN396">
        <v>500.005777777778</v>
      </c>
      <c r="BO396">
        <v>74.5934</v>
      </c>
      <c r="BP396">
        <v>0.0442963481481481</v>
      </c>
      <c r="BQ396">
        <v>27.4064222222222</v>
      </c>
      <c r="BR396">
        <v>27.9943777777778</v>
      </c>
      <c r="BS396">
        <v>999.9</v>
      </c>
      <c r="BT396">
        <v>0</v>
      </c>
      <c r="BU396">
        <v>0</v>
      </c>
      <c r="BV396">
        <v>10002.4074074074</v>
      </c>
      <c r="BW396">
        <v>0</v>
      </c>
      <c r="BX396">
        <v>98.8891</v>
      </c>
      <c r="BY396">
        <v>-54.9068888888889</v>
      </c>
      <c r="BZ396">
        <v>1739.08518518519</v>
      </c>
      <c r="CA396">
        <v>1792.93185185185</v>
      </c>
      <c r="CB396">
        <v>1.33141111111111</v>
      </c>
      <c r="CC396">
        <v>1751.14407407407</v>
      </c>
      <c r="CD396">
        <v>23.3066666666667</v>
      </c>
      <c r="CE396">
        <v>1.83783777777778</v>
      </c>
      <c r="CF396">
        <v>1.73852407407407</v>
      </c>
      <c r="CG396">
        <v>16.1123814814815</v>
      </c>
      <c r="CH396">
        <v>15.2447333333333</v>
      </c>
      <c r="CI396">
        <v>1999.98740740741</v>
      </c>
      <c r="CJ396">
        <v>0.979998333333333</v>
      </c>
      <c r="CK396">
        <v>0.0200014111111111</v>
      </c>
      <c r="CL396">
        <v>0</v>
      </c>
      <c r="CM396">
        <v>2.28371851851852</v>
      </c>
      <c r="CN396">
        <v>0</v>
      </c>
      <c r="CO396">
        <v>16219.9259259259</v>
      </c>
      <c r="CP396">
        <v>17300.0259259259</v>
      </c>
      <c r="CQ396">
        <v>44.375</v>
      </c>
      <c r="CR396">
        <v>44.9278148148148</v>
      </c>
      <c r="CS396">
        <v>44.111</v>
      </c>
      <c r="CT396">
        <v>44.3074074074074</v>
      </c>
      <c r="CU396">
        <v>43.625</v>
      </c>
      <c r="CV396">
        <v>1959.98703703704</v>
      </c>
      <c r="CW396">
        <v>40.0003703703704</v>
      </c>
      <c r="CX396">
        <v>0</v>
      </c>
      <c r="CY396">
        <v>1657212939.6</v>
      </c>
      <c r="CZ396">
        <v>0</v>
      </c>
      <c r="DA396">
        <v>0</v>
      </c>
      <c r="DB396" t="s">
        <v>356</v>
      </c>
      <c r="DC396">
        <v>1656081770.5</v>
      </c>
      <c r="DD396">
        <v>1655399214.6</v>
      </c>
      <c r="DE396">
        <v>0</v>
      </c>
      <c r="DF396">
        <v>0.134</v>
      </c>
      <c r="DG396">
        <v>-0.06</v>
      </c>
      <c r="DH396">
        <v>9.331</v>
      </c>
      <c r="DI396">
        <v>0.511</v>
      </c>
      <c r="DJ396">
        <v>421</v>
      </c>
      <c r="DK396">
        <v>25</v>
      </c>
      <c r="DL396">
        <v>1.93</v>
      </c>
      <c r="DM396">
        <v>0.15</v>
      </c>
      <c r="DN396">
        <v>-55.020265</v>
      </c>
      <c r="DO396">
        <v>0.691792120075158</v>
      </c>
      <c r="DP396">
        <v>0.557700954611878</v>
      </c>
      <c r="DQ396">
        <v>0</v>
      </c>
      <c r="DR396">
        <v>1.35368325</v>
      </c>
      <c r="DS396">
        <v>-0.269898348968104</v>
      </c>
      <c r="DT396">
        <v>0.0375139954808536</v>
      </c>
      <c r="DU396">
        <v>0</v>
      </c>
      <c r="DV396">
        <v>0</v>
      </c>
      <c r="DW396">
        <v>2</v>
      </c>
      <c r="DX396" t="s">
        <v>365</v>
      </c>
      <c r="DY396">
        <v>2.96413</v>
      </c>
      <c r="DZ396">
        <v>2.69847</v>
      </c>
      <c r="EA396">
        <v>0.190637</v>
      </c>
      <c r="EB396">
        <v>0.195266</v>
      </c>
      <c r="EC396">
        <v>0.0864237</v>
      </c>
      <c r="ED396">
        <v>0.0833777</v>
      </c>
      <c r="EE396">
        <v>31152.7</v>
      </c>
      <c r="EF396">
        <v>33823.9</v>
      </c>
      <c r="EG396">
        <v>34936.5</v>
      </c>
      <c r="EH396">
        <v>38181.8</v>
      </c>
      <c r="EI396">
        <v>45370.3</v>
      </c>
      <c r="EJ396">
        <v>50576.8</v>
      </c>
      <c r="EK396">
        <v>54730.1</v>
      </c>
      <c r="EL396">
        <v>61277.4</v>
      </c>
      <c r="EM396">
        <v>1.8656</v>
      </c>
      <c r="EN396">
        <v>2.0398</v>
      </c>
      <c r="EO396">
        <v>-0.0542402</v>
      </c>
      <c r="EP396">
        <v>0</v>
      </c>
      <c r="EQ396">
        <v>28.8283</v>
      </c>
      <c r="ER396">
        <v>999.9</v>
      </c>
      <c r="ES396">
        <v>36.125</v>
      </c>
      <c r="ET396">
        <v>37.575</v>
      </c>
      <c r="EU396">
        <v>31.505</v>
      </c>
      <c r="EV396">
        <v>54.3984</v>
      </c>
      <c r="EW396">
        <v>34.4071</v>
      </c>
      <c r="EX396">
        <v>2</v>
      </c>
      <c r="EY396">
        <v>0.713659</v>
      </c>
      <c r="EZ396">
        <v>9.28105</v>
      </c>
      <c r="FA396">
        <v>19.9149</v>
      </c>
      <c r="FB396">
        <v>5.19573</v>
      </c>
      <c r="FC396">
        <v>12.0111</v>
      </c>
      <c r="FD396">
        <v>4.9744</v>
      </c>
      <c r="FE396">
        <v>3.294</v>
      </c>
      <c r="FF396">
        <v>9999</v>
      </c>
      <c r="FG396">
        <v>9999</v>
      </c>
      <c r="FH396">
        <v>9999</v>
      </c>
      <c r="FI396">
        <v>557.8</v>
      </c>
      <c r="FJ396">
        <v>1.86307</v>
      </c>
      <c r="FK396">
        <v>1.86783</v>
      </c>
      <c r="FL396">
        <v>1.86752</v>
      </c>
      <c r="FM396">
        <v>1.86874</v>
      </c>
      <c r="FN396">
        <v>1.86951</v>
      </c>
      <c r="FO396">
        <v>1.86554</v>
      </c>
      <c r="FP396">
        <v>1.86661</v>
      </c>
      <c r="FQ396">
        <v>1.86795</v>
      </c>
      <c r="FR396">
        <v>5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18.87</v>
      </c>
      <c r="GF396">
        <v>0.2133</v>
      </c>
      <c r="GG396">
        <v>5.35645936475052</v>
      </c>
      <c r="GH396">
        <v>0.00956702611335773</v>
      </c>
      <c r="GI396">
        <v>-9.19467254998099e-07</v>
      </c>
      <c r="GJ396">
        <v>-2.13729184259075e-11</v>
      </c>
      <c r="GK396">
        <v>0.213310654532375</v>
      </c>
      <c r="GL396">
        <v>0</v>
      </c>
      <c r="GM396">
        <v>0</v>
      </c>
      <c r="GN396">
        <v>0</v>
      </c>
      <c r="GO396">
        <v>-4</v>
      </c>
      <c r="GP396">
        <v>1866</v>
      </c>
      <c r="GQ396">
        <v>1</v>
      </c>
      <c r="GR396">
        <v>18</v>
      </c>
      <c r="GS396">
        <v>18853.2</v>
      </c>
      <c r="GT396">
        <v>30229.1</v>
      </c>
      <c r="GU396">
        <v>4.12354</v>
      </c>
      <c r="GV396">
        <v>2.62451</v>
      </c>
      <c r="GW396">
        <v>2.24854</v>
      </c>
      <c r="GX396">
        <v>2.72095</v>
      </c>
      <c r="GY396">
        <v>1.99585</v>
      </c>
      <c r="GZ396">
        <v>2.37061</v>
      </c>
      <c r="HA396">
        <v>41.2482</v>
      </c>
      <c r="HB396">
        <v>14.386</v>
      </c>
      <c r="HC396">
        <v>18</v>
      </c>
      <c r="HD396">
        <v>491.435</v>
      </c>
      <c r="HE396">
        <v>613.978</v>
      </c>
      <c r="HF396">
        <v>17.9125</v>
      </c>
      <c r="HG396">
        <v>35.6778</v>
      </c>
      <c r="HH396">
        <v>30.0001</v>
      </c>
      <c r="HI396">
        <v>35.1714</v>
      </c>
      <c r="HJ396">
        <v>35.0017</v>
      </c>
      <c r="HK396">
        <v>82.5151</v>
      </c>
      <c r="HL396">
        <v>23.1501</v>
      </c>
      <c r="HM396">
        <v>0</v>
      </c>
      <c r="HN396">
        <v>16.6209</v>
      </c>
      <c r="HO396">
        <v>1792.46</v>
      </c>
      <c r="HP396">
        <v>23.2494</v>
      </c>
      <c r="HQ396">
        <v>101.44</v>
      </c>
      <c r="HR396">
        <v>101.975</v>
      </c>
    </row>
    <row r="397" spans="1:226">
      <c r="A397">
        <v>381</v>
      </c>
      <c r="B397">
        <v>1657212965.6</v>
      </c>
      <c r="C397">
        <v>6360.59999990463</v>
      </c>
      <c r="D397" t="s">
        <v>1124</v>
      </c>
      <c r="E397" t="s">
        <v>1125</v>
      </c>
      <c r="F397">
        <v>5</v>
      </c>
      <c r="G397" t="s">
        <v>915</v>
      </c>
      <c r="H397" t="s">
        <v>354</v>
      </c>
      <c r="I397">
        <v>1657212957.83214</v>
      </c>
      <c r="J397">
        <f>(K397)/1000</f>
        <v>0</v>
      </c>
      <c r="K397">
        <f>IF(BF397, AN397, AH397)</f>
        <v>0</v>
      </c>
      <c r="L397">
        <f>IF(BF397, AI397, AG397)</f>
        <v>0</v>
      </c>
      <c r="M397">
        <f>BH397 - IF(AU397&gt;1, L397*BB397*100.0/(AW397*BV397), 0)</f>
        <v>0</v>
      </c>
      <c r="N397">
        <f>((T397-J397/2)*M397-L397)/(T397+J397/2)</f>
        <v>0</v>
      </c>
      <c r="O397">
        <f>N397*(BO397+BP397)/1000.0</f>
        <v>0</v>
      </c>
      <c r="P397">
        <f>(BH397 - IF(AU397&gt;1, L397*BB397*100.0/(AW397*BV397), 0))*(BO397+BP397)/1000.0</f>
        <v>0</v>
      </c>
      <c r="Q397">
        <f>2.0/((1/S397-1/R397)+SIGN(S397)*SQRT((1/S397-1/R397)*(1/S397-1/R397) + 4*BC397/((BC397+1)*(BC397+1))*(2*1/S397*1/R397-1/R397*1/R397)))</f>
        <v>0</v>
      </c>
      <c r="R397">
        <f>IF(LEFT(BD397,1)&lt;&gt;"0",IF(LEFT(BD397,1)="1",3.0,BE397),$D$5+$E$5*(BV397*BO397/($K$5*1000))+$F$5*(BV397*BO397/($K$5*1000))*MAX(MIN(BB397,$J$5),$I$5)*MAX(MIN(BB397,$J$5),$I$5)+$G$5*MAX(MIN(BB397,$J$5),$I$5)*(BV397*BO397/($K$5*1000))+$H$5*(BV397*BO397/($K$5*1000))*(BV397*BO397/($K$5*1000)))</f>
        <v>0</v>
      </c>
      <c r="S397">
        <f>J397*(1000-(1000*0.61365*exp(17.502*W397/(240.97+W397))/(BO397+BP397)+BJ397)/2)/(1000*0.61365*exp(17.502*W397/(240.97+W397))/(BO397+BP397)-BJ397)</f>
        <v>0</v>
      </c>
      <c r="T397">
        <f>1/((BC397+1)/(Q397/1.6)+1/(R397/1.37)) + BC397/((BC397+1)/(Q397/1.6) + BC397/(R397/1.37))</f>
        <v>0</v>
      </c>
      <c r="U397">
        <f>(AX397*BA397)</f>
        <v>0</v>
      </c>
      <c r="V397">
        <f>(BQ397+(U397+2*0.95*5.67E-8*(((BQ397+$B$7)+273)^4-(BQ397+273)^4)-44100*J397)/(1.84*29.3*R397+8*0.95*5.67E-8*(BQ397+273)^3))</f>
        <v>0</v>
      </c>
      <c r="W397">
        <f>($C$7*BR397+$D$7*BS397+$E$7*V397)</f>
        <v>0</v>
      </c>
      <c r="X397">
        <f>0.61365*exp(17.502*W397/(240.97+W397))</f>
        <v>0</v>
      </c>
      <c r="Y397">
        <f>(Z397/AA397*100)</f>
        <v>0</v>
      </c>
      <c r="Z397">
        <f>BJ397*(BO397+BP397)/1000</f>
        <v>0</v>
      </c>
      <c r="AA397">
        <f>0.61365*exp(17.502*BQ397/(240.97+BQ397))</f>
        <v>0</v>
      </c>
      <c r="AB397">
        <f>(X397-BJ397*(BO397+BP397)/1000)</f>
        <v>0</v>
      </c>
      <c r="AC397">
        <f>(-J397*44100)</f>
        <v>0</v>
      </c>
      <c r="AD397">
        <f>2*29.3*R397*0.92*(BQ397-W397)</f>
        <v>0</v>
      </c>
      <c r="AE397">
        <f>2*0.95*5.67E-8*(((BQ397+$B$7)+273)^4-(W397+273)^4)</f>
        <v>0</v>
      </c>
      <c r="AF397">
        <f>U397+AE397+AC397+AD397</f>
        <v>0</v>
      </c>
      <c r="AG397">
        <f>BN397*AU397*(BI397-BH397*(1000-AU397*BK397)/(1000-AU397*BJ397))/(100*BB397)</f>
        <v>0</v>
      </c>
      <c r="AH397">
        <f>1000*BN397*AU397*(BJ397-BK397)/(100*BB397*(1000-AU397*BJ397))</f>
        <v>0</v>
      </c>
      <c r="AI397">
        <f>(AJ397 - AK397 - BO397*1E3/(8.314*(BQ397+273.15)) * AM397/BN397 * AL397) * BN397/(100*BB397) * (1000 - BK397)/1000</f>
        <v>0</v>
      </c>
      <c r="AJ397">
        <v>1824.9535963992</v>
      </c>
      <c r="AK397">
        <v>1779.53418181818</v>
      </c>
      <c r="AL397">
        <v>3.34490187473352</v>
      </c>
      <c r="AM397">
        <v>66.6402937059761</v>
      </c>
      <c r="AN397">
        <f>(AP397 - AO397 + BO397*1E3/(8.314*(BQ397+273.15)) * AR397/BN397 * AQ397) * BN397/(100*BB397) * 1000/(1000 - AP397)</f>
        <v>0</v>
      </c>
      <c r="AO397">
        <v>23.301019795394</v>
      </c>
      <c r="AP397">
        <v>24.6359806060606</v>
      </c>
      <c r="AQ397">
        <v>-0.000379914832637705</v>
      </c>
      <c r="AR397">
        <v>77.4766188135859</v>
      </c>
      <c r="AS397">
        <v>0</v>
      </c>
      <c r="AT397">
        <v>0</v>
      </c>
      <c r="AU397">
        <f>IF(AS397*$H$13&gt;=AW397,1.0,(AW397/(AW397-AS397*$H$13)))</f>
        <v>0</v>
      </c>
      <c r="AV397">
        <f>(AU397-1)*100</f>
        <v>0</v>
      </c>
      <c r="AW397">
        <f>MAX(0,($B$13+$C$13*BV397)/(1+$D$13*BV397)*BO397/(BQ397+273)*$E$13)</f>
        <v>0</v>
      </c>
      <c r="AX397">
        <f>$B$11*BW397+$C$11*BX397+$F$11*CI397*(1-CL397)</f>
        <v>0</v>
      </c>
      <c r="AY397">
        <f>AX397*AZ397</f>
        <v>0</v>
      </c>
      <c r="AZ397">
        <f>($B$11*$D$9+$C$11*$D$9+$F$11*((CV397+CN397)/MAX(CV397+CN397+CW397, 0.1)*$I$9+CW397/MAX(CV397+CN397+CW397, 0.1)*$J$9))/($B$11+$C$11+$F$11)</f>
        <v>0</v>
      </c>
      <c r="BA397">
        <f>($B$11*$K$9+$C$11*$K$9+$F$11*((CV397+CN397)/MAX(CV397+CN397+CW397, 0.1)*$P$9+CW397/MAX(CV397+CN397+CW397, 0.1)*$Q$9))/($B$11+$C$11+$F$11)</f>
        <v>0</v>
      </c>
      <c r="BB397">
        <v>6</v>
      </c>
      <c r="BC397">
        <v>0.5</v>
      </c>
      <c r="BD397" t="s">
        <v>355</v>
      </c>
      <c r="BE397">
        <v>2</v>
      </c>
      <c r="BF397" t="b">
        <v>1</v>
      </c>
      <c r="BG397">
        <v>1657212957.83214</v>
      </c>
      <c r="BH397">
        <v>1711.81571428571</v>
      </c>
      <c r="BI397">
        <v>1766.81678571429</v>
      </c>
      <c r="BJ397">
        <v>24.6439071428571</v>
      </c>
      <c r="BK397">
        <v>23.3074535714286</v>
      </c>
      <c r="BL397">
        <v>1693.00142857143</v>
      </c>
      <c r="BM397">
        <v>24.4305928571429</v>
      </c>
      <c r="BN397">
        <v>500.010178571429</v>
      </c>
      <c r="BO397">
        <v>74.5934107142857</v>
      </c>
      <c r="BP397">
        <v>0.0444082928571429</v>
      </c>
      <c r="BQ397">
        <v>27.3901214285714</v>
      </c>
      <c r="BR397">
        <v>27.9731821428571</v>
      </c>
      <c r="BS397">
        <v>999.9</v>
      </c>
      <c r="BT397">
        <v>0</v>
      </c>
      <c r="BU397">
        <v>0</v>
      </c>
      <c r="BV397">
        <v>10001.7857142857</v>
      </c>
      <c r="BW397">
        <v>0</v>
      </c>
      <c r="BX397">
        <v>99.8519857142857</v>
      </c>
      <c r="BY397">
        <v>-55.0004821428571</v>
      </c>
      <c r="BZ397">
        <v>1755.06785714286</v>
      </c>
      <c r="CA397">
        <v>1808.97928571429</v>
      </c>
      <c r="CB397">
        <v>1.33644821428571</v>
      </c>
      <c r="CC397">
        <v>1766.81678571429</v>
      </c>
      <c r="CD397">
        <v>23.3074535714286</v>
      </c>
      <c r="CE397">
        <v>1.83827285714286</v>
      </c>
      <c r="CF397">
        <v>1.73858357142857</v>
      </c>
      <c r="CG397">
        <v>16.1160964285714</v>
      </c>
      <c r="CH397">
        <v>15.2452678571429</v>
      </c>
      <c r="CI397">
        <v>1999.98821428571</v>
      </c>
      <c r="CJ397">
        <v>0.979998357142857</v>
      </c>
      <c r="CK397">
        <v>0.0200013857142857</v>
      </c>
      <c r="CL397">
        <v>0</v>
      </c>
      <c r="CM397">
        <v>2.30023571428571</v>
      </c>
      <c r="CN397">
        <v>0</v>
      </c>
      <c r="CO397">
        <v>16273.4571428571</v>
      </c>
      <c r="CP397">
        <v>17300.0357142857</v>
      </c>
      <c r="CQ397">
        <v>44.375</v>
      </c>
      <c r="CR397">
        <v>44.9082142857143</v>
      </c>
      <c r="CS397">
        <v>44.116</v>
      </c>
      <c r="CT397">
        <v>44.2876428571429</v>
      </c>
      <c r="CU397">
        <v>43.60925</v>
      </c>
      <c r="CV397">
        <v>1959.98785714286</v>
      </c>
      <c r="CW397">
        <v>40.0003571428571</v>
      </c>
      <c r="CX397">
        <v>0</v>
      </c>
      <c r="CY397">
        <v>1657212944.4</v>
      </c>
      <c r="CZ397">
        <v>0</v>
      </c>
      <c r="DA397">
        <v>0</v>
      </c>
      <c r="DB397" t="s">
        <v>356</v>
      </c>
      <c r="DC397">
        <v>1656081770.5</v>
      </c>
      <c r="DD397">
        <v>1655399214.6</v>
      </c>
      <c r="DE397">
        <v>0</v>
      </c>
      <c r="DF397">
        <v>0.134</v>
      </c>
      <c r="DG397">
        <v>-0.06</v>
      </c>
      <c r="DH397">
        <v>9.331</v>
      </c>
      <c r="DI397">
        <v>0.511</v>
      </c>
      <c r="DJ397">
        <v>421</v>
      </c>
      <c r="DK397">
        <v>25</v>
      </c>
      <c r="DL397">
        <v>1.93</v>
      </c>
      <c r="DM397">
        <v>0.15</v>
      </c>
      <c r="DN397">
        <v>-54.9373225</v>
      </c>
      <c r="DO397">
        <v>1.00258424015027</v>
      </c>
      <c r="DP397">
        <v>0.541523958605481</v>
      </c>
      <c r="DQ397">
        <v>0</v>
      </c>
      <c r="DR397">
        <v>1.33867375</v>
      </c>
      <c r="DS397">
        <v>-0.035023902439025</v>
      </c>
      <c r="DT397">
        <v>0.0249290975255323</v>
      </c>
      <c r="DU397">
        <v>1</v>
      </c>
      <c r="DV397">
        <v>1</v>
      </c>
      <c r="DW397">
        <v>2</v>
      </c>
      <c r="DX397" t="s">
        <v>357</v>
      </c>
      <c r="DY397">
        <v>2.96472</v>
      </c>
      <c r="DZ397">
        <v>2.69808</v>
      </c>
      <c r="EA397">
        <v>0.191713</v>
      </c>
      <c r="EB397">
        <v>0.196318</v>
      </c>
      <c r="EC397">
        <v>0.0863939</v>
      </c>
      <c r="ED397">
        <v>0.0833397</v>
      </c>
      <c r="EE397">
        <v>31111.4</v>
      </c>
      <c r="EF397">
        <v>33780.3</v>
      </c>
      <c r="EG397">
        <v>34936.8</v>
      </c>
      <c r="EH397">
        <v>38182.6</v>
      </c>
      <c r="EI397">
        <v>45372.2</v>
      </c>
      <c r="EJ397">
        <v>50579.8</v>
      </c>
      <c r="EK397">
        <v>54730.5</v>
      </c>
      <c r="EL397">
        <v>61278.5</v>
      </c>
      <c r="EM397">
        <v>1.8666</v>
      </c>
      <c r="EN397">
        <v>2.0394</v>
      </c>
      <c r="EO397">
        <v>-0.0500679</v>
      </c>
      <c r="EP397">
        <v>0</v>
      </c>
      <c r="EQ397">
        <v>28.7666</v>
      </c>
      <c r="ER397">
        <v>999.9</v>
      </c>
      <c r="ES397">
        <v>36.094</v>
      </c>
      <c r="ET397">
        <v>37.585</v>
      </c>
      <c r="EU397">
        <v>31.4954</v>
      </c>
      <c r="EV397">
        <v>54.4984</v>
      </c>
      <c r="EW397">
        <v>34.3109</v>
      </c>
      <c r="EX397">
        <v>2</v>
      </c>
      <c r="EY397">
        <v>0.713537</v>
      </c>
      <c r="EZ397">
        <v>9.28105</v>
      </c>
      <c r="FA397">
        <v>19.9155</v>
      </c>
      <c r="FB397">
        <v>5.19692</v>
      </c>
      <c r="FC397">
        <v>12.0135</v>
      </c>
      <c r="FD397">
        <v>4.9756</v>
      </c>
      <c r="FE397">
        <v>3.294</v>
      </c>
      <c r="FF397">
        <v>9999</v>
      </c>
      <c r="FG397">
        <v>9999</v>
      </c>
      <c r="FH397">
        <v>9999</v>
      </c>
      <c r="FI397">
        <v>557.8</v>
      </c>
      <c r="FJ397">
        <v>1.86304</v>
      </c>
      <c r="FK397">
        <v>1.86783</v>
      </c>
      <c r="FL397">
        <v>1.86752</v>
      </c>
      <c r="FM397">
        <v>1.86874</v>
      </c>
      <c r="FN397">
        <v>1.86951</v>
      </c>
      <c r="FO397">
        <v>1.86554</v>
      </c>
      <c r="FP397">
        <v>1.86661</v>
      </c>
      <c r="FQ397">
        <v>1.86795</v>
      </c>
      <c r="FR397">
        <v>5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18.98</v>
      </c>
      <c r="GF397">
        <v>0.2133</v>
      </c>
      <c r="GG397">
        <v>5.35645936475052</v>
      </c>
      <c r="GH397">
        <v>0.00956702611335773</v>
      </c>
      <c r="GI397">
        <v>-9.19467254998099e-07</v>
      </c>
      <c r="GJ397">
        <v>-2.13729184259075e-11</v>
      </c>
      <c r="GK397">
        <v>0.213310654532375</v>
      </c>
      <c r="GL397">
        <v>0</v>
      </c>
      <c r="GM397">
        <v>0</v>
      </c>
      <c r="GN397">
        <v>0</v>
      </c>
      <c r="GO397">
        <v>-4</v>
      </c>
      <c r="GP397">
        <v>1866</v>
      </c>
      <c r="GQ397">
        <v>1</v>
      </c>
      <c r="GR397">
        <v>18</v>
      </c>
      <c r="GS397">
        <v>18853.3</v>
      </c>
      <c r="GT397">
        <v>30229.2</v>
      </c>
      <c r="GU397">
        <v>4.15161</v>
      </c>
      <c r="GV397">
        <v>2.61719</v>
      </c>
      <c r="GW397">
        <v>2.24854</v>
      </c>
      <c r="GX397">
        <v>2.72095</v>
      </c>
      <c r="GY397">
        <v>1.99585</v>
      </c>
      <c r="GZ397">
        <v>2.37915</v>
      </c>
      <c r="HA397">
        <v>41.2482</v>
      </c>
      <c r="HB397">
        <v>14.3947</v>
      </c>
      <c r="HC397">
        <v>18</v>
      </c>
      <c r="HD397">
        <v>492.115</v>
      </c>
      <c r="HE397">
        <v>613.656</v>
      </c>
      <c r="HF397">
        <v>17.8963</v>
      </c>
      <c r="HG397">
        <v>35.6778</v>
      </c>
      <c r="HH397">
        <v>30</v>
      </c>
      <c r="HI397">
        <v>35.1714</v>
      </c>
      <c r="HJ397">
        <v>35.0017</v>
      </c>
      <c r="HK397">
        <v>83.1139</v>
      </c>
      <c r="HL397">
        <v>23.1501</v>
      </c>
      <c r="HM397">
        <v>0</v>
      </c>
      <c r="HN397">
        <v>16.6209</v>
      </c>
      <c r="HO397">
        <v>1805.99</v>
      </c>
      <c r="HP397">
        <v>23.2524</v>
      </c>
      <c r="HQ397">
        <v>101.441</v>
      </c>
      <c r="HR397">
        <v>101.977</v>
      </c>
    </row>
    <row r="398" spans="1:226">
      <c r="A398">
        <v>382</v>
      </c>
      <c r="B398">
        <v>1657212970.6</v>
      </c>
      <c r="C398">
        <v>6365.59999990463</v>
      </c>
      <c r="D398" t="s">
        <v>1126</v>
      </c>
      <c r="E398" t="s">
        <v>1127</v>
      </c>
      <c r="F398">
        <v>5</v>
      </c>
      <c r="G398" t="s">
        <v>915</v>
      </c>
      <c r="H398" t="s">
        <v>354</v>
      </c>
      <c r="I398">
        <v>1657212963.1</v>
      </c>
      <c r="J398">
        <f>(K398)/1000</f>
        <v>0</v>
      </c>
      <c r="K398">
        <f>IF(BF398, AN398, AH398)</f>
        <v>0</v>
      </c>
      <c r="L398">
        <f>IF(BF398, AI398, AG398)</f>
        <v>0</v>
      </c>
      <c r="M398">
        <f>BH398 - IF(AU398&gt;1, L398*BB398*100.0/(AW398*BV398), 0)</f>
        <v>0</v>
      </c>
      <c r="N398">
        <f>((T398-J398/2)*M398-L398)/(T398+J398/2)</f>
        <v>0</v>
      </c>
      <c r="O398">
        <f>N398*(BO398+BP398)/1000.0</f>
        <v>0</v>
      </c>
      <c r="P398">
        <f>(BH398 - IF(AU398&gt;1, L398*BB398*100.0/(AW398*BV398), 0))*(BO398+BP398)/1000.0</f>
        <v>0</v>
      </c>
      <c r="Q398">
        <f>2.0/((1/S398-1/R398)+SIGN(S398)*SQRT((1/S398-1/R398)*(1/S398-1/R398) + 4*BC398/((BC398+1)*(BC398+1))*(2*1/S398*1/R398-1/R398*1/R398)))</f>
        <v>0</v>
      </c>
      <c r="R398">
        <f>IF(LEFT(BD398,1)&lt;&gt;"0",IF(LEFT(BD398,1)="1",3.0,BE398),$D$5+$E$5*(BV398*BO398/($K$5*1000))+$F$5*(BV398*BO398/($K$5*1000))*MAX(MIN(BB398,$J$5),$I$5)*MAX(MIN(BB398,$J$5),$I$5)+$G$5*MAX(MIN(BB398,$J$5),$I$5)*(BV398*BO398/($K$5*1000))+$H$5*(BV398*BO398/($K$5*1000))*(BV398*BO398/($K$5*1000)))</f>
        <v>0</v>
      </c>
      <c r="S398">
        <f>J398*(1000-(1000*0.61365*exp(17.502*W398/(240.97+W398))/(BO398+BP398)+BJ398)/2)/(1000*0.61365*exp(17.502*W398/(240.97+W398))/(BO398+BP398)-BJ398)</f>
        <v>0</v>
      </c>
      <c r="T398">
        <f>1/((BC398+1)/(Q398/1.6)+1/(R398/1.37)) + BC398/((BC398+1)/(Q398/1.6) + BC398/(R398/1.37))</f>
        <v>0</v>
      </c>
      <c r="U398">
        <f>(AX398*BA398)</f>
        <v>0</v>
      </c>
      <c r="V398">
        <f>(BQ398+(U398+2*0.95*5.67E-8*(((BQ398+$B$7)+273)^4-(BQ398+273)^4)-44100*J398)/(1.84*29.3*R398+8*0.95*5.67E-8*(BQ398+273)^3))</f>
        <v>0</v>
      </c>
      <c r="W398">
        <f>($C$7*BR398+$D$7*BS398+$E$7*V398)</f>
        <v>0</v>
      </c>
      <c r="X398">
        <f>0.61365*exp(17.502*W398/(240.97+W398))</f>
        <v>0</v>
      </c>
      <c r="Y398">
        <f>(Z398/AA398*100)</f>
        <v>0</v>
      </c>
      <c r="Z398">
        <f>BJ398*(BO398+BP398)/1000</f>
        <v>0</v>
      </c>
      <c r="AA398">
        <f>0.61365*exp(17.502*BQ398/(240.97+BQ398))</f>
        <v>0</v>
      </c>
      <c r="AB398">
        <f>(X398-BJ398*(BO398+BP398)/1000)</f>
        <v>0</v>
      </c>
      <c r="AC398">
        <f>(-J398*44100)</f>
        <v>0</v>
      </c>
      <c r="AD398">
        <f>2*29.3*R398*0.92*(BQ398-W398)</f>
        <v>0</v>
      </c>
      <c r="AE398">
        <f>2*0.95*5.67E-8*(((BQ398+$B$7)+273)^4-(W398+273)^4)</f>
        <v>0</v>
      </c>
      <c r="AF398">
        <f>U398+AE398+AC398+AD398</f>
        <v>0</v>
      </c>
      <c r="AG398">
        <f>BN398*AU398*(BI398-BH398*(1000-AU398*BK398)/(1000-AU398*BJ398))/(100*BB398)</f>
        <v>0</v>
      </c>
      <c r="AH398">
        <f>1000*BN398*AU398*(BJ398-BK398)/(100*BB398*(1000-AU398*BJ398))</f>
        <v>0</v>
      </c>
      <c r="AI398">
        <f>(AJ398 - AK398 - BO398*1E3/(8.314*(BQ398+273.15)) * AM398/BN398 * AL398) * BN398/(100*BB398) * (1000 - BK398)/1000</f>
        <v>0</v>
      </c>
      <c r="AJ398">
        <v>1841.94203623895</v>
      </c>
      <c r="AK398">
        <v>1796.53272727273</v>
      </c>
      <c r="AL398">
        <v>3.37417562832129</v>
      </c>
      <c r="AM398">
        <v>66.6402937059761</v>
      </c>
      <c r="AN398">
        <f>(AP398 - AO398 + BO398*1E3/(8.314*(BQ398+273.15)) * AR398/BN398 * AQ398) * BN398/(100*BB398) * 1000/(1000 - AP398)</f>
        <v>0</v>
      </c>
      <c r="AO398">
        <v>23.2931857596809</v>
      </c>
      <c r="AP398">
        <v>24.6181787878788</v>
      </c>
      <c r="AQ398">
        <v>-0.000427968569556014</v>
      </c>
      <c r="AR398">
        <v>77.4766188135859</v>
      </c>
      <c r="AS398">
        <v>0</v>
      </c>
      <c r="AT398">
        <v>0</v>
      </c>
      <c r="AU398">
        <f>IF(AS398*$H$13&gt;=AW398,1.0,(AW398/(AW398-AS398*$H$13)))</f>
        <v>0</v>
      </c>
      <c r="AV398">
        <f>(AU398-1)*100</f>
        <v>0</v>
      </c>
      <c r="AW398">
        <f>MAX(0,($B$13+$C$13*BV398)/(1+$D$13*BV398)*BO398/(BQ398+273)*$E$13)</f>
        <v>0</v>
      </c>
      <c r="AX398">
        <f>$B$11*BW398+$C$11*BX398+$F$11*CI398*(1-CL398)</f>
        <v>0</v>
      </c>
      <c r="AY398">
        <f>AX398*AZ398</f>
        <v>0</v>
      </c>
      <c r="AZ398">
        <f>($B$11*$D$9+$C$11*$D$9+$F$11*((CV398+CN398)/MAX(CV398+CN398+CW398, 0.1)*$I$9+CW398/MAX(CV398+CN398+CW398, 0.1)*$J$9))/($B$11+$C$11+$F$11)</f>
        <v>0</v>
      </c>
      <c r="BA398">
        <f>($B$11*$K$9+$C$11*$K$9+$F$11*((CV398+CN398)/MAX(CV398+CN398+CW398, 0.1)*$P$9+CW398/MAX(CV398+CN398+CW398, 0.1)*$Q$9))/($B$11+$C$11+$F$11)</f>
        <v>0</v>
      </c>
      <c r="BB398">
        <v>6</v>
      </c>
      <c r="BC398">
        <v>0.5</v>
      </c>
      <c r="BD398" t="s">
        <v>355</v>
      </c>
      <c r="BE398">
        <v>2</v>
      </c>
      <c r="BF398" t="b">
        <v>1</v>
      </c>
      <c r="BG398">
        <v>1657212963.1</v>
      </c>
      <c r="BH398">
        <v>1729.25851851852</v>
      </c>
      <c r="BI398">
        <v>1784.06333333333</v>
      </c>
      <c r="BJ398">
        <v>24.6377222222222</v>
      </c>
      <c r="BK398">
        <v>23.2996666666667</v>
      </c>
      <c r="BL398">
        <v>1710.33518518519</v>
      </c>
      <c r="BM398">
        <v>24.4244111111111</v>
      </c>
      <c r="BN398">
        <v>500.013074074074</v>
      </c>
      <c r="BO398">
        <v>74.5938259259259</v>
      </c>
      <c r="BP398">
        <v>0.044527837037037</v>
      </c>
      <c r="BQ398">
        <v>27.372337037037</v>
      </c>
      <c r="BR398">
        <v>27.9499555555556</v>
      </c>
      <c r="BS398">
        <v>999.9</v>
      </c>
      <c r="BT398">
        <v>0</v>
      </c>
      <c r="BU398">
        <v>0</v>
      </c>
      <c r="BV398">
        <v>9988.7037037037</v>
      </c>
      <c r="BW398">
        <v>0</v>
      </c>
      <c r="BX398">
        <v>103.314359259259</v>
      </c>
      <c r="BY398">
        <v>-54.8046740740741</v>
      </c>
      <c r="BZ398">
        <v>1772.93925925926</v>
      </c>
      <c r="CA398">
        <v>1826.62222222222</v>
      </c>
      <c r="CB398">
        <v>1.33805222222222</v>
      </c>
      <c r="CC398">
        <v>1784.06333333333</v>
      </c>
      <c r="CD398">
        <v>23.2996666666667</v>
      </c>
      <c r="CE398">
        <v>1.83782185185185</v>
      </c>
      <c r="CF398">
        <v>1.73801185185185</v>
      </c>
      <c r="CG398">
        <v>16.1122481481481</v>
      </c>
      <c r="CH398">
        <v>15.2401518518519</v>
      </c>
      <c r="CI398">
        <v>1999.98259259259</v>
      </c>
      <c r="CJ398">
        <v>0.979998111111111</v>
      </c>
      <c r="CK398">
        <v>0.0200016481481481</v>
      </c>
      <c r="CL398">
        <v>0</v>
      </c>
      <c r="CM398">
        <v>2.39191111111111</v>
      </c>
      <c r="CN398">
        <v>0</v>
      </c>
      <c r="CO398">
        <v>16417.3851851852</v>
      </c>
      <c r="CP398">
        <v>17299.9888888889</v>
      </c>
      <c r="CQ398">
        <v>44.375</v>
      </c>
      <c r="CR398">
        <v>44.8864814814815</v>
      </c>
      <c r="CS398">
        <v>44.1133333333333</v>
      </c>
      <c r="CT398">
        <v>44.2660740740741</v>
      </c>
      <c r="CU398">
        <v>43.5946666666667</v>
      </c>
      <c r="CV398">
        <v>1959.98222222222</v>
      </c>
      <c r="CW398">
        <v>40.0003703703704</v>
      </c>
      <c r="CX398">
        <v>0</v>
      </c>
      <c r="CY398">
        <v>1657212949.8</v>
      </c>
      <c r="CZ398">
        <v>0</v>
      </c>
      <c r="DA398">
        <v>0</v>
      </c>
      <c r="DB398" t="s">
        <v>356</v>
      </c>
      <c r="DC398">
        <v>1656081770.5</v>
      </c>
      <c r="DD398">
        <v>1655399214.6</v>
      </c>
      <c r="DE398">
        <v>0</v>
      </c>
      <c r="DF398">
        <v>0.134</v>
      </c>
      <c r="DG398">
        <v>-0.06</v>
      </c>
      <c r="DH398">
        <v>9.331</v>
      </c>
      <c r="DI398">
        <v>0.511</v>
      </c>
      <c r="DJ398">
        <v>421</v>
      </c>
      <c r="DK398">
        <v>25</v>
      </c>
      <c r="DL398">
        <v>1.93</v>
      </c>
      <c r="DM398">
        <v>0.15</v>
      </c>
      <c r="DN398">
        <v>-54.976635</v>
      </c>
      <c r="DO398">
        <v>1.10505590994389</v>
      </c>
      <c r="DP398">
        <v>0.490203465690523</v>
      </c>
      <c r="DQ398">
        <v>0</v>
      </c>
      <c r="DR398">
        <v>1.3349055</v>
      </c>
      <c r="DS398">
        <v>0.0495001125703541</v>
      </c>
      <c r="DT398">
        <v>0.00884505312307394</v>
      </c>
      <c r="DU398">
        <v>1</v>
      </c>
      <c r="DV398">
        <v>1</v>
      </c>
      <c r="DW398">
        <v>2</v>
      </c>
      <c r="DX398" t="s">
        <v>357</v>
      </c>
      <c r="DY398">
        <v>2.96463</v>
      </c>
      <c r="DZ398">
        <v>2.69777</v>
      </c>
      <c r="EA398">
        <v>0.192802</v>
      </c>
      <c r="EB398">
        <v>0.197437</v>
      </c>
      <c r="EC398">
        <v>0.0863462</v>
      </c>
      <c r="ED398">
        <v>0.083332</v>
      </c>
      <c r="EE398">
        <v>31070.3</v>
      </c>
      <c r="EF398">
        <v>33733.2</v>
      </c>
      <c r="EG398">
        <v>34937.8</v>
      </c>
      <c r="EH398">
        <v>38182.7</v>
      </c>
      <c r="EI398">
        <v>45374.9</v>
      </c>
      <c r="EJ398">
        <v>50580.7</v>
      </c>
      <c r="EK398">
        <v>54731</v>
      </c>
      <c r="EL398">
        <v>61279</v>
      </c>
      <c r="EM398">
        <v>1.867</v>
      </c>
      <c r="EN398">
        <v>2.0392</v>
      </c>
      <c r="EO398">
        <v>-0.0469387</v>
      </c>
      <c r="EP398">
        <v>0</v>
      </c>
      <c r="EQ398">
        <v>28.7001</v>
      </c>
      <c r="ER398">
        <v>999.9</v>
      </c>
      <c r="ES398">
        <v>36.094</v>
      </c>
      <c r="ET398">
        <v>37.575</v>
      </c>
      <c r="EU398">
        <v>31.4787</v>
      </c>
      <c r="EV398">
        <v>54.5984</v>
      </c>
      <c r="EW398">
        <v>34.3029</v>
      </c>
      <c r="EX398">
        <v>2</v>
      </c>
      <c r="EY398">
        <v>0.71311</v>
      </c>
      <c r="EZ398">
        <v>9.28105</v>
      </c>
      <c r="FA398">
        <v>19.9157</v>
      </c>
      <c r="FB398">
        <v>5.19932</v>
      </c>
      <c r="FC398">
        <v>12.0147</v>
      </c>
      <c r="FD398">
        <v>4.976</v>
      </c>
      <c r="FE398">
        <v>3.294</v>
      </c>
      <c r="FF398">
        <v>9999</v>
      </c>
      <c r="FG398">
        <v>9999</v>
      </c>
      <c r="FH398">
        <v>9999</v>
      </c>
      <c r="FI398">
        <v>557.8</v>
      </c>
      <c r="FJ398">
        <v>1.8631</v>
      </c>
      <c r="FK398">
        <v>1.8678</v>
      </c>
      <c r="FL398">
        <v>1.86752</v>
      </c>
      <c r="FM398">
        <v>1.86874</v>
      </c>
      <c r="FN398">
        <v>1.86951</v>
      </c>
      <c r="FO398">
        <v>1.86554</v>
      </c>
      <c r="FP398">
        <v>1.86661</v>
      </c>
      <c r="FQ398">
        <v>1.86798</v>
      </c>
      <c r="FR398">
        <v>5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19.08</v>
      </c>
      <c r="GF398">
        <v>0.2133</v>
      </c>
      <c r="GG398">
        <v>5.35645936475052</v>
      </c>
      <c r="GH398">
        <v>0.00956702611335773</v>
      </c>
      <c r="GI398">
        <v>-9.19467254998099e-07</v>
      </c>
      <c r="GJ398">
        <v>-2.13729184259075e-11</v>
      </c>
      <c r="GK398">
        <v>0.213310654532375</v>
      </c>
      <c r="GL398">
        <v>0</v>
      </c>
      <c r="GM398">
        <v>0</v>
      </c>
      <c r="GN398">
        <v>0</v>
      </c>
      <c r="GO398">
        <v>-4</v>
      </c>
      <c r="GP398">
        <v>1866</v>
      </c>
      <c r="GQ398">
        <v>1</v>
      </c>
      <c r="GR398">
        <v>18</v>
      </c>
      <c r="GS398">
        <v>18853.3</v>
      </c>
      <c r="GT398">
        <v>30229.3</v>
      </c>
      <c r="GU398">
        <v>4.17969</v>
      </c>
      <c r="GV398">
        <v>2.62085</v>
      </c>
      <c r="GW398">
        <v>2.24854</v>
      </c>
      <c r="GX398">
        <v>2.72217</v>
      </c>
      <c r="GY398">
        <v>1.99585</v>
      </c>
      <c r="GZ398">
        <v>2.37183</v>
      </c>
      <c r="HA398">
        <v>41.2223</v>
      </c>
      <c r="HB398">
        <v>14.386</v>
      </c>
      <c r="HC398">
        <v>18</v>
      </c>
      <c r="HD398">
        <v>492.389</v>
      </c>
      <c r="HE398">
        <v>613.495</v>
      </c>
      <c r="HF398">
        <v>17.8791</v>
      </c>
      <c r="HG398">
        <v>35.6713</v>
      </c>
      <c r="HH398">
        <v>29.9997</v>
      </c>
      <c r="HI398">
        <v>35.1714</v>
      </c>
      <c r="HJ398">
        <v>35.0017</v>
      </c>
      <c r="HK398">
        <v>83.6449</v>
      </c>
      <c r="HL398">
        <v>23.1501</v>
      </c>
      <c r="HM398">
        <v>0</v>
      </c>
      <c r="HN398">
        <v>16.6204</v>
      </c>
      <c r="HO398">
        <v>1826.18</v>
      </c>
      <c r="HP398">
        <v>23.2613</v>
      </c>
      <c r="HQ398">
        <v>101.443</v>
      </c>
      <c r="HR398">
        <v>101.977</v>
      </c>
    </row>
    <row r="399" spans="1:226">
      <c r="A399">
        <v>383</v>
      </c>
      <c r="B399">
        <v>1657212975.6</v>
      </c>
      <c r="C399">
        <v>6370.59999990463</v>
      </c>
      <c r="D399" t="s">
        <v>1128</v>
      </c>
      <c r="E399" t="s">
        <v>1129</v>
      </c>
      <c r="F399">
        <v>5</v>
      </c>
      <c r="G399" t="s">
        <v>915</v>
      </c>
      <c r="H399" t="s">
        <v>354</v>
      </c>
      <c r="I399">
        <v>1657212967.81429</v>
      </c>
      <c r="J399">
        <f>(K399)/1000</f>
        <v>0</v>
      </c>
      <c r="K399">
        <f>IF(BF399, AN399, AH399)</f>
        <v>0</v>
      </c>
      <c r="L399">
        <f>IF(BF399, AI399, AG399)</f>
        <v>0</v>
      </c>
      <c r="M399">
        <f>BH399 - IF(AU399&gt;1, L399*BB399*100.0/(AW399*BV399), 0)</f>
        <v>0</v>
      </c>
      <c r="N399">
        <f>((T399-J399/2)*M399-L399)/(T399+J399/2)</f>
        <v>0</v>
      </c>
      <c r="O399">
        <f>N399*(BO399+BP399)/1000.0</f>
        <v>0</v>
      </c>
      <c r="P399">
        <f>(BH399 - IF(AU399&gt;1, L399*BB399*100.0/(AW399*BV399), 0))*(BO399+BP399)/1000.0</f>
        <v>0</v>
      </c>
      <c r="Q399">
        <f>2.0/((1/S399-1/R399)+SIGN(S399)*SQRT((1/S399-1/R399)*(1/S399-1/R399) + 4*BC399/((BC399+1)*(BC399+1))*(2*1/S399*1/R399-1/R399*1/R399)))</f>
        <v>0</v>
      </c>
      <c r="R399">
        <f>IF(LEFT(BD399,1)&lt;&gt;"0",IF(LEFT(BD399,1)="1",3.0,BE399),$D$5+$E$5*(BV399*BO399/($K$5*1000))+$F$5*(BV399*BO399/($K$5*1000))*MAX(MIN(BB399,$J$5),$I$5)*MAX(MIN(BB399,$J$5),$I$5)+$G$5*MAX(MIN(BB399,$J$5),$I$5)*(BV399*BO399/($K$5*1000))+$H$5*(BV399*BO399/($K$5*1000))*(BV399*BO399/($K$5*1000)))</f>
        <v>0</v>
      </c>
      <c r="S399">
        <f>J399*(1000-(1000*0.61365*exp(17.502*W399/(240.97+W399))/(BO399+BP399)+BJ399)/2)/(1000*0.61365*exp(17.502*W399/(240.97+W399))/(BO399+BP399)-BJ399)</f>
        <v>0</v>
      </c>
      <c r="T399">
        <f>1/((BC399+1)/(Q399/1.6)+1/(R399/1.37)) + BC399/((BC399+1)/(Q399/1.6) + BC399/(R399/1.37))</f>
        <v>0</v>
      </c>
      <c r="U399">
        <f>(AX399*BA399)</f>
        <v>0</v>
      </c>
      <c r="V399">
        <f>(BQ399+(U399+2*0.95*5.67E-8*(((BQ399+$B$7)+273)^4-(BQ399+273)^4)-44100*J399)/(1.84*29.3*R399+8*0.95*5.67E-8*(BQ399+273)^3))</f>
        <v>0</v>
      </c>
      <c r="W399">
        <f>($C$7*BR399+$D$7*BS399+$E$7*V399)</f>
        <v>0</v>
      </c>
      <c r="X399">
        <f>0.61365*exp(17.502*W399/(240.97+W399))</f>
        <v>0</v>
      </c>
      <c r="Y399">
        <f>(Z399/AA399*100)</f>
        <v>0</v>
      </c>
      <c r="Z399">
        <f>BJ399*(BO399+BP399)/1000</f>
        <v>0</v>
      </c>
      <c r="AA399">
        <f>0.61365*exp(17.502*BQ399/(240.97+BQ399))</f>
        <v>0</v>
      </c>
      <c r="AB399">
        <f>(X399-BJ399*(BO399+BP399)/1000)</f>
        <v>0</v>
      </c>
      <c r="AC399">
        <f>(-J399*44100)</f>
        <v>0</v>
      </c>
      <c r="AD399">
        <f>2*29.3*R399*0.92*(BQ399-W399)</f>
        <v>0</v>
      </c>
      <c r="AE399">
        <f>2*0.95*5.67E-8*(((BQ399+$B$7)+273)^4-(W399+273)^4)</f>
        <v>0</v>
      </c>
      <c r="AF399">
        <f>U399+AE399+AC399+AD399</f>
        <v>0</v>
      </c>
      <c r="AG399">
        <f>BN399*AU399*(BI399-BH399*(1000-AU399*BK399)/(1000-AU399*BJ399))/(100*BB399)</f>
        <v>0</v>
      </c>
      <c r="AH399">
        <f>1000*BN399*AU399*(BJ399-BK399)/(100*BB399*(1000-AU399*BJ399))</f>
        <v>0</v>
      </c>
      <c r="AI399">
        <f>(AJ399 - AK399 - BO399*1E3/(8.314*(BQ399+273.15)) * AM399/BN399 * AL399) * BN399/(100*BB399) * (1000 - BK399)/1000</f>
        <v>0</v>
      </c>
      <c r="AJ399">
        <v>1859.37528457168</v>
      </c>
      <c r="AK399">
        <v>1814.02666666667</v>
      </c>
      <c r="AL399">
        <v>3.55589949524801</v>
      </c>
      <c r="AM399">
        <v>66.6402937059761</v>
      </c>
      <c r="AN399">
        <f>(AP399 - AO399 + BO399*1E3/(8.314*(BQ399+273.15)) * AR399/BN399 * AQ399) * BN399/(100*BB399) * 1000/(1000 - AP399)</f>
        <v>0</v>
      </c>
      <c r="AO399">
        <v>23.2842468361453</v>
      </c>
      <c r="AP399">
        <v>24.6022078787879</v>
      </c>
      <c r="AQ399">
        <v>-0.000414383209489758</v>
      </c>
      <c r="AR399">
        <v>77.4766188135859</v>
      </c>
      <c r="AS399">
        <v>0</v>
      </c>
      <c r="AT399">
        <v>0</v>
      </c>
      <c r="AU399">
        <f>IF(AS399*$H$13&gt;=AW399,1.0,(AW399/(AW399-AS399*$H$13)))</f>
        <v>0</v>
      </c>
      <c r="AV399">
        <f>(AU399-1)*100</f>
        <v>0</v>
      </c>
      <c r="AW399">
        <f>MAX(0,($B$13+$C$13*BV399)/(1+$D$13*BV399)*BO399/(BQ399+273)*$E$13)</f>
        <v>0</v>
      </c>
      <c r="AX399">
        <f>$B$11*BW399+$C$11*BX399+$F$11*CI399*(1-CL399)</f>
        <v>0</v>
      </c>
      <c r="AY399">
        <f>AX399*AZ399</f>
        <v>0</v>
      </c>
      <c r="AZ399">
        <f>($B$11*$D$9+$C$11*$D$9+$F$11*((CV399+CN399)/MAX(CV399+CN399+CW399, 0.1)*$I$9+CW399/MAX(CV399+CN399+CW399, 0.1)*$J$9))/($B$11+$C$11+$F$11)</f>
        <v>0</v>
      </c>
      <c r="BA399">
        <f>($B$11*$K$9+$C$11*$K$9+$F$11*((CV399+CN399)/MAX(CV399+CN399+CW399, 0.1)*$P$9+CW399/MAX(CV399+CN399+CW399, 0.1)*$Q$9))/($B$11+$C$11+$F$11)</f>
        <v>0</v>
      </c>
      <c r="BB399">
        <v>6</v>
      </c>
      <c r="BC399">
        <v>0.5</v>
      </c>
      <c r="BD399" t="s">
        <v>355</v>
      </c>
      <c r="BE399">
        <v>2</v>
      </c>
      <c r="BF399" t="b">
        <v>1</v>
      </c>
      <c r="BG399">
        <v>1657212967.81429</v>
      </c>
      <c r="BH399">
        <v>1744.82464285714</v>
      </c>
      <c r="BI399">
        <v>1799.90107142857</v>
      </c>
      <c r="BJ399">
        <v>24.6254321428571</v>
      </c>
      <c r="BK399">
        <v>23.291775</v>
      </c>
      <c r="BL399">
        <v>1725.805</v>
      </c>
      <c r="BM399">
        <v>24.4121214285714</v>
      </c>
      <c r="BN399">
        <v>500.039535714286</v>
      </c>
      <c r="BO399">
        <v>74.5940142857143</v>
      </c>
      <c r="BP399">
        <v>0.0443933821428571</v>
      </c>
      <c r="BQ399">
        <v>27.3560464285714</v>
      </c>
      <c r="BR399">
        <v>27.9291642857143</v>
      </c>
      <c r="BS399">
        <v>999.9</v>
      </c>
      <c r="BT399">
        <v>0</v>
      </c>
      <c r="BU399">
        <v>0</v>
      </c>
      <c r="BV399">
        <v>9994.64285714286</v>
      </c>
      <c r="BW399">
        <v>0</v>
      </c>
      <c r="BX399">
        <v>105.774589285714</v>
      </c>
      <c r="BY399">
        <v>-55.0772071428571</v>
      </c>
      <c r="BZ399">
        <v>1788.87464285714</v>
      </c>
      <c r="CA399">
        <v>1842.82357142857</v>
      </c>
      <c r="CB399">
        <v>1.3336575</v>
      </c>
      <c r="CC399">
        <v>1799.90107142857</v>
      </c>
      <c r="CD399">
        <v>23.291775</v>
      </c>
      <c r="CE399">
        <v>1.83691</v>
      </c>
      <c r="CF399">
        <v>1.7374275</v>
      </c>
      <c r="CG399">
        <v>16.1044714285714</v>
      </c>
      <c r="CH399">
        <v>15.2349214285714</v>
      </c>
      <c r="CI399">
        <v>1999.97035714286</v>
      </c>
      <c r="CJ399">
        <v>0.979997928571429</v>
      </c>
      <c r="CK399">
        <v>0.0200018428571429</v>
      </c>
      <c r="CL399">
        <v>0</v>
      </c>
      <c r="CM399">
        <v>2.36977857142857</v>
      </c>
      <c r="CN399">
        <v>0</v>
      </c>
      <c r="CO399">
        <v>16557.8035714286</v>
      </c>
      <c r="CP399">
        <v>17299.8857142857</v>
      </c>
      <c r="CQ399">
        <v>44.3705</v>
      </c>
      <c r="CR399">
        <v>44.875</v>
      </c>
      <c r="CS399">
        <v>44.10925</v>
      </c>
      <c r="CT399">
        <v>44.241</v>
      </c>
      <c r="CU399">
        <v>43.5755</v>
      </c>
      <c r="CV399">
        <v>1959.97035714286</v>
      </c>
      <c r="CW399">
        <v>40</v>
      </c>
      <c r="CX399">
        <v>0</v>
      </c>
      <c r="CY399">
        <v>1657212954.6</v>
      </c>
      <c r="CZ399">
        <v>0</v>
      </c>
      <c r="DA399">
        <v>0</v>
      </c>
      <c r="DB399" t="s">
        <v>356</v>
      </c>
      <c r="DC399">
        <v>1656081770.5</v>
      </c>
      <c r="DD399">
        <v>1655399214.6</v>
      </c>
      <c r="DE399">
        <v>0</v>
      </c>
      <c r="DF399">
        <v>0.134</v>
      </c>
      <c r="DG399">
        <v>-0.06</v>
      </c>
      <c r="DH399">
        <v>9.331</v>
      </c>
      <c r="DI399">
        <v>0.511</v>
      </c>
      <c r="DJ399">
        <v>421</v>
      </c>
      <c r="DK399">
        <v>25</v>
      </c>
      <c r="DL399">
        <v>1.93</v>
      </c>
      <c r="DM399">
        <v>0.15</v>
      </c>
      <c r="DN399">
        <v>-54.9860925</v>
      </c>
      <c r="DO399">
        <v>-1.78310656660403</v>
      </c>
      <c r="DP399">
        <v>0.445986495528452</v>
      </c>
      <c r="DQ399">
        <v>0</v>
      </c>
      <c r="DR399">
        <v>1.33600375</v>
      </c>
      <c r="DS399">
        <v>-0.0481919324577891</v>
      </c>
      <c r="DT399">
        <v>0.00682556030209242</v>
      </c>
      <c r="DU399">
        <v>1</v>
      </c>
      <c r="DV399">
        <v>1</v>
      </c>
      <c r="DW399">
        <v>2</v>
      </c>
      <c r="DX399" t="s">
        <v>357</v>
      </c>
      <c r="DY399">
        <v>2.96471</v>
      </c>
      <c r="DZ399">
        <v>2.69753</v>
      </c>
      <c r="EA399">
        <v>0.193898</v>
      </c>
      <c r="EB399">
        <v>0.198456</v>
      </c>
      <c r="EC399">
        <v>0.0863056</v>
      </c>
      <c r="ED399">
        <v>0.0833091</v>
      </c>
      <c r="EE399">
        <v>31028.2</v>
      </c>
      <c r="EF399">
        <v>33691.1</v>
      </c>
      <c r="EG399">
        <v>34938.1</v>
      </c>
      <c r="EH399">
        <v>38183.6</v>
      </c>
      <c r="EI399">
        <v>45377.7</v>
      </c>
      <c r="EJ399">
        <v>50582.9</v>
      </c>
      <c r="EK399">
        <v>54731.9</v>
      </c>
      <c r="EL399">
        <v>61280.1</v>
      </c>
      <c r="EM399">
        <v>1.8672</v>
      </c>
      <c r="EN399">
        <v>2.0396</v>
      </c>
      <c r="EO399">
        <v>-0.0451505</v>
      </c>
      <c r="EP399">
        <v>0</v>
      </c>
      <c r="EQ399">
        <v>28.6363</v>
      </c>
      <c r="ER399">
        <v>999.9</v>
      </c>
      <c r="ES399">
        <v>36.094</v>
      </c>
      <c r="ET399">
        <v>37.575</v>
      </c>
      <c r="EU399">
        <v>31.4793</v>
      </c>
      <c r="EV399">
        <v>54.3384</v>
      </c>
      <c r="EW399">
        <v>34.3349</v>
      </c>
      <c r="EX399">
        <v>2</v>
      </c>
      <c r="EY399">
        <v>0.711911</v>
      </c>
      <c r="EZ399">
        <v>9.28105</v>
      </c>
      <c r="FA399">
        <v>19.9149</v>
      </c>
      <c r="FB399">
        <v>5.19573</v>
      </c>
      <c r="FC399">
        <v>12.0123</v>
      </c>
      <c r="FD399">
        <v>4.9748</v>
      </c>
      <c r="FE399">
        <v>3.294</v>
      </c>
      <c r="FF399">
        <v>9999</v>
      </c>
      <c r="FG399">
        <v>9999</v>
      </c>
      <c r="FH399">
        <v>9999</v>
      </c>
      <c r="FI399">
        <v>557.8</v>
      </c>
      <c r="FJ399">
        <v>1.8631</v>
      </c>
      <c r="FK399">
        <v>1.86783</v>
      </c>
      <c r="FL399">
        <v>1.86752</v>
      </c>
      <c r="FM399">
        <v>1.86874</v>
      </c>
      <c r="FN399">
        <v>1.86951</v>
      </c>
      <c r="FO399">
        <v>1.86554</v>
      </c>
      <c r="FP399">
        <v>1.86661</v>
      </c>
      <c r="FQ399">
        <v>1.86798</v>
      </c>
      <c r="FR399">
        <v>5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19.18</v>
      </c>
      <c r="GF399">
        <v>0.2133</v>
      </c>
      <c r="GG399">
        <v>5.35645936475052</v>
      </c>
      <c r="GH399">
        <v>0.00956702611335773</v>
      </c>
      <c r="GI399">
        <v>-9.19467254998099e-07</v>
      </c>
      <c r="GJ399">
        <v>-2.13729184259075e-11</v>
      </c>
      <c r="GK399">
        <v>0.213310654532375</v>
      </c>
      <c r="GL399">
        <v>0</v>
      </c>
      <c r="GM399">
        <v>0</v>
      </c>
      <c r="GN399">
        <v>0</v>
      </c>
      <c r="GO399">
        <v>-4</v>
      </c>
      <c r="GP399">
        <v>1866</v>
      </c>
      <c r="GQ399">
        <v>1</v>
      </c>
      <c r="GR399">
        <v>18</v>
      </c>
      <c r="GS399">
        <v>18853.4</v>
      </c>
      <c r="GT399">
        <v>30229.3</v>
      </c>
      <c r="GU399">
        <v>4.20776</v>
      </c>
      <c r="GV399">
        <v>2.61963</v>
      </c>
      <c r="GW399">
        <v>2.24854</v>
      </c>
      <c r="GX399">
        <v>2.72095</v>
      </c>
      <c r="GY399">
        <v>1.99585</v>
      </c>
      <c r="GZ399">
        <v>2.34985</v>
      </c>
      <c r="HA399">
        <v>41.1964</v>
      </c>
      <c r="HB399">
        <v>14.3772</v>
      </c>
      <c r="HC399">
        <v>18</v>
      </c>
      <c r="HD399">
        <v>492.525</v>
      </c>
      <c r="HE399">
        <v>613.798</v>
      </c>
      <c r="HF399">
        <v>17.8613</v>
      </c>
      <c r="HG399">
        <v>35.6679</v>
      </c>
      <c r="HH399">
        <v>29.9996</v>
      </c>
      <c r="HI399">
        <v>35.1714</v>
      </c>
      <c r="HJ399">
        <v>34.9992</v>
      </c>
      <c r="HK399">
        <v>84.2343</v>
      </c>
      <c r="HL399">
        <v>23.1501</v>
      </c>
      <c r="HM399">
        <v>0</v>
      </c>
      <c r="HN399">
        <v>16.6178</v>
      </c>
      <c r="HO399">
        <v>1839.62</v>
      </c>
      <c r="HP399">
        <v>23.262</v>
      </c>
      <c r="HQ399">
        <v>101.444</v>
      </c>
      <c r="HR399">
        <v>101.979</v>
      </c>
    </row>
    <row r="400" spans="1:226">
      <c r="A400">
        <v>384</v>
      </c>
      <c r="B400">
        <v>1657212980.6</v>
      </c>
      <c r="C400">
        <v>6375.59999990463</v>
      </c>
      <c r="D400" t="s">
        <v>1130</v>
      </c>
      <c r="E400" t="s">
        <v>1131</v>
      </c>
      <c r="F400">
        <v>5</v>
      </c>
      <c r="G400" t="s">
        <v>915</v>
      </c>
      <c r="H400" t="s">
        <v>354</v>
      </c>
      <c r="I400">
        <v>1657212973.1</v>
      </c>
      <c r="J400">
        <f>(K400)/1000</f>
        <v>0</v>
      </c>
      <c r="K400">
        <f>IF(BF400, AN400, AH400)</f>
        <v>0</v>
      </c>
      <c r="L400">
        <f>IF(BF400, AI400, AG400)</f>
        <v>0</v>
      </c>
      <c r="M400">
        <f>BH400 - IF(AU400&gt;1, L400*BB400*100.0/(AW400*BV400), 0)</f>
        <v>0</v>
      </c>
      <c r="N400">
        <f>((T400-J400/2)*M400-L400)/(T400+J400/2)</f>
        <v>0</v>
      </c>
      <c r="O400">
        <f>N400*(BO400+BP400)/1000.0</f>
        <v>0</v>
      </c>
      <c r="P400">
        <f>(BH400 - IF(AU400&gt;1, L400*BB400*100.0/(AW400*BV400), 0))*(BO400+BP400)/1000.0</f>
        <v>0</v>
      </c>
      <c r="Q400">
        <f>2.0/((1/S400-1/R400)+SIGN(S400)*SQRT((1/S400-1/R400)*(1/S400-1/R400) + 4*BC400/((BC400+1)*(BC400+1))*(2*1/S400*1/R400-1/R400*1/R400)))</f>
        <v>0</v>
      </c>
      <c r="R400">
        <f>IF(LEFT(BD400,1)&lt;&gt;"0",IF(LEFT(BD400,1)="1",3.0,BE400),$D$5+$E$5*(BV400*BO400/($K$5*1000))+$F$5*(BV400*BO400/($K$5*1000))*MAX(MIN(BB400,$J$5),$I$5)*MAX(MIN(BB400,$J$5),$I$5)+$G$5*MAX(MIN(BB400,$J$5),$I$5)*(BV400*BO400/($K$5*1000))+$H$5*(BV400*BO400/($K$5*1000))*(BV400*BO400/($K$5*1000)))</f>
        <v>0</v>
      </c>
      <c r="S400">
        <f>J400*(1000-(1000*0.61365*exp(17.502*W400/(240.97+W400))/(BO400+BP400)+BJ400)/2)/(1000*0.61365*exp(17.502*W400/(240.97+W400))/(BO400+BP400)-BJ400)</f>
        <v>0</v>
      </c>
      <c r="T400">
        <f>1/((BC400+1)/(Q400/1.6)+1/(R400/1.37)) + BC400/((BC400+1)/(Q400/1.6) + BC400/(R400/1.37))</f>
        <v>0</v>
      </c>
      <c r="U400">
        <f>(AX400*BA400)</f>
        <v>0</v>
      </c>
      <c r="V400">
        <f>(BQ400+(U400+2*0.95*5.67E-8*(((BQ400+$B$7)+273)^4-(BQ400+273)^4)-44100*J400)/(1.84*29.3*R400+8*0.95*5.67E-8*(BQ400+273)^3))</f>
        <v>0</v>
      </c>
      <c r="W400">
        <f>($C$7*BR400+$D$7*BS400+$E$7*V400)</f>
        <v>0</v>
      </c>
      <c r="X400">
        <f>0.61365*exp(17.502*W400/(240.97+W400))</f>
        <v>0</v>
      </c>
      <c r="Y400">
        <f>(Z400/AA400*100)</f>
        <v>0</v>
      </c>
      <c r="Z400">
        <f>BJ400*(BO400+BP400)/1000</f>
        <v>0</v>
      </c>
      <c r="AA400">
        <f>0.61365*exp(17.502*BQ400/(240.97+BQ400))</f>
        <v>0</v>
      </c>
      <c r="AB400">
        <f>(X400-BJ400*(BO400+BP400)/1000)</f>
        <v>0</v>
      </c>
      <c r="AC400">
        <f>(-J400*44100)</f>
        <v>0</v>
      </c>
      <c r="AD400">
        <f>2*29.3*R400*0.92*(BQ400-W400)</f>
        <v>0</v>
      </c>
      <c r="AE400">
        <f>2*0.95*5.67E-8*(((BQ400+$B$7)+273)^4-(W400+273)^4)</f>
        <v>0</v>
      </c>
      <c r="AF400">
        <f>U400+AE400+AC400+AD400</f>
        <v>0</v>
      </c>
      <c r="AG400">
        <f>BN400*AU400*(BI400-BH400*(1000-AU400*BK400)/(1000-AU400*BJ400))/(100*BB400)</f>
        <v>0</v>
      </c>
      <c r="AH400">
        <f>1000*BN400*AU400*(BJ400-BK400)/(100*BB400*(1000-AU400*BJ400))</f>
        <v>0</v>
      </c>
      <c r="AI400">
        <f>(AJ400 - AK400 - BO400*1E3/(8.314*(BQ400+273.15)) * AM400/BN400 * AL400) * BN400/(100*BB400) * (1000 - BK400)/1000</f>
        <v>0</v>
      </c>
      <c r="AJ400">
        <v>1876.34140430761</v>
      </c>
      <c r="AK400">
        <v>1830.89715151515</v>
      </c>
      <c r="AL400">
        <v>3.41994835187363</v>
      </c>
      <c r="AM400">
        <v>66.6402937059761</v>
      </c>
      <c r="AN400">
        <f>(AP400 - AO400 + BO400*1E3/(8.314*(BQ400+273.15)) * AR400/BN400 * AQ400) * BN400/(100*BB400) * 1000/(1000 - AP400)</f>
        <v>0</v>
      </c>
      <c r="AO400">
        <v>23.2751087555871</v>
      </c>
      <c r="AP400">
        <v>24.5852175757576</v>
      </c>
      <c r="AQ400">
        <v>-0.00161418447030314</v>
      </c>
      <c r="AR400">
        <v>77.4766188135859</v>
      </c>
      <c r="AS400">
        <v>0</v>
      </c>
      <c r="AT400">
        <v>0</v>
      </c>
      <c r="AU400">
        <f>IF(AS400*$H$13&gt;=AW400,1.0,(AW400/(AW400-AS400*$H$13)))</f>
        <v>0</v>
      </c>
      <c r="AV400">
        <f>(AU400-1)*100</f>
        <v>0</v>
      </c>
      <c r="AW400">
        <f>MAX(0,($B$13+$C$13*BV400)/(1+$D$13*BV400)*BO400/(BQ400+273)*$E$13)</f>
        <v>0</v>
      </c>
      <c r="AX400">
        <f>$B$11*BW400+$C$11*BX400+$F$11*CI400*(1-CL400)</f>
        <v>0</v>
      </c>
      <c r="AY400">
        <f>AX400*AZ400</f>
        <v>0</v>
      </c>
      <c r="AZ400">
        <f>($B$11*$D$9+$C$11*$D$9+$F$11*((CV400+CN400)/MAX(CV400+CN400+CW400, 0.1)*$I$9+CW400/MAX(CV400+CN400+CW400, 0.1)*$J$9))/($B$11+$C$11+$F$11)</f>
        <v>0</v>
      </c>
      <c r="BA400">
        <f>($B$11*$K$9+$C$11*$K$9+$F$11*((CV400+CN400)/MAX(CV400+CN400+CW400, 0.1)*$P$9+CW400/MAX(CV400+CN400+CW400, 0.1)*$Q$9))/($B$11+$C$11+$F$11)</f>
        <v>0</v>
      </c>
      <c r="BB400">
        <v>6</v>
      </c>
      <c r="BC400">
        <v>0.5</v>
      </c>
      <c r="BD400" t="s">
        <v>355</v>
      </c>
      <c r="BE400">
        <v>2</v>
      </c>
      <c r="BF400" t="b">
        <v>1</v>
      </c>
      <c r="BG400">
        <v>1657212973.1</v>
      </c>
      <c r="BH400">
        <v>1762.44666666667</v>
      </c>
      <c r="BI400">
        <v>1817.54555555556</v>
      </c>
      <c r="BJ400">
        <v>24.6077444444444</v>
      </c>
      <c r="BK400">
        <v>23.282637037037</v>
      </c>
      <c r="BL400">
        <v>1743.31888888889</v>
      </c>
      <c r="BM400">
        <v>24.3944296296296</v>
      </c>
      <c r="BN400">
        <v>500.018</v>
      </c>
      <c r="BO400">
        <v>74.594162962963</v>
      </c>
      <c r="BP400">
        <v>0.0443677</v>
      </c>
      <c r="BQ400">
        <v>27.3349740740741</v>
      </c>
      <c r="BR400">
        <v>27.9075666666667</v>
      </c>
      <c r="BS400">
        <v>999.9</v>
      </c>
      <c r="BT400">
        <v>0</v>
      </c>
      <c r="BU400">
        <v>0</v>
      </c>
      <c r="BV400">
        <v>9992.40740740741</v>
      </c>
      <c r="BW400">
        <v>0</v>
      </c>
      <c r="BX400">
        <v>105.657148148148</v>
      </c>
      <c r="BY400">
        <v>-55.0996518518518</v>
      </c>
      <c r="BZ400">
        <v>1806.90851851852</v>
      </c>
      <c r="CA400">
        <v>1860.87259259259</v>
      </c>
      <c r="CB400">
        <v>1.32510888888889</v>
      </c>
      <c r="CC400">
        <v>1817.54555555556</v>
      </c>
      <c r="CD400">
        <v>23.282637037037</v>
      </c>
      <c r="CE400">
        <v>1.83559407407407</v>
      </c>
      <c r="CF400">
        <v>1.73674888888889</v>
      </c>
      <c r="CG400">
        <v>16.0932444444444</v>
      </c>
      <c r="CH400">
        <v>15.2288407407407</v>
      </c>
      <c r="CI400">
        <v>1999.94296296296</v>
      </c>
      <c r="CJ400">
        <v>0.979997555555555</v>
      </c>
      <c r="CK400">
        <v>0.0200022407407407</v>
      </c>
      <c r="CL400">
        <v>0</v>
      </c>
      <c r="CM400">
        <v>2.33411111111111</v>
      </c>
      <c r="CN400">
        <v>0</v>
      </c>
      <c r="CO400">
        <v>16657.4925925926</v>
      </c>
      <c r="CP400">
        <v>17299.662962963</v>
      </c>
      <c r="CQ400">
        <v>44.3516666666667</v>
      </c>
      <c r="CR400">
        <v>44.875</v>
      </c>
      <c r="CS400">
        <v>44.0993333333333</v>
      </c>
      <c r="CT400">
        <v>44.2196666666667</v>
      </c>
      <c r="CU400">
        <v>43.569</v>
      </c>
      <c r="CV400">
        <v>1959.94296296296</v>
      </c>
      <c r="CW400">
        <v>40</v>
      </c>
      <c r="CX400">
        <v>0</v>
      </c>
      <c r="CY400">
        <v>1657212959.4</v>
      </c>
      <c r="CZ400">
        <v>0</v>
      </c>
      <c r="DA400">
        <v>0</v>
      </c>
      <c r="DB400" t="s">
        <v>356</v>
      </c>
      <c r="DC400">
        <v>1656081770.5</v>
      </c>
      <c r="DD400">
        <v>1655399214.6</v>
      </c>
      <c r="DE400">
        <v>0</v>
      </c>
      <c r="DF400">
        <v>0.134</v>
      </c>
      <c r="DG400">
        <v>-0.06</v>
      </c>
      <c r="DH400">
        <v>9.331</v>
      </c>
      <c r="DI400">
        <v>0.511</v>
      </c>
      <c r="DJ400">
        <v>421</v>
      </c>
      <c r="DK400">
        <v>25</v>
      </c>
      <c r="DL400">
        <v>1.93</v>
      </c>
      <c r="DM400">
        <v>0.15</v>
      </c>
      <c r="DN400">
        <v>-55.0614275</v>
      </c>
      <c r="DO400">
        <v>-0.255436772983</v>
      </c>
      <c r="DP400">
        <v>0.424473242376654</v>
      </c>
      <c r="DQ400">
        <v>0</v>
      </c>
      <c r="DR400">
        <v>1.32971125</v>
      </c>
      <c r="DS400">
        <v>-0.0946172983114461</v>
      </c>
      <c r="DT400">
        <v>0.00983605108453081</v>
      </c>
      <c r="DU400">
        <v>1</v>
      </c>
      <c r="DV400">
        <v>1</v>
      </c>
      <c r="DW400">
        <v>2</v>
      </c>
      <c r="DX400" t="s">
        <v>357</v>
      </c>
      <c r="DY400">
        <v>2.96422</v>
      </c>
      <c r="DZ400">
        <v>2.69768</v>
      </c>
      <c r="EA400">
        <v>0.194968</v>
      </c>
      <c r="EB400">
        <v>0.199513</v>
      </c>
      <c r="EC400">
        <v>0.0862644</v>
      </c>
      <c r="ED400">
        <v>0.083287</v>
      </c>
      <c r="EE400">
        <v>30987.3</v>
      </c>
      <c r="EF400">
        <v>33647.1</v>
      </c>
      <c r="EG400">
        <v>34938.5</v>
      </c>
      <c r="EH400">
        <v>38184.2</v>
      </c>
      <c r="EI400">
        <v>45380.6</v>
      </c>
      <c r="EJ400">
        <v>50584.8</v>
      </c>
      <c r="EK400">
        <v>54732.9</v>
      </c>
      <c r="EL400">
        <v>61281</v>
      </c>
      <c r="EM400">
        <v>1.8666</v>
      </c>
      <c r="EN400">
        <v>2.04</v>
      </c>
      <c r="EO400">
        <v>-0.0430644</v>
      </c>
      <c r="EP400">
        <v>0</v>
      </c>
      <c r="EQ400">
        <v>28.5726</v>
      </c>
      <c r="ER400">
        <v>999.9</v>
      </c>
      <c r="ES400">
        <v>36.07</v>
      </c>
      <c r="ET400">
        <v>37.555</v>
      </c>
      <c r="EU400">
        <v>31.4241</v>
      </c>
      <c r="EV400">
        <v>54.3784</v>
      </c>
      <c r="EW400">
        <v>34.3309</v>
      </c>
      <c r="EX400">
        <v>2</v>
      </c>
      <c r="EY400">
        <v>0.711565</v>
      </c>
      <c r="EZ400">
        <v>9.28105</v>
      </c>
      <c r="FA400">
        <v>19.9152</v>
      </c>
      <c r="FB400">
        <v>5.19812</v>
      </c>
      <c r="FC400">
        <v>12.0135</v>
      </c>
      <c r="FD400">
        <v>4.9756</v>
      </c>
      <c r="FE400">
        <v>3.294</v>
      </c>
      <c r="FF400">
        <v>9999</v>
      </c>
      <c r="FG400">
        <v>9999</v>
      </c>
      <c r="FH400">
        <v>9999</v>
      </c>
      <c r="FI400">
        <v>557.8</v>
      </c>
      <c r="FJ400">
        <v>1.8631</v>
      </c>
      <c r="FK400">
        <v>1.86777</v>
      </c>
      <c r="FL400">
        <v>1.86749</v>
      </c>
      <c r="FM400">
        <v>1.86874</v>
      </c>
      <c r="FN400">
        <v>1.86951</v>
      </c>
      <c r="FO400">
        <v>1.86554</v>
      </c>
      <c r="FP400">
        <v>1.86661</v>
      </c>
      <c r="FQ400">
        <v>1.86798</v>
      </c>
      <c r="FR400">
        <v>5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19.28</v>
      </c>
      <c r="GF400">
        <v>0.2133</v>
      </c>
      <c r="GG400">
        <v>5.35645936475052</v>
      </c>
      <c r="GH400">
        <v>0.00956702611335773</v>
      </c>
      <c r="GI400">
        <v>-9.19467254998099e-07</v>
      </c>
      <c r="GJ400">
        <v>-2.13729184259075e-11</v>
      </c>
      <c r="GK400">
        <v>0.213310654532375</v>
      </c>
      <c r="GL400">
        <v>0</v>
      </c>
      <c r="GM400">
        <v>0</v>
      </c>
      <c r="GN400">
        <v>0</v>
      </c>
      <c r="GO400">
        <v>-4</v>
      </c>
      <c r="GP400">
        <v>1866</v>
      </c>
      <c r="GQ400">
        <v>1</v>
      </c>
      <c r="GR400">
        <v>18</v>
      </c>
      <c r="GS400">
        <v>18853.5</v>
      </c>
      <c r="GT400">
        <v>30229.4</v>
      </c>
      <c r="GU400">
        <v>4.23706</v>
      </c>
      <c r="GV400">
        <v>2.61597</v>
      </c>
      <c r="GW400">
        <v>2.24854</v>
      </c>
      <c r="GX400">
        <v>2.72217</v>
      </c>
      <c r="GY400">
        <v>1.99585</v>
      </c>
      <c r="GZ400">
        <v>2.37915</v>
      </c>
      <c r="HA400">
        <v>41.1964</v>
      </c>
      <c r="HB400">
        <v>14.386</v>
      </c>
      <c r="HC400">
        <v>18</v>
      </c>
      <c r="HD400">
        <v>492.1</v>
      </c>
      <c r="HE400">
        <v>614.108</v>
      </c>
      <c r="HF400">
        <v>17.842</v>
      </c>
      <c r="HG400">
        <v>35.6614</v>
      </c>
      <c r="HH400">
        <v>29.9994</v>
      </c>
      <c r="HI400">
        <v>35.1689</v>
      </c>
      <c r="HJ400">
        <v>34.9986</v>
      </c>
      <c r="HK400">
        <v>84.7554</v>
      </c>
      <c r="HL400">
        <v>23.1501</v>
      </c>
      <c r="HM400">
        <v>0</v>
      </c>
      <c r="HN400">
        <v>16.61</v>
      </c>
      <c r="HO400">
        <v>1859.79</v>
      </c>
      <c r="HP400">
        <v>23.1618</v>
      </c>
      <c r="HQ400">
        <v>101.446</v>
      </c>
      <c r="HR400">
        <v>101.981</v>
      </c>
    </row>
    <row r="401" spans="1:226">
      <c r="A401">
        <v>385</v>
      </c>
      <c r="B401">
        <v>1657212985.6</v>
      </c>
      <c r="C401">
        <v>6380.59999990463</v>
      </c>
      <c r="D401" t="s">
        <v>1132</v>
      </c>
      <c r="E401" t="s">
        <v>1133</v>
      </c>
      <c r="F401">
        <v>5</v>
      </c>
      <c r="G401" t="s">
        <v>915</v>
      </c>
      <c r="H401" t="s">
        <v>354</v>
      </c>
      <c r="I401">
        <v>1657212977.81429</v>
      </c>
      <c r="J401">
        <f>(K401)/1000</f>
        <v>0</v>
      </c>
      <c r="K401">
        <f>IF(BF401, AN401, AH401)</f>
        <v>0</v>
      </c>
      <c r="L401">
        <f>IF(BF401, AI401, AG401)</f>
        <v>0</v>
      </c>
      <c r="M401">
        <f>BH401 - IF(AU401&gt;1, L401*BB401*100.0/(AW401*BV401), 0)</f>
        <v>0</v>
      </c>
      <c r="N401">
        <f>((T401-J401/2)*M401-L401)/(T401+J401/2)</f>
        <v>0</v>
      </c>
      <c r="O401">
        <f>N401*(BO401+BP401)/1000.0</f>
        <v>0</v>
      </c>
      <c r="P401">
        <f>(BH401 - IF(AU401&gt;1, L401*BB401*100.0/(AW401*BV401), 0))*(BO401+BP401)/1000.0</f>
        <v>0</v>
      </c>
      <c r="Q401">
        <f>2.0/((1/S401-1/R401)+SIGN(S401)*SQRT((1/S401-1/R401)*(1/S401-1/R401) + 4*BC401/((BC401+1)*(BC401+1))*(2*1/S401*1/R401-1/R401*1/R401)))</f>
        <v>0</v>
      </c>
      <c r="R401">
        <f>IF(LEFT(BD401,1)&lt;&gt;"0",IF(LEFT(BD401,1)="1",3.0,BE401),$D$5+$E$5*(BV401*BO401/($K$5*1000))+$F$5*(BV401*BO401/($K$5*1000))*MAX(MIN(BB401,$J$5),$I$5)*MAX(MIN(BB401,$J$5),$I$5)+$G$5*MAX(MIN(BB401,$J$5),$I$5)*(BV401*BO401/($K$5*1000))+$H$5*(BV401*BO401/($K$5*1000))*(BV401*BO401/($K$5*1000)))</f>
        <v>0</v>
      </c>
      <c r="S401">
        <f>J401*(1000-(1000*0.61365*exp(17.502*W401/(240.97+W401))/(BO401+BP401)+BJ401)/2)/(1000*0.61365*exp(17.502*W401/(240.97+W401))/(BO401+BP401)-BJ401)</f>
        <v>0</v>
      </c>
      <c r="T401">
        <f>1/((BC401+1)/(Q401/1.6)+1/(R401/1.37)) + BC401/((BC401+1)/(Q401/1.6) + BC401/(R401/1.37))</f>
        <v>0</v>
      </c>
      <c r="U401">
        <f>(AX401*BA401)</f>
        <v>0</v>
      </c>
      <c r="V401">
        <f>(BQ401+(U401+2*0.95*5.67E-8*(((BQ401+$B$7)+273)^4-(BQ401+273)^4)-44100*J401)/(1.84*29.3*R401+8*0.95*5.67E-8*(BQ401+273)^3))</f>
        <v>0</v>
      </c>
      <c r="W401">
        <f>($C$7*BR401+$D$7*BS401+$E$7*V401)</f>
        <v>0</v>
      </c>
      <c r="X401">
        <f>0.61365*exp(17.502*W401/(240.97+W401))</f>
        <v>0</v>
      </c>
      <c r="Y401">
        <f>(Z401/AA401*100)</f>
        <v>0</v>
      </c>
      <c r="Z401">
        <f>BJ401*(BO401+BP401)/1000</f>
        <v>0</v>
      </c>
      <c r="AA401">
        <f>0.61365*exp(17.502*BQ401/(240.97+BQ401))</f>
        <v>0</v>
      </c>
      <c r="AB401">
        <f>(X401-BJ401*(BO401+BP401)/1000)</f>
        <v>0</v>
      </c>
      <c r="AC401">
        <f>(-J401*44100)</f>
        <v>0</v>
      </c>
      <c r="AD401">
        <f>2*29.3*R401*0.92*(BQ401-W401)</f>
        <v>0</v>
      </c>
      <c r="AE401">
        <f>2*0.95*5.67E-8*(((BQ401+$B$7)+273)^4-(W401+273)^4)</f>
        <v>0</v>
      </c>
      <c r="AF401">
        <f>U401+AE401+AC401+AD401</f>
        <v>0</v>
      </c>
      <c r="AG401">
        <f>BN401*AU401*(BI401-BH401*(1000-AU401*BK401)/(1000-AU401*BJ401))/(100*BB401)</f>
        <v>0</v>
      </c>
      <c r="AH401">
        <f>1000*BN401*AU401*(BJ401-BK401)/(100*BB401*(1000-AU401*BJ401))</f>
        <v>0</v>
      </c>
      <c r="AI401">
        <f>(AJ401 - AK401 - BO401*1E3/(8.314*(BQ401+273.15)) * AM401/BN401 * AL401) * BN401/(100*BB401) * (1000 - BK401)/1000</f>
        <v>0</v>
      </c>
      <c r="AJ401">
        <v>1893.6266227092</v>
      </c>
      <c r="AK401">
        <v>1847.80890909091</v>
      </c>
      <c r="AL401">
        <v>3.42515491351164</v>
      </c>
      <c r="AM401">
        <v>66.6402937059761</v>
      </c>
      <c r="AN401">
        <f>(AP401 - AO401 + BO401*1E3/(8.314*(BQ401+273.15)) * AR401/BN401 * AQ401) * BN401/(100*BB401) * 1000/(1000 - AP401)</f>
        <v>0</v>
      </c>
      <c r="AO401">
        <v>23.2546984855519</v>
      </c>
      <c r="AP401">
        <v>24.5570466666667</v>
      </c>
      <c r="AQ401">
        <v>-0.000947831078272342</v>
      </c>
      <c r="AR401">
        <v>77.4766188135859</v>
      </c>
      <c r="AS401">
        <v>0</v>
      </c>
      <c r="AT401">
        <v>0</v>
      </c>
      <c r="AU401">
        <f>IF(AS401*$H$13&gt;=AW401,1.0,(AW401/(AW401-AS401*$H$13)))</f>
        <v>0</v>
      </c>
      <c r="AV401">
        <f>(AU401-1)*100</f>
        <v>0</v>
      </c>
      <c r="AW401">
        <f>MAX(0,($B$13+$C$13*BV401)/(1+$D$13*BV401)*BO401/(BQ401+273)*$E$13)</f>
        <v>0</v>
      </c>
      <c r="AX401">
        <f>$B$11*BW401+$C$11*BX401+$F$11*CI401*(1-CL401)</f>
        <v>0</v>
      </c>
      <c r="AY401">
        <f>AX401*AZ401</f>
        <v>0</v>
      </c>
      <c r="AZ401">
        <f>($B$11*$D$9+$C$11*$D$9+$F$11*((CV401+CN401)/MAX(CV401+CN401+CW401, 0.1)*$I$9+CW401/MAX(CV401+CN401+CW401, 0.1)*$J$9))/($B$11+$C$11+$F$11)</f>
        <v>0</v>
      </c>
      <c r="BA401">
        <f>($B$11*$K$9+$C$11*$K$9+$F$11*((CV401+CN401)/MAX(CV401+CN401+CW401, 0.1)*$P$9+CW401/MAX(CV401+CN401+CW401, 0.1)*$Q$9))/($B$11+$C$11+$F$11)</f>
        <v>0</v>
      </c>
      <c r="BB401">
        <v>6</v>
      </c>
      <c r="BC401">
        <v>0.5</v>
      </c>
      <c r="BD401" t="s">
        <v>355</v>
      </c>
      <c r="BE401">
        <v>2</v>
      </c>
      <c r="BF401" t="b">
        <v>1</v>
      </c>
      <c r="BG401">
        <v>1657212977.81429</v>
      </c>
      <c r="BH401">
        <v>1778.17464285714</v>
      </c>
      <c r="BI401">
        <v>1833.45464285714</v>
      </c>
      <c r="BJ401">
        <v>24.5912178571429</v>
      </c>
      <c r="BK401">
        <v>23.2648142857143</v>
      </c>
      <c r="BL401">
        <v>1758.95142857143</v>
      </c>
      <c r="BM401">
        <v>24.3779071428571</v>
      </c>
      <c r="BN401">
        <v>500.012</v>
      </c>
      <c r="BO401">
        <v>74.5943321428571</v>
      </c>
      <c r="BP401">
        <v>0.0443285392857143</v>
      </c>
      <c r="BQ401">
        <v>27.3187</v>
      </c>
      <c r="BR401">
        <v>27.8809392857143</v>
      </c>
      <c r="BS401">
        <v>999.9</v>
      </c>
      <c r="BT401">
        <v>0</v>
      </c>
      <c r="BU401">
        <v>0</v>
      </c>
      <c r="BV401">
        <v>9997.14285714286</v>
      </c>
      <c r="BW401">
        <v>0</v>
      </c>
      <c r="BX401">
        <v>102.715921428571</v>
      </c>
      <c r="BY401">
        <v>-55.2803964285714</v>
      </c>
      <c r="BZ401">
        <v>1823.00321428571</v>
      </c>
      <c r="CA401">
        <v>1877.12678571429</v>
      </c>
      <c r="CB401">
        <v>1.32640928571429</v>
      </c>
      <c r="CC401">
        <v>1833.45464285714</v>
      </c>
      <c r="CD401">
        <v>23.2648142857143</v>
      </c>
      <c r="CE401">
        <v>1.834365</v>
      </c>
      <c r="CF401">
        <v>1.73542357142857</v>
      </c>
      <c r="CG401">
        <v>16.0827535714286</v>
      </c>
      <c r="CH401">
        <v>15.2169464285714</v>
      </c>
      <c r="CI401">
        <v>1999.95</v>
      </c>
      <c r="CJ401">
        <v>0.979997714285714</v>
      </c>
      <c r="CK401">
        <v>0.0200020714285714</v>
      </c>
      <c r="CL401">
        <v>0</v>
      </c>
      <c r="CM401">
        <v>2.34111071428571</v>
      </c>
      <c r="CN401">
        <v>0</v>
      </c>
      <c r="CO401">
        <v>16652.4964285714</v>
      </c>
      <c r="CP401">
        <v>17299.7285714286</v>
      </c>
      <c r="CQ401">
        <v>44.33225</v>
      </c>
      <c r="CR401">
        <v>44.8705</v>
      </c>
      <c r="CS401">
        <v>44.09575</v>
      </c>
      <c r="CT401">
        <v>44.2005</v>
      </c>
      <c r="CU401">
        <v>43.562</v>
      </c>
      <c r="CV401">
        <v>1959.95</v>
      </c>
      <c r="CW401">
        <v>40</v>
      </c>
      <c r="CX401">
        <v>0</v>
      </c>
      <c r="CY401">
        <v>1657212964.8</v>
      </c>
      <c r="CZ401">
        <v>0</v>
      </c>
      <c r="DA401">
        <v>0</v>
      </c>
      <c r="DB401" t="s">
        <v>356</v>
      </c>
      <c r="DC401">
        <v>1656081770.5</v>
      </c>
      <c r="DD401">
        <v>1655399214.6</v>
      </c>
      <c r="DE401">
        <v>0</v>
      </c>
      <c r="DF401">
        <v>0.134</v>
      </c>
      <c r="DG401">
        <v>-0.06</v>
      </c>
      <c r="DH401">
        <v>9.331</v>
      </c>
      <c r="DI401">
        <v>0.511</v>
      </c>
      <c r="DJ401">
        <v>421</v>
      </c>
      <c r="DK401">
        <v>25</v>
      </c>
      <c r="DL401">
        <v>1.93</v>
      </c>
      <c r="DM401">
        <v>0.15</v>
      </c>
      <c r="DN401">
        <v>-55.17855</v>
      </c>
      <c r="DO401">
        <v>-0.661161726078837</v>
      </c>
      <c r="DP401">
        <v>0.444115688193966</v>
      </c>
      <c r="DQ401">
        <v>0</v>
      </c>
      <c r="DR401">
        <v>1.327428</v>
      </c>
      <c r="DS401">
        <v>-0.0338550844277691</v>
      </c>
      <c r="DT401">
        <v>0.0102003872965687</v>
      </c>
      <c r="DU401">
        <v>1</v>
      </c>
      <c r="DV401">
        <v>1</v>
      </c>
      <c r="DW401">
        <v>2</v>
      </c>
      <c r="DX401" t="s">
        <v>357</v>
      </c>
      <c r="DY401">
        <v>2.96479</v>
      </c>
      <c r="DZ401">
        <v>2.6986</v>
      </c>
      <c r="EA401">
        <v>0.196037</v>
      </c>
      <c r="EB401">
        <v>0.200587</v>
      </c>
      <c r="EC401">
        <v>0.0861906</v>
      </c>
      <c r="ED401">
        <v>0.0831364</v>
      </c>
      <c r="EE401">
        <v>30946.1</v>
      </c>
      <c r="EF401">
        <v>33602.7</v>
      </c>
      <c r="EG401">
        <v>34938.5</v>
      </c>
      <c r="EH401">
        <v>38185.1</v>
      </c>
      <c r="EI401">
        <v>45384.1</v>
      </c>
      <c r="EJ401">
        <v>50594</v>
      </c>
      <c r="EK401">
        <v>54732.6</v>
      </c>
      <c r="EL401">
        <v>61281.9</v>
      </c>
      <c r="EM401">
        <v>1.8672</v>
      </c>
      <c r="EN401">
        <v>2.0396</v>
      </c>
      <c r="EO401">
        <v>-0.0411272</v>
      </c>
      <c r="EP401">
        <v>0</v>
      </c>
      <c r="EQ401">
        <v>28.5092</v>
      </c>
      <c r="ER401">
        <v>999.9</v>
      </c>
      <c r="ES401">
        <v>36.07</v>
      </c>
      <c r="ET401">
        <v>37.575</v>
      </c>
      <c r="EU401">
        <v>31.4574</v>
      </c>
      <c r="EV401">
        <v>54.6584</v>
      </c>
      <c r="EW401">
        <v>34.3349</v>
      </c>
      <c r="EX401">
        <v>2</v>
      </c>
      <c r="EY401">
        <v>0.710406</v>
      </c>
      <c r="EZ401">
        <v>9.28105</v>
      </c>
      <c r="FA401">
        <v>19.9157</v>
      </c>
      <c r="FB401">
        <v>5.19812</v>
      </c>
      <c r="FC401">
        <v>12.0135</v>
      </c>
      <c r="FD401">
        <v>4.9756</v>
      </c>
      <c r="FE401">
        <v>3.294</v>
      </c>
      <c r="FF401">
        <v>9999</v>
      </c>
      <c r="FG401">
        <v>9999</v>
      </c>
      <c r="FH401">
        <v>9999</v>
      </c>
      <c r="FI401">
        <v>557.8</v>
      </c>
      <c r="FJ401">
        <v>1.86307</v>
      </c>
      <c r="FK401">
        <v>1.86783</v>
      </c>
      <c r="FL401">
        <v>1.86752</v>
      </c>
      <c r="FM401">
        <v>1.86874</v>
      </c>
      <c r="FN401">
        <v>1.86951</v>
      </c>
      <c r="FO401">
        <v>1.86554</v>
      </c>
      <c r="FP401">
        <v>1.86661</v>
      </c>
      <c r="FQ401">
        <v>1.86798</v>
      </c>
      <c r="FR401">
        <v>5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19.38</v>
      </c>
      <c r="GF401">
        <v>0.2133</v>
      </c>
      <c r="GG401">
        <v>5.35645936475052</v>
      </c>
      <c r="GH401">
        <v>0.00956702611335773</v>
      </c>
      <c r="GI401">
        <v>-9.19467254998099e-07</v>
      </c>
      <c r="GJ401">
        <v>-2.13729184259075e-11</v>
      </c>
      <c r="GK401">
        <v>0.213310654532375</v>
      </c>
      <c r="GL401">
        <v>0</v>
      </c>
      <c r="GM401">
        <v>0</v>
      </c>
      <c r="GN401">
        <v>0</v>
      </c>
      <c r="GO401">
        <v>-4</v>
      </c>
      <c r="GP401">
        <v>1866</v>
      </c>
      <c r="GQ401">
        <v>1</v>
      </c>
      <c r="GR401">
        <v>18</v>
      </c>
      <c r="GS401">
        <v>18853.6</v>
      </c>
      <c r="GT401">
        <v>30229.5</v>
      </c>
      <c r="GU401">
        <v>4.26392</v>
      </c>
      <c r="GV401">
        <v>2.61719</v>
      </c>
      <c r="GW401">
        <v>2.24854</v>
      </c>
      <c r="GX401">
        <v>2.72095</v>
      </c>
      <c r="GY401">
        <v>1.99585</v>
      </c>
      <c r="GZ401">
        <v>2.36938</v>
      </c>
      <c r="HA401">
        <v>41.1705</v>
      </c>
      <c r="HB401">
        <v>14.386</v>
      </c>
      <c r="HC401">
        <v>18</v>
      </c>
      <c r="HD401">
        <v>492.499</v>
      </c>
      <c r="HE401">
        <v>613.755</v>
      </c>
      <c r="HF401">
        <v>17.823</v>
      </c>
      <c r="HG401">
        <v>35.6548</v>
      </c>
      <c r="HH401">
        <v>29.9993</v>
      </c>
      <c r="HI401">
        <v>35.1682</v>
      </c>
      <c r="HJ401">
        <v>34.9953</v>
      </c>
      <c r="HK401">
        <v>85.3485</v>
      </c>
      <c r="HL401">
        <v>23.4378</v>
      </c>
      <c r="HM401">
        <v>0</v>
      </c>
      <c r="HN401">
        <v>16.6001</v>
      </c>
      <c r="HO401">
        <v>1873.24</v>
      </c>
      <c r="HP401">
        <v>23.1505</v>
      </c>
      <c r="HQ401">
        <v>101.445</v>
      </c>
      <c r="HR401">
        <v>101.983</v>
      </c>
    </row>
    <row r="402" spans="1:226">
      <c r="A402">
        <v>386</v>
      </c>
      <c r="B402">
        <v>1657212990.6</v>
      </c>
      <c r="C402">
        <v>6385.59999990463</v>
      </c>
      <c r="D402" t="s">
        <v>1134</v>
      </c>
      <c r="E402" t="s">
        <v>1135</v>
      </c>
      <c r="F402">
        <v>5</v>
      </c>
      <c r="G402" t="s">
        <v>915</v>
      </c>
      <c r="H402" t="s">
        <v>354</v>
      </c>
      <c r="I402">
        <v>1657212983.1</v>
      </c>
      <c r="J402">
        <f>(K402)/1000</f>
        <v>0</v>
      </c>
      <c r="K402">
        <f>IF(BF402, AN402, AH402)</f>
        <v>0</v>
      </c>
      <c r="L402">
        <f>IF(BF402, AI402, AG402)</f>
        <v>0</v>
      </c>
      <c r="M402">
        <f>BH402 - IF(AU402&gt;1, L402*BB402*100.0/(AW402*BV402), 0)</f>
        <v>0</v>
      </c>
      <c r="N402">
        <f>((T402-J402/2)*M402-L402)/(T402+J402/2)</f>
        <v>0</v>
      </c>
      <c r="O402">
        <f>N402*(BO402+BP402)/1000.0</f>
        <v>0</v>
      </c>
      <c r="P402">
        <f>(BH402 - IF(AU402&gt;1, L402*BB402*100.0/(AW402*BV402), 0))*(BO402+BP402)/1000.0</f>
        <v>0</v>
      </c>
      <c r="Q402">
        <f>2.0/((1/S402-1/R402)+SIGN(S402)*SQRT((1/S402-1/R402)*(1/S402-1/R402) + 4*BC402/((BC402+1)*(BC402+1))*(2*1/S402*1/R402-1/R402*1/R402)))</f>
        <v>0</v>
      </c>
      <c r="R402">
        <f>IF(LEFT(BD402,1)&lt;&gt;"0",IF(LEFT(BD402,1)="1",3.0,BE402),$D$5+$E$5*(BV402*BO402/($K$5*1000))+$F$5*(BV402*BO402/($K$5*1000))*MAX(MIN(BB402,$J$5),$I$5)*MAX(MIN(BB402,$J$5),$I$5)+$G$5*MAX(MIN(BB402,$J$5),$I$5)*(BV402*BO402/($K$5*1000))+$H$5*(BV402*BO402/($K$5*1000))*(BV402*BO402/($K$5*1000)))</f>
        <v>0</v>
      </c>
      <c r="S402">
        <f>J402*(1000-(1000*0.61365*exp(17.502*W402/(240.97+W402))/(BO402+BP402)+BJ402)/2)/(1000*0.61365*exp(17.502*W402/(240.97+W402))/(BO402+BP402)-BJ402)</f>
        <v>0</v>
      </c>
      <c r="T402">
        <f>1/((BC402+1)/(Q402/1.6)+1/(R402/1.37)) + BC402/((BC402+1)/(Q402/1.6) + BC402/(R402/1.37))</f>
        <v>0</v>
      </c>
      <c r="U402">
        <f>(AX402*BA402)</f>
        <v>0</v>
      </c>
      <c r="V402">
        <f>(BQ402+(U402+2*0.95*5.67E-8*(((BQ402+$B$7)+273)^4-(BQ402+273)^4)-44100*J402)/(1.84*29.3*R402+8*0.95*5.67E-8*(BQ402+273)^3))</f>
        <v>0</v>
      </c>
      <c r="W402">
        <f>($C$7*BR402+$D$7*BS402+$E$7*V402)</f>
        <v>0</v>
      </c>
      <c r="X402">
        <f>0.61365*exp(17.502*W402/(240.97+W402))</f>
        <v>0</v>
      </c>
      <c r="Y402">
        <f>(Z402/AA402*100)</f>
        <v>0</v>
      </c>
      <c r="Z402">
        <f>BJ402*(BO402+BP402)/1000</f>
        <v>0</v>
      </c>
      <c r="AA402">
        <f>0.61365*exp(17.502*BQ402/(240.97+BQ402))</f>
        <v>0</v>
      </c>
      <c r="AB402">
        <f>(X402-BJ402*(BO402+BP402)/1000)</f>
        <v>0</v>
      </c>
      <c r="AC402">
        <f>(-J402*44100)</f>
        <v>0</v>
      </c>
      <c r="AD402">
        <f>2*29.3*R402*0.92*(BQ402-W402)</f>
        <v>0</v>
      </c>
      <c r="AE402">
        <f>2*0.95*5.67E-8*(((BQ402+$B$7)+273)^4-(W402+273)^4)</f>
        <v>0</v>
      </c>
      <c r="AF402">
        <f>U402+AE402+AC402+AD402</f>
        <v>0</v>
      </c>
      <c r="AG402">
        <f>BN402*AU402*(BI402-BH402*(1000-AU402*BK402)/(1000-AU402*BJ402))/(100*BB402)</f>
        <v>0</v>
      </c>
      <c r="AH402">
        <f>1000*BN402*AU402*(BJ402-BK402)/(100*BB402*(1000-AU402*BJ402))</f>
        <v>0</v>
      </c>
      <c r="AI402">
        <f>(AJ402 - AK402 - BO402*1E3/(8.314*(BQ402+273.15)) * AM402/BN402 * AL402) * BN402/(100*BB402) * (1000 - BK402)/1000</f>
        <v>0</v>
      </c>
      <c r="AJ402">
        <v>1911.06342872797</v>
      </c>
      <c r="AK402">
        <v>1865.10042424242</v>
      </c>
      <c r="AL402">
        <v>3.45972430980691</v>
      </c>
      <c r="AM402">
        <v>66.6402937059761</v>
      </c>
      <c r="AN402">
        <f>(AP402 - AO402 + BO402*1E3/(8.314*(BQ402+273.15)) * AR402/BN402 * AQ402) * BN402/(100*BB402) * 1000/(1000 - AP402)</f>
        <v>0</v>
      </c>
      <c r="AO402">
        <v>23.2057033612759</v>
      </c>
      <c r="AP402">
        <v>24.52726</v>
      </c>
      <c r="AQ402">
        <v>-0.00762612183926084</v>
      </c>
      <c r="AR402">
        <v>77.4766188135859</v>
      </c>
      <c r="AS402">
        <v>0</v>
      </c>
      <c r="AT402">
        <v>0</v>
      </c>
      <c r="AU402">
        <f>IF(AS402*$H$13&gt;=AW402,1.0,(AW402/(AW402-AS402*$H$13)))</f>
        <v>0</v>
      </c>
      <c r="AV402">
        <f>(AU402-1)*100</f>
        <v>0</v>
      </c>
      <c r="AW402">
        <f>MAX(0,($B$13+$C$13*BV402)/(1+$D$13*BV402)*BO402/(BQ402+273)*$E$13)</f>
        <v>0</v>
      </c>
      <c r="AX402">
        <f>$B$11*BW402+$C$11*BX402+$F$11*CI402*(1-CL402)</f>
        <v>0</v>
      </c>
      <c r="AY402">
        <f>AX402*AZ402</f>
        <v>0</v>
      </c>
      <c r="AZ402">
        <f>($B$11*$D$9+$C$11*$D$9+$F$11*((CV402+CN402)/MAX(CV402+CN402+CW402, 0.1)*$I$9+CW402/MAX(CV402+CN402+CW402, 0.1)*$J$9))/($B$11+$C$11+$F$11)</f>
        <v>0</v>
      </c>
      <c r="BA402">
        <f>($B$11*$K$9+$C$11*$K$9+$F$11*((CV402+CN402)/MAX(CV402+CN402+CW402, 0.1)*$P$9+CW402/MAX(CV402+CN402+CW402, 0.1)*$Q$9))/($B$11+$C$11+$F$11)</f>
        <v>0</v>
      </c>
      <c r="BB402">
        <v>6</v>
      </c>
      <c r="BC402">
        <v>0.5</v>
      </c>
      <c r="BD402" t="s">
        <v>355</v>
      </c>
      <c r="BE402">
        <v>2</v>
      </c>
      <c r="BF402" t="b">
        <v>1</v>
      </c>
      <c r="BG402">
        <v>1657212983.1</v>
      </c>
      <c r="BH402">
        <v>1795.83666666667</v>
      </c>
      <c r="BI402">
        <v>1851.21888888889</v>
      </c>
      <c r="BJ402">
        <v>24.5665074074074</v>
      </c>
      <c r="BK402">
        <v>23.2371185185185</v>
      </c>
      <c r="BL402">
        <v>1776.5062962963</v>
      </c>
      <c r="BM402">
        <v>24.3531962962963</v>
      </c>
      <c r="BN402">
        <v>499.986703703704</v>
      </c>
      <c r="BO402">
        <v>74.5939333333333</v>
      </c>
      <c r="BP402">
        <v>0.0444262777777778</v>
      </c>
      <c r="BQ402">
        <v>27.3018407407407</v>
      </c>
      <c r="BR402">
        <v>27.8567444444444</v>
      </c>
      <c r="BS402">
        <v>999.9</v>
      </c>
      <c r="BT402">
        <v>0</v>
      </c>
      <c r="BU402">
        <v>0</v>
      </c>
      <c r="BV402">
        <v>9995.92592592593</v>
      </c>
      <c r="BW402">
        <v>0</v>
      </c>
      <c r="BX402">
        <v>100.340174074074</v>
      </c>
      <c r="BY402">
        <v>-55.3818222222222</v>
      </c>
      <c r="BZ402">
        <v>1841.06481481481</v>
      </c>
      <c r="CA402">
        <v>1895.25962962963</v>
      </c>
      <c r="CB402">
        <v>1.32938814814815</v>
      </c>
      <c r="CC402">
        <v>1851.21888888889</v>
      </c>
      <c r="CD402">
        <v>23.2371185185185</v>
      </c>
      <c r="CE402">
        <v>1.83251148148148</v>
      </c>
      <c r="CF402">
        <v>1.73334851851852</v>
      </c>
      <c r="CG402">
        <v>16.0669185185185</v>
      </c>
      <c r="CH402">
        <v>15.1983296296296</v>
      </c>
      <c r="CI402">
        <v>1999.99555555556</v>
      </c>
      <c r="CJ402">
        <v>0.979998222222222</v>
      </c>
      <c r="CK402">
        <v>0.0200015296296296</v>
      </c>
      <c r="CL402">
        <v>0</v>
      </c>
      <c r="CM402">
        <v>2.32988148148148</v>
      </c>
      <c r="CN402">
        <v>0</v>
      </c>
      <c r="CO402">
        <v>16641.0777777778</v>
      </c>
      <c r="CP402">
        <v>17300.1185185185</v>
      </c>
      <c r="CQ402">
        <v>44.3143333333333</v>
      </c>
      <c r="CR402">
        <v>44.8516666666667</v>
      </c>
      <c r="CS402">
        <v>44.083</v>
      </c>
      <c r="CT402">
        <v>44.1663333333333</v>
      </c>
      <c r="CU402">
        <v>43.5574074074074</v>
      </c>
      <c r="CV402">
        <v>1959.99555555556</v>
      </c>
      <c r="CW402">
        <v>40</v>
      </c>
      <c r="CX402">
        <v>0</v>
      </c>
      <c r="CY402">
        <v>1657212969.6</v>
      </c>
      <c r="CZ402">
        <v>0</v>
      </c>
      <c r="DA402">
        <v>0</v>
      </c>
      <c r="DB402" t="s">
        <v>356</v>
      </c>
      <c r="DC402">
        <v>1656081770.5</v>
      </c>
      <c r="DD402">
        <v>1655399214.6</v>
      </c>
      <c r="DE402">
        <v>0</v>
      </c>
      <c r="DF402">
        <v>0.134</v>
      </c>
      <c r="DG402">
        <v>-0.06</v>
      </c>
      <c r="DH402">
        <v>9.331</v>
      </c>
      <c r="DI402">
        <v>0.511</v>
      </c>
      <c r="DJ402">
        <v>421</v>
      </c>
      <c r="DK402">
        <v>25</v>
      </c>
      <c r="DL402">
        <v>1.93</v>
      </c>
      <c r="DM402">
        <v>0.15</v>
      </c>
      <c r="DN402">
        <v>-55.3942875</v>
      </c>
      <c r="DO402">
        <v>-1.25328292682922</v>
      </c>
      <c r="DP402">
        <v>0.470898772661121</v>
      </c>
      <c r="DQ402">
        <v>0</v>
      </c>
      <c r="DR402">
        <v>1.328081</v>
      </c>
      <c r="DS402">
        <v>0.0531919699812379</v>
      </c>
      <c r="DT402">
        <v>0.0107949237607312</v>
      </c>
      <c r="DU402">
        <v>1</v>
      </c>
      <c r="DV402">
        <v>1</v>
      </c>
      <c r="DW402">
        <v>2</v>
      </c>
      <c r="DX402" t="s">
        <v>357</v>
      </c>
      <c r="DY402">
        <v>2.96486</v>
      </c>
      <c r="DZ402">
        <v>2.6985</v>
      </c>
      <c r="EA402">
        <v>0.197099</v>
      </c>
      <c r="EB402">
        <v>0.201658</v>
      </c>
      <c r="EC402">
        <v>0.086118</v>
      </c>
      <c r="ED402">
        <v>0.0831049</v>
      </c>
      <c r="EE402">
        <v>30905.9</v>
      </c>
      <c r="EF402">
        <v>33558.4</v>
      </c>
      <c r="EG402">
        <v>34939.4</v>
      </c>
      <c r="EH402">
        <v>38186.1</v>
      </c>
      <c r="EI402">
        <v>45389.1</v>
      </c>
      <c r="EJ402">
        <v>50596.9</v>
      </c>
      <c r="EK402">
        <v>54734.4</v>
      </c>
      <c r="EL402">
        <v>61283.3</v>
      </c>
      <c r="EM402">
        <v>1.8672</v>
      </c>
      <c r="EN402">
        <v>2.0398</v>
      </c>
      <c r="EO402">
        <v>-0.038147</v>
      </c>
      <c r="EP402">
        <v>0</v>
      </c>
      <c r="EQ402">
        <v>28.4507</v>
      </c>
      <c r="ER402">
        <v>999.9</v>
      </c>
      <c r="ES402">
        <v>36.07</v>
      </c>
      <c r="ET402">
        <v>37.555</v>
      </c>
      <c r="EU402">
        <v>31.4229</v>
      </c>
      <c r="EV402">
        <v>54.4884</v>
      </c>
      <c r="EW402">
        <v>34.375</v>
      </c>
      <c r="EX402">
        <v>2</v>
      </c>
      <c r="EY402">
        <v>0.709573</v>
      </c>
      <c r="EZ402">
        <v>9.28105</v>
      </c>
      <c r="FA402">
        <v>19.9155</v>
      </c>
      <c r="FB402">
        <v>5.19932</v>
      </c>
      <c r="FC402">
        <v>12.0135</v>
      </c>
      <c r="FD402">
        <v>4.976</v>
      </c>
      <c r="FE402">
        <v>3.2942</v>
      </c>
      <c r="FF402">
        <v>9999</v>
      </c>
      <c r="FG402">
        <v>9999</v>
      </c>
      <c r="FH402">
        <v>9999</v>
      </c>
      <c r="FI402">
        <v>557.8</v>
      </c>
      <c r="FJ402">
        <v>1.8631</v>
      </c>
      <c r="FK402">
        <v>1.8678</v>
      </c>
      <c r="FL402">
        <v>1.86752</v>
      </c>
      <c r="FM402">
        <v>1.86874</v>
      </c>
      <c r="FN402">
        <v>1.86951</v>
      </c>
      <c r="FO402">
        <v>1.86554</v>
      </c>
      <c r="FP402">
        <v>1.86658</v>
      </c>
      <c r="FQ402">
        <v>1.86795</v>
      </c>
      <c r="FR402">
        <v>5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19.48</v>
      </c>
      <c r="GF402">
        <v>0.2133</v>
      </c>
      <c r="GG402">
        <v>5.35645936475052</v>
      </c>
      <c r="GH402">
        <v>0.00956702611335773</v>
      </c>
      <c r="GI402">
        <v>-9.19467254998099e-07</v>
      </c>
      <c r="GJ402">
        <v>-2.13729184259075e-11</v>
      </c>
      <c r="GK402">
        <v>0.213310654532375</v>
      </c>
      <c r="GL402">
        <v>0</v>
      </c>
      <c r="GM402">
        <v>0</v>
      </c>
      <c r="GN402">
        <v>0</v>
      </c>
      <c r="GO402">
        <v>-4</v>
      </c>
      <c r="GP402">
        <v>1866</v>
      </c>
      <c r="GQ402">
        <v>1</v>
      </c>
      <c r="GR402">
        <v>18</v>
      </c>
      <c r="GS402">
        <v>18853.7</v>
      </c>
      <c r="GT402">
        <v>30229.6</v>
      </c>
      <c r="GU402">
        <v>4.29199</v>
      </c>
      <c r="GV402">
        <v>2.61353</v>
      </c>
      <c r="GW402">
        <v>2.24854</v>
      </c>
      <c r="GX402">
        <v>2.72095</v>
      </c>
      <c r="GY402">
        <v>1.99585</v>
      </c>
      <c r="GZ402">
        <v>2.3645</v>
      </c>
      <c r="HA402">
        <v>41.1705</v>
      </c>
      <c r="HB402">
        <v>14.3772</v>
      </c>
      <c r="HC402">
        <v>18</v>
      </c>
      <c r="HD402">
        <v>492.475</v>
      </c>
      <c r="HE402">
        <v>613.885</v>
      </c>
      <c r="HF402">
        <v>17.7984</v>
      </c>
      <c r="HG402">
        <v>35.645</v>
      </c>
      <c r="HH402">
        <v>29.9993</v>
      </c>
      <c r="HI402">
        <v>35.165</v>
      </c>
      <c r="HJ402">
        <v>34.9922</v>
      </c>
      <c r="HK402">
        <v>85.8647</v>
      </c>
      <c r="HL402">
        <v>23.4378</v>
      </c>
      <c r="HM402">
        <v>0</v>
      </c>
      <c r="HN402">
        <v>16.5865</v>
      </c>
      <c r="HO402">
        <v>1893.36</v>
      </c>
      <c r="HP402">
        <v>23.1565</v>
      </c>
      <c r="HQ402">
        <v>101.448</v>
      </c>
      <c r="HR402">
        <v>101.985</v>
      </c>
    </row>
    <row r="403" spans="1:226">
      <c r="A403">
        <v>387</v>
      </c>
      <c r="B403">
        <v>1657212995.6</v>
      </c>
      <c r="C403">
        <v>6390.59999990463</v>
      </c>
      <c r="D403" t="s">
        <v>1136</v>
      </c>
      <c r="E403" t="s">
        <v>1137</v>
      </c>
      <c r="F403">
        <v>5</v>
      </c>
      <c r="G403" t="s">
        <v>915</v>
      </c>
      <c r="H403" t="s">
        <v>354</v>
      </c>
      <c r="I403">
        <v>1657212987.81429</v>
      </c>
      <c r="J403">
        <f>(K403)/1000</f>
        <v>0</v>
      </c>
      <c r="K403">
        <f>IF(BF403, AN403, AH403)</f>
        <v>0</v>
      </c>
      <c r="L403">
        <f>IF(BF403, AI403, AG403)</f>
        <v>0</v>
      </c>
      <c r="M403">
        <f>BH403 - IF(AU403&gt;1, L403*BB403*100.0/(AW403*BV403), 0)</f>
        <v>0</v>
      </c>
      <c r="N403">
        <f>((T403-J403/2)*M403-L403)/(T403+J403/2)</f>
        <v>0</v>
      </c>
      <c r="O403">
        <f>N403*(BO403+BP403)/1000.0</f>
        <v>0</v>
      </c>
      <c r="P403">
        <f>(BH403 - IF(AU403&gt;1, L403*BB403*100.0/(AW403*BV403), 0))*(BO403+BP403)/1000.0</f>
        <v>0</v>
      </c>
      <c r="Q403">
        <f>2.0/((1/S403-1/R403)+SIGN(S403)*SQRT((1/S403-1/R403)*(1/S403-1/R403) + 4*BC403/((BC403+1)*(BC403+1))*(2*1/S403*1/R403-1/R403*1/R403)))</f>
        <v>0</v>
      </c>
      <c r="R403">
        <f>IF(LEFT(BD403,1)&lt;&gt;"0",IF(LEFT(BD403,1)="1",3.0,BE403),$D$5+$E$5*(BV403*BO403/($K$5*1000))+$F$5*(BV403*BO403/($K$5*1000))*MAX(MIN(BB403,$J$5),$I$5)*MAX(MIN(BB403,$J$5),$I$5)+$G$5*MAX(MIN(BB403,$J$5),$I$5)*(BV403*BO403/($K$5*1000))+$H$5*(BV403*BO403/($K$5*1000))*(BV403*BO403/($K$5*1000)))</f>
        <v>0</v>
      </c>
      <c r="S403">
        <f>J403*(1000-(1000*0.61365*exp(17.502*W403/(240.97+W403))/(BO403+BP403)+BJ403)/2)/(1000*0.61365*exp(17.502*W403/(240.97+W403))/(BO403+BP403)-BJ403)</f>
        <v>0</v>
      </c>
      <c r="T403">
        <f>1/((BC403+1)/(Q403/1.6)+1/(R403/1.37)) + BC403/((BC403+1)/(Q403/1.6) + BC403/(R403/1.37))</f>
        <v>0</v>
      </c>
      <c r="U403">
        <f>(AX403*BA403)</f>
        <v>0</v>
      </c>
      <c r="V403">
        <f>(BQ403+(U403+2*0.95*5.67E-8*(((BQ403+$B$7)+273)^4-(BQ403+273)^4)-44100*J403)/(1.84*29.3*R403+8*0.95*5.67E-8*(BQ403+273)^3))</f>
        <v>0</v>
      </c>
      <c r="W403">
        <f>($C$7*BR403+$D$7*BS403+$E$7*V403)</f>
        <v>0</v>
      </c>
      <c r="X403">
        <f>0.61365*exp(17.502*W403/(240.97+W403))</f>
        <v>0</v>
      </c>
      <c r="Y403">
        <f>(Z403/AA403*100)</f>
        <v>0</v>
      </c>
      <c r="Z403">
        <f>BJ403*(BO403+BP403)/1000</f>
        <v>0</v>
      </c>
      <c r="AA403">
        <f>0.61365*exp(17.502*BQ403/(240.97+BQ403))</f>
        <v>0</v>
      </c>
      <c r="AB403">
        <f>(X403-BJ403*(BO403+BP403)/1000)</f>
        <v>0</v>
      </c>
      <c r="AC403">
        <f>(-J403*44100)</f>
        <v>0</v>
      </c>
      <c r="AD403">
        <f>2*29.3*R403*0.92*(BQ403-W403)</f>
        <v>0</v>
      </c>
      <c r="AE403">
        <f>2*0.95*5.67E-8*(((BQ403+$B$7)+273)^4-(W403+273)^4)</f>
        <v>0</v>
      </c>
      <c r="AF403">
        <f>U403+AE403+AC403+AD403</f>
        <v>0</v>
      </c>
      <c r="AG403">
        <f>BN403*AU403*(BI403-BH403*(1000-AU403*BK403)/(1000-AU403*BJ403))/(100*BB403)</f>
        <v>0</v>
      </c>
      <c r="AH403">
        <f>1000*BN403*AU403*(BJ403-BK403)/(100*BB403*(1000-AU403*BJ403))</f>
        <v>0</v>
      </c>
      <c r="AI403">
        <f>(AJ403 - AK403 - BO403*1E3/(8.314*(BQ403+273.15)) * AM403/BN403 * AL403) * BN403/(100*BB403) * (1000 - BK403)/1000</f>
        <v>0</v>
      </c>
      <c r="AJ403">
        <v>1927.99727995747</v>
      </c>
      <c r="AK403">
        <v>1882.17933333333</v>
      </c>
      <c r="AL403">
        <v>3.47574493201731</v>
      </c>
      <c r="AM403">
        <v>66.6402937059761</v>
      </c>
      <c r="AN403">
        <f>(AP403 - AO403 + BO403*1E3/(8.314*(BQ403+273.15)) * AR403/BN403 * AQ403) * BN403/(100*BB403) * 1000/(1000 - AP403)</f>
        <v>0</v>
      </c>
      <c r="AO403">
        <v>23.1926844928731</v>
      </c>
      <c r="AP403">
        <v>24.4960212121212</v>
      </c>
      <c r="AQ403">
        <v>-0.00575560303193222</v>
      </c>
      <c r="AR403">
        <v>77.4766188135859</v>
      </c>
      <c r="AS403">
        <v>0</v>
      </c>
      <c r="AT403">
        <v>0</v>
      </c>
      <c r="AU403">
        <f>IF(AS403*$H$13&gt;=AW403,1.0,(AW403/(AW403-AS403*$H$13)))</f>
        <v>0</v>
      </c>
      <c r="AV403">
        <f>(AU403-1)*100</f>
        <v>0</v>
      </c>
      <c r="AW403">
        <f>MAX(0,($B$13+$C$13*BV403)/(1+$D$13*BV403)*BO403/(BQ403+273)*$E$13)</f>
        <v>0</v>
      </c>
      <c r="AX403">
        <f>$B$11*BW403+$C$11*BX403+$F$11*CI403*(1-CL403)</f>
        <v>0</v>
      </c>
      <c r="AY403">
        <f>AX403*AZ403</f>
        <v>0</v>
      </c>
      <c r="AZ403">
        <f>($B$11*$D$9+$C$11*$D$9+$F$11*((CV403+CN403)/MAX(CV403+CN403+CW403, 0.1)*$I$9+CW403/MAX(CV403+CN403+CW403, 0.1)*$J$9))/($B$11+$C$11+$F$11)</f>
        <v>0</v>
      </c>
      <c r="BA403">
        <f>($B$11*$K$9+$C$11*$K$9+$F$11*((CV403+CN403)/MAX(CV403+CN403+CW403, 0.1)*$P$9+CW403/MAX(CV403+CN403+CW403, 0.1)*$Q$9))/($B$11+$C$11+$F$11)</f>
        <v>0</v>
      </c>
      <c r="BB403">
        <v>6</v>
      </c>
      <c r="BC403">
        <v>0.5</v>
      </c>
      <c r="BD403" t="s">
        <v>355</v>
      </c>
      <c r="BE403">
        <v>2</v>
      </c>
      <c r="BF403" t="b">
        <v>1</v>
      </c>
      <c r="BG403">
        <v>1657212987.81429</v>
      </c>
      <c r="BH403">
        <v>1811.57428571429</v>
      </c>
      <c r="BI403">
        <v>1867.25035714286</v>
      </c>
      <c r="BJ403">
        <v>24.5399428571429</v>
      </c>
      <c r="BK403">
        <v>23.2123535714286</v>
      </c>
      <c r="BL403">
        <v>1792.14892857143</v>
      </c>
      <c r="BM403">
        <v>24.3266321428571</v>
      </c>
      <c r="BN403">
        <v>499.994571428571</v>
      </c>
      <c r="BO403">
        <v>74.5940428571429</v>
      </c>
      <c r="BP403">
        <v>0.0443876178571429</v>
      </c>
      <c r="BQ403">
        <v>27.2871214285714</v>
      </c>
      <c r="BR403">
        <v>27.8314714285714</v>
      </c>
      <c r="BS403">
        <v>999.9</v>
      </c>
      <c r="BT403">
        <v>0</v>
      </c>
      <c r="BU403">
        <v>0</v>
      </c>
      <c r="BV403">
        <v>10001.9642857143</v>
      </c>
      <c r="BW403">
        <v>0</v>
      </c>
      <c r="BX403">
        <v>99.5821178571428</v>
      </c>
      <c r="BY403">
        <v>-55.6758142857143</v>
      </c>
      <c r="BZ403">
        <v>1857.14821428571</v>
      </c>
      <c r="CA403">
        <v>1911.62392857143</v>
      </c>
      <c r="CB403">
        <v>1.32758857142857</v>
      </c>
      <c r="CC403">
        <v>1867.25035714286</v>
      </c>
      <c r="CD403">
        <v>23.2123535714286</v>
      </c>
      <c r="CE403">
        <v>1.83053321428571</v>
      </c>
      <c r="CF403">
        <v>1.73150392857143</v>
      </c>
      <c r="CG403">
        <v>16.0499821428571</v>
      </c>
      <c r="CH403">
        <v>15.1817714285714</v>
      </c>
      <c r="CI403">
        <v>2000.00571428571</v>
      </c>
      <c r="CJ403">
        <v>0.97999825</v>
      </c>
      <c r="CK403">
        <v>0.0200015</v>
      </c>
      <c r="CL403">
        <v>0</v>
      </c>
      <c r="CM403">
        <v>2.34432857142857</v>
      </c>
      <c r="CN403">
        <v>0</v>
      </c>
      <c r="CO403">
        <v>16632.0071428571</v>
      </c>
      <c r="CP403">
        <v>17300.2071428571</v>
      </c>
      <c r="CQ403">
        <v>44.312</v>
      </c>
      <c r="CR403">
        <v>44.83225</v>
      </c>
      <c r="CS403">
        <v>44.08675</v>
      </c>
      <c r="CT403">
        <v>44.1471428571429</v>
      </c>
      <c r="CU403">
        <v>43.5487142857143</v>
      </c>
      <c r="CV403">
        <v>1960.00535714286</v>
      </c>
      <c r="CW403">
        <v>40.0003571428571</v>
      </c>
      <c r="CX403">
        <v>0</v>
      </c>
      <c r="CY403">
        <v>1657212974.4</v>
      </c>
      <c r="CZ403">
        <v>0</v>
      </c>
      <c r="DA403">
        <v>0</v>
      </c>
      <c r="DB403" t="s">
        <v>356</v>
      </c>
      <c r="DC403">
        <v>1656081770.5</v>
      </c>
      <c r="DD403">
        <v>1655399214.6</v>
      </c>
      <c r="DE403">
        <v>0</v>
      </c>
      <c r="DF403">
        <v>0.134</v>
      </c>
      <c r="DG403">
        <v>-0.06</v>
      </c>
      <c r="DH403">
        <v>9.331</v>
      </c>
      <c r="DI403">
        <v>0.511</v>
      </c>
      <c r="DJ403">
        <v>421</v>
      </c>
      <c r="DK403">
        <v>25</v>
      </c>
      <c r="DL403">
        <v>1.93</v>
      </c>
      <c r="DM403">
        <v>0.15</v>
      </c>
      <c r="DN403">
        <v>-55.4836625</v>
      </c>
      <c r="DO403">
        <v>-2.82619249530946</v>
      </c>
      <c r="DP403">
        <v>0.530826415924971</v>
      </c>
      <c r="DQ403">
        <v>0</v>
      </c>
      <c r="DR403">
        <v>1.32621</v>
      </c>
      <c r="DS403">
        <v>0.0168191369605956</v>
      </c>
      <c r="DT403">
        <v>0.0117499782978523</v>
      </c>
      <c r="DU403">
        <v>1</v>
      </c>
      <c r="DV403">
        <v>1</v>
      </c>
      <c r="DW403">
        <v>2</v>
      </c>
      <c r="DX403" t="s">
        <v>357</v>
      </c>
      <c r="DY403">
        <v>2.96458</v>
      </c>
      <c r="DZ403">
        <v>2.69881</v>
      </c>
      <c r="EA403">
        <v>0.198159</v>
      </c>
      <c r="EB403">
        <v>0.202694</v>
      </c>
      <c r="EC403">
        <v>0.0860421</v>
      </c>
      <c r="ED403">
        <v>0.0830797</v>
      </c>
      <c r="EE403">
        <v>30865.7</v>
      </c>
      <c r="EF403">
        <v>33516</v>
      </c>
      <c r="EG403">
        <v>34940</v>
      </c>
      <c r="EH403">
        <v>38187.4</v>
      </c>
      <c r="EI403">
        <v>45394.1</v>
      </c>
      <c r="EJ403">
        <v>50600.3</v>
      </c>
      <c r="EK403">
        <v>54735.8</v>
      </c>
      <c r="EL403">
        <v>61285.7</v>
      </c>
      <c r="EM403">
        <v>1.8664</v>
      </c>
      <c r="EN403">
        <v>2.0406</v>
      </c>
      <c r="EO403">
        <v>-0.0366569</v>
      </c>
      <c r="EP403">
        <v>0</v>
      </c>
      <c r="EQ403">
        <v>28.3924</v>
      </c>
      <c r="ER403">
        <v>999.9</v>
      </c>
      <c r="ES403">
        <v>36.046</v>
      </c>
      <c r="ET403">
        <v>37.575</v>
      </c>
      <c r="EU403">
        <v>31.437</v>
      </c>
      <c r="EV403">
        <v>54.4384</v>
      </c>
      <c r="EW403">
        <v>34.2788</v>
      </c>
      <c r="EX403">
        <v>2</v>
      </c>
      <c r="EY403">
        <v>0.70815</v>
      </c>
      <c r="EZ403">
        <v>9.28105</v>
      </c>
      <c r="FA403">
        <v>19.9154</v>
      </c>
      <c r="FB403">
        <v>5.19812</v>
      </c>
      <c r="FC403">
        <v>12.0159</v>
      </c>
      <c r="FD403">
        <v>4.9756</v>
      </c>
      <c r="FE403">
        <v>3.294</v>
      </c>
      <c r="FF403">
        <v>9999</v>
      </c>
      <c r="FG403">
        <v>9999</v>
      </c>
      <c r="FH403">
        <v>9999</v>
      </c>
      <c r="FI403">
        <v>557.8</v>
      </c>
      <c r="FJ403">
        <v>1.86307</v>
      </c>
      <c r="FK403">
        <v>1.86777</v>
      </c>
      <c r="FL403">
        <v>1.86752</v>
      </c>
      <c r="FM403">
        <v>1.86874</v>
      </c>
      <c r="FN403">
        <v>1.86951</v>
      </c>
      <c r="FO403">
        <v>1.86554</v>
      </c>
      <c r="FP403">
        <v>1.86661</v>
      </c>
      <c r="FQ403">
        <v>1.86792</v>
      </c>
      <c r="FR403">
        <v>5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19.59</v>
      </c>
      <c r="GF403">
        <v>0.2133</v>
      </c>
      <c r="GG403">
        <v>5.35645936475052</v>
      </c>
      <c r="GH403">
        <v>0.00956702611335773</v>
      </c>
      <c r="GI403">
        <v>-9.19467254998099e-07</v>
      </c>
      <c r="GJ403">
        <v>-2.13729184259075e-11</v>
      </c>
      <c r="GK403">
        <v>0.213310654532375</v>
      </c>
      <c r="GL403">
        <v>0</v>
      </c>
      <c r="GM403">
        <v>0</v>
      </c>
      <c r="GN403">
        <v>0</v>
      </c>
      <c r="GO403">
        <v>-4</v>
      </c>
      <c r="GP403">
        <v>1866</v>
      </c>
      <c r="GQ403">
        <v>1</v>
      </c>
      <c r="GR403">
        <v>18</v>
      </c>
      <c r="GS403">
        <v>18853.8</v>
      </c>
      <c r="GT403">
        <v>30229.7</v>
      </c>
      <c r="GU403">
        <v>4.32007</v>
      </c>
      <c r="GV403">
        <v>2.61963</v>
      </c>
      <c r="GW403">
        <v>2.24854</v>
      </c>
      <c r="GX403">
        <v>2.72095</v>
      </c>
      <c r="GY403">
        <v>1.99585</v>
      </c>
      <c r="GZ403">
        <v>2.33398</v>
      </c>
      <c r="HA403">
        <v>41.1446</v>
      </c>
      <c r="HB403">
        <v>14.3684</v>
      </c>
      <c r="HC403">
        <v>18</v>
      </c>
      <c r="HD403">
        <v>491.88</v>
      </c>
      <c r="HE403">
        <v>614.479</v>
      </c>
      <c r="HF403">
        <v>17.7711</v>
      </c>
      <c r="HG403">
        <v>35.6384</v>
      </c>
      <c r="HH403">
        <v>29.999</v>
      </c>
      <c r="HI403">
        <v>35.1586</v>
      </c>
      <c r="HJ403">
        <v>34.9865</v>
      </c>
      <c r="HK403">
        <v>86.45</v>
      </c>
      <c r="HL403">
        <v>23.4378</v>
      </c>
      <c r="HM403">
        <v>0</v>
      </c>
      <c r="HN403">
        <v>16.5772</v>
      </c>
      <c r="HO403">
        <v>1906.81</v>
      </c>
      <c r="HP403">
        <v>23.1744</v>
      </c>
      <c r="HQ403">
        <v>101.451</v>
      </c>
      <c r="HR403">
        <v>101.989</v>
      </c>
    </row>
    <row r="404" spans="1:226">
      <c r="A404">
        <v>388</v>
      </c>
      <c r="B404">
        <v>1657213000.6</v>
      </c>
      <c r="C404">
        <v>6395.59999990463</v>
      </c>
      <c r="D404" t="s">
        <v>1138</v>
      </c>
      <c r="E404" t="s">
        <v>1139</v>
      </c>
      <c r="F404">
        <v>5</v>
      </c>
      <c r="G404" t="s">
        <v>915</v>
      </c>
      <c r="H404" t="s">
        <v>354</v>
      </c>
      <c r="I404">
        <v>1657212993.1</v>
      </c>
      <c r="J404">
        <f>(K404)/1000</f>
        <v>0</v>
      </c>
      <c r="K404">
        <f>IF(BF404, AN404, AH404)</f>
        <v>0</v>
      </c>
      <c r="L404">
        <f>IF(BF404, AI404, AG404)</f>
        <v>0</v>
      </c>
      <c r="M404">
        <f>BH404 - IF(AU404&gt;1, L404*BB404*100.0/(AW404*BV404), 0)</f>
        <v>0</v>
      </c>
      <c r="N404">
        <f>((T404-J404/2)*M404-L404)/(T404+J404/2)</f>
        <v>0</v>
      </c>
      <c r="O404">
        <f>N404*(BO404+BP404)/1000.0</f>
        <v>0</v>
      </c>
      <c r="P404">
        <f>(BH404 - IF(AU404&gt;1, L404*BB404*100.0/(AW404*BV404), 0))*(BO404+BP404)/1000.0</f>
        <v>0</v>
      </c>
      <c r="Q404">
        <f>2.0/((1/S404-1/R404)+SIGN(S404)*SQRT((1/S404-1/R404)*(1/S404-1/R404) + 4*BC404/((BC404+1)*(BC404+1))*(2*1/S404*1/R404-1/R404*1/R404)))</f>
        <v>0</v>
      </c>
      <c r="R404">
        <f>IF(LEFT(BD404,1)&lt;&gt;"0",IF(LEFT(BD404,1)="1",3.0,BE404),$D$5+$E$5*(BV404*BO404/($K$5*1000))+$F$5*(BV404*BO404/($K$5*1000))*MAX(MIN(BB404,$J$5),$I$5)*MAX(MIN(BB404,$J$5),$I$5)+$G$5*MAX(MIN(BB404,$J$5),$I$5)*(BV404*BO404/($K$5*1000))+$H$5*(BV404*BO404/($K$5*1000))*(BV404*BO404/($K$5*1000)))</f>
        <v>0</v>
      </c>
      <c r="S404">
        <f>J404*(1000-(1000*0.61365*exp(17.502*W404/(240.97+W404))/(BO404+BP404)+BJ404)/2)/(1000*0.61365*exp(17.502*W404/(240.97+W404))/(BO404+BP404)-BJ404)</f>
        <v>0</v>
      </c>
      <c r="T404">
        <f>1/((BC404+1)/(Q404/1.6)+1/(R404/1.37)) + BC404/((BC404+1)/(Q404/1.6) + BC404/(R404/1.37))</f>
        <v>0</v>
      </c>
      <c r="U404">
        <f>(AX404*BA404)</f>
        <v>0</v>
      </c>
      <c r="V404">
        <f>(BQ404+(U404+2*0.95*5.67E-8*(((BQ404+$B$7)+273)^4-(BQ404+273)^4)-44100*J404)/(1.84*29.3*R404+8*0.95*5.67E-8*(BQ404+273)^3))</f>
        <v>0</v>
      </c>
      <c r="W404">
        <f>($C$7*BR404+$D$7*BS404+$E$7*V404)</f>
        <v>0</v>
      </c>
      <c r="X404">
        <f>0.61365*exp(17.502*W404/(240.97+W404))</f>
        <v>0</v>
      </c>
      <c r="Y404">
        <f>(Z404/AA404*100)</f>
        <v>0</v>
      </c>
      <c r="Z404">
        <f>BJ404*(BO404+BP404)/1000</f>
        <v>0</v>
      </c>
      <c r="AA404">
        <f>0.61365*exp(17.502*BQ404/(240.97+BQ404))</f>
        <v>0</v>
      </c>
      <c r="AB404">
        <f>(X404-BJ404*(BO404+BP404)/1000)</f>
        <v>0</v>
      </c>
      <c r="AC404">
        <f>(-J404*44100)</f>
        <v>0</v>
      </c>
      <c r="AD404">
        <f>2*29.3*R404*0.92*(BQ404-W404)</f>
        <v>0</v>
      </c>
      <c r="AE404">
        <f>2*0.95*5.67E-8*(((BQ404+$B$7)+273)^4-(W404+273)^4)</f>
        <v>0</v>
      </c>
      <c r="AF404">
        <f>U404+AE404+AC404+AD404</f>
        <v>0</v>
      </c>
      <c r="AG404">
        <f>BN404*AU404*(BI404-BH404*(1000-AU404*BK404)/(1000-AU404*BJ404))/(100*BB404)</f>
        <v>0</v>
      </c>
      <c r="AH404">
        <f>1000*BN404*AU404*(BJ404-BK404)/(100*BB404*(1000-AU404*BJ404))</f>
        <v>0</v>
      </c>
      <c r="AI404">
        <f>(AJ404 - AK404 - BO404*1E3/(8.314*(BQ404+273.15)) * AM404/BN404 * AL404) * BN404/(100*BB404) * (1000 - BK404)/1000</f>
        <v>0</v>
      </c>
      <c r="AJ404">
        <v>1945.19665306797</v>
      </c>
      <c r="AK404">
        <v>1899.30460606061</v>
      </c>
      <c r="AL404">
        <v>3.43689673461452</v>
      </c>
      <c r="AM404">
        <v>66.6402937059761</v>
      </c>
      <c r="AN404">
        <f>(AP404 - AO404 + BO404*1E3/(8.314*(BQ404+273.15)) * AR404/BN404 * AQ404) * BN404/(100*BB404) * 1000/(1000 - AP404)</f>
        <v>0</v>
      </c>
      <c r="AO404">
        <v>23.1848351905794</v>
      </c>
      <c r="AP404">
        <v>24.4651551515152</v>
      </c>
      <c r="AQ404">
        <v>-0.00659673788121704</v>
      </c>
      <c r="AR404">
        <v>77.4766188135859</v>
      </c>
      <c r="AS404">
        <v>0</v>
      </c>
      <c r="AT404">
        <v>0</v>
      </c>
      <c r="AU404">
        <f>IF(AS404*$H$13&gt;=AW404,1.0,(AW404/(AW404-AS404*$H$13)))</f>
        <v>0</v>
      </c>
      <c r="AV404">
        <f>(AU404-1)*100</f>
        <v>0</v>
      </c>
      <c r="AW404">
        <f>MAX(0,($B$13+$C$13*BV404)/(1+$D$13*BV404)*BO404/(BQ404+273)*$E$13)</f>
        <v>0</v>
      </c>
      <c r="AX404">
        <f>$B$11*BW404+$C$11*BX404+$F$11*CI404*(1-CL404)</f>
        <v>0</v>
      </c>
      <c r="AY404">
        <f>AX404*AZ404</f>
        <v>0</v>
      </c>
      <c r="AZ404">
        <f>($B$11*$D$9+$C$11*$D$9+$F$11*((CV404+CN404)/MAX(CV404+CN404+CW404, 0.1)*$I$9+CW404/MAX(CV404+CN404+CW404, 0.1)*$J$9))/($B$11+$C$11+$F$11)</f>
        <v>0</v>
      </c>
      <c r="BA404">
        <f>($B$11*$K$9+$C$11*$K$9+$F$11*((CV404+CN404)/MAX(CV404+CN404+CW404, 0.1)*$P$9+CW404/MAX(CV404+CN404+CW404, 0.1)*$Q$9))/($B$11+$C$11+$F$11)</f>
        <v>0</v>
      </c>
      <c r="BB404">
        <v>6</v>
      </c>
      <c r="BC404">
        <v>0.5</v>
      </c>
      <c r="BD404" t="s">
        <v>355</v>
      </c>
      <c r="BE404">
        <v>2</v>
      </c>
      <c r="BF404" t="b">
        <v>1</v>
      </c>
      <c r="BG404">
        <v>1657212993.1</v>
      </c>
      <c r="BH404">
        <v>1829.30592592593</v>
      </c>
      <c r="BI404">
        <v>1885.02814814815</v>
      </c>
      <c r="BJ404">
        <v>24.5061925925926</v>
      </c>
      <c r="BK404">
        <v>23.1924592592593</v>
      </c>
      <c r="BL404">
        <v>1809.77259259259</v>
      </c>
      <c r="BM404">
        <v>24.2928703703704</v>
      </c>
      <c r="BN404">
        <v>499.983185185185</v>
      </c>
      <c r="BO404">
        <v>74.5935296296296</v>
      </c>
      <c r="BP404">
        <v>0.0443194962962963</v>
      </c>
      <c r="BQ404">
        <v>27.266737037037</v>
      </c>
      <c r="BR404">
        <v>27.8098407407407</v>
      </c>
      <c r="BS404">
        <v>999.9</v>
      </c>
      <c r="BT404">
        <v>0</v>
      </c>
      <c r="BU404">
        <v>0</v>
      </c>
      <c r="BV404">
        <v>10007.2222222222</v>
      </c>
      <c r="BW404">
        <v>0</v>
      </c>
      <c r="BX404">
        <v>99.4889333333333</v>
      </c>
      <c r="BY404">
        <v>-55.7221777777778</v>
      </c>
      <c r="BZ404">
        <v>1875.26074074074</v>
      </c>
      <c r="CA404">
        <v>1929.78481481481</v>
      </c>
      <c r="CB404">
        <v>1.31373037037037</v>
      </c>
      <c r="CC404">
        <v>1885.02814814815</v>
      </c>
      <c r="CD404">
        <v>23.1924592592593</v>
      </c>
      <c r="CE404">
        <v>1.82800333333333</v>
      </c>
      <c r="CF404">
        <v>1.73000703703704</v>
      </c>
      <c r="CG404">
        <v>16.0283148148148</v>
      </c>
      <c r="CH404">
        <v>15.1683333333333</v>
      </c>
      <c r="CI404">
        <v>2000.01740740741</v>
      </c>
      <c r="CJ404">
        <v>0.979998333333333</v>
      </c>
      <c r="CK404">
        <v>0.0200014111111111</v>
      </c>
      <c r="CL404">
        <v>0</v>
      </c>
      <c r="CM404">
        <v>2.27664074074074</v>
      </c>
      <c r="CN404">
        <v>0</v>
      </c>
      <c r="CO404">
        <v>16646.3592592593</v>
      </c>
      <c r="CP404">
        <v>17300.3</v>
      </c>
      <c r="CQ404">
        <v>44.312</v>
      </c>
      <c r="CR404">
        <v>44.8143333333333</v>
      </c>
      <c r="CS404">
        <v>44.0806666666667</v>
      </c>
      <c r="CT404">
        <v>44.118</v>
      </c>
      <c r="CU404">
        <v>43.5275555555556</v>
      </c>
      <c r="CV404">
        <v>1960.01703703704</v>
      </c>
      <c r="CW404">
        <v>40.0003703703704</v>
      </c>
      <c r="CX404">
        <v>0</v>
      </c>
      <c r="CY404">
        <v>1657212979.8</v>
      </c>
      <c r="CZ404">
        <v>0</v>
      </c>
      <c r="DA404">
        <v>0</v>
      </c>
      <c r="DB404" t="s">
        <v>356</v>
      </c>
      <c r="DC404">
        <v>1656081770.5</v>
      </c>
      <c r="DD404">
        <v>1655399214.6</v>
      </c>
      <c r="DE404">
        <v>0</v>
      </c>
      <c r="DF404">
        <v>0.134</v>
      </c>
      <c r="DG404">
        <v>-0.06</v>
      </c>
      <c r="DH404">
        <v>9.331</v>
      </c>
      <c r="DI404">
        <v>0.511</v>
      </c>
      <c r="DJ404">
        <v>421</v>
      </c>
      <c r="DK404">
        <v>25</v>
      </c>
      <c r="DL404">
        <v>1.93</v>
      </c>
      <c r="DM404">
        <v>0.15</v>
      </c>
      <c r="DN404">
        <v>-55.69283</v>
      </c>
      <c r="DO404">
        <v>-0.411282551594679</v>
      </c>
      <c r="DP404">
        <v>0.409393387342786</v>
      </c>
      <c r="DQ404">
        <v>0</v>
      </c>
      <c r="DR404">
        <v>1.31962</v>
      </c>
      <c r="DS404">
        <v>-0.156933658536585</v>
      </c>
      <c r="DT404">
        <v>0.018863231430484</v>
      </c>
      <c r="DU404">
        <v>0</v>
      </c>
      <c r="DV404">
        <v>0</v>
      </c>
      <c r="DW404">
        <v>2</v>
      </c>
      <c r="DX404" t="s">
        <v>365</v>
      </c>
      <c r="DY404">
        <v>2.96447</v>
      </c>
      <c r="DZ404">
        <v>2.6984</v>
      </c>
      <c r="EA404">
        <v>0.19923</v>
      </c>
      <c r="EB404">
        <v>0.203686</v>
      </c>
      <c r="EC404">
        <v>0.0859718</v>
      </c>
      <c r="ED404">
        <v>0.0830628</v>
      </c>
      <c r="EE404">
        <v>30825.2</v>
      </c>
      <c r="EF404">
        <v>33475.1</v>
      </c>
      <c r="EG404">
        <v>34940.9</v>
      </c>
      <c r="EH404">
        <v>38188.5</v>
      </c>
      <c r="EI404">
        <v>45398</v>
      </c>
      <c r="EJ404">
        <v>50603</v>
      </c>
      <c r="EK404">
        <v>54736.3</v>
      </c>
      <c r="EL404">
        <v>61287.8</v>
      </c>
      <c r="EM404">
        <v>1.8666</v>
      </c>
      <c r="EN404">
        <v>2.0408</v>
      </c>
      <c r="EO404">
        <v>-0.0353158</v>
      </c>
      <c r="EP404">
        <v>0</v>
      </c>
      <c r="EQ404">
        <v>28.3342</v>
      </c>
      <c r="ER404">
        <v>999.9</v>
      </c>
      <c r="ES404">
        <v>36.046</v>
      </c>
      <c r="ET404">
        <v>37.555</v>
      </c>
      <c r="EU404">
        <v>31.4028</v>
      </c>
      <c r="EV404">
        <v>54.2685</v>
      </c>
      <c r="EW404">
        <v>34.2748</v>
      </c>
      <c r="EX404">
        <v>2</v>
      </c>
      <c r="EY404">
        <v>0.706951</v>
      </c>
      <c r="EZ404">
        <v>9.28105</v>
      </c>
      <c r="FA404">
        <v>19.9155</v>
      </c>
      <c r="FB404">
        <v>5.19812</v>
      </c>
      <c r="FC404">
        <v>12.0147</v>
      </c>
      <c r="FD404">
        <v>4.976</v>
      </c>
      <c r="FE404">
        <v>3.294</v>
      </c>
      <c r="FF404">
        <v>9999</v>
      </c>
      <c r="FG404">
        <v>9999</v>
      </c>
      <c r="FH404">
        <v>9999</v>
      </c>
      <c r="FI404">
        <v>557.8</v>
      </c>
      <c r="FJ404">
        <v>1.86307</v>
      </c>
      <c r="FK404">
        <v>1.8678</v>
      </c>
      <c r="FL404">
        <v>1.86752</v>
      </c>
      <c r="FM404">
        <v>1.86874</v>
      </c>
      <c r="FN404">
        <v>1.86951</v>
      </c>
      <c r="FO404">
        <v>1.86551</v>
      </c>
      <c r="FP404">
        <v>1.86655</v>
      </c>
      <c r="FQ404">
        <v>1.86795</v>
      </c>
      <c r="FR404">
        <v>5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19.68</v>
      </c>
      <c r="GF404">
        <v>0.2133</v>
      </c>
      <c r="GG404">
        <v>5.35645936475052</v>
      </c>
      <c r="GH404">
        <v>0.00956702611335773</v>
      </c>
      <c r="GI404">
        <v>-9.19467254998099e-07</v>
      </c>
      <c r="GJ404">
        <v>-2.13729184259075e-11</v>
      </c>
      <c r="GK404">
        <v>0.213310654532375</v>
      </c>
      <c r="GL404">
        <v>0</v>
      </c>
      <c r="GM404">
        <v>0</v>
      </c>
      <c r="GN404">
        <v>0</v>
      </c>
      <c r="GO404">
        <v>-4</v>
      </c>
      <c r="GP404">
        <v>1866</v>
      </c>
      <c r="GQ404">
        <v>1</v>
      </c>
      <c r="GR404">
        <v>18</v>
      </c>
      <c r="GS404">
        <v>18853.8</v>
      </c>
      <c r="GT404">
        <v>30229.8</v>
      </c>
      <c r="GU404">
        <v>4.34692</v>
      </c>
      <c r="GV404">
        <v>2.61108</v>
      </c>
      <c r="GW404">
        <v>2.24854</v>
      </c>
      <c r="GX404">
        <v>2.72217</v>
      </c>
      <c r="GY404">
        <v>1.99585</v>
      </c>
      <c r="GZ404">
        <v>2.41089</v>
      </c>
      <c r="HA404">
        <v>41.1187</v>
      </c>
      <c r="HB404">
        <v>14.3772</v>
      </c>
      <c r="HC404">
        <v>18</v>
      </c>
      <c r="HD404">
        <v>491.993</v>
      </c>
      <c r="HE404">
        <v>614.597</v>
      </c>
      <c r="HF404">
        <v>17.7412</v>
      </c>
      <c r="HG404">
        <v>35.6286</v>
      </c>
      <c r="HH404">
        <v>29.9987</v>
      </c>
      <c r="HI404">
        <v>35.1554</v>
      </c>
      <c r="HJ404">
        <v>34.9827</v>
      </c>
      <c r="HK404">
        <v>86.9498</v>
      </c>
      <c r="HL404">
        <v>23.4378</v>
      </c>
      <c r="HM404">
        <v>0</v>
      </c>
      <c r="HN404">
        <v>16.5583</v>
      </c>
      <c r="HO404">
        <v>1926.87</v>
      </c>
      <c r="HP404">
        <v>23.0806</v>
      </c>
      <c r="HQ404">
        <v>101.452</v>
      </c>
      <c r="HR404">
        <v>101.992</v>
      </c>
    </row>
    <row r="405" spans="1:226">
      <c r="A405">
        <v>389</v>
      </c>
      <c r="B405">
        <v>1657213005.6</v>
      </c>
      <c r="C405">
        <v>6400.59999990463</v>
      </c>
      <c r="D405" t="s">
        <v>1140</v>
      </c>
      <c r="E405" t="s">
        <v>1141</v>
      </c>
      <c r="F405">
        <v>5</v>
      </c>
      <c r="G405" t="s">
        <v>915</v>
      </c>
      <c r="H405" t="s">
        <v>354</v>
      </c>
      <c r="I405">
        <v>1657212997.81429</v>
      </c>
      <c r="J405">
        <f>(K405)/1000</f>
        <v>0</v>
      </c>
      <c r="K405">
        <f>IF(BF405, AN405, AH405)</f>
        <v>0</v>
      </c>
      <c r="L405">
        <f>IF(BF405, AI405, AG405)</f>
        <v>0</v>
      </c>
      <c r="M405">
        <f>BH405 - IF(AU405&gt;1, L405*BB405*100.0/(AW405*BV405), 0)</f>
        <v>0</v>
      </c>
      <c r="N405">
        <f>((T405-J405/2)*M405-L405)/(T405+J405/2)</f>
        <v>0</v>
      </c>
      <c r="O405">
        <f>N405*(BO405+BP405)/1000.0</f>
        <v>0</v>
      </c>
      <c r="P405">
        <f>(BH405 - IF(AU405&gt;1, L405*BB405*100.0/(AW405*BV405), 0))*(BO405+BP405)/1000.0</f>
        <v>0</v>
      </c>
      <c r="Q405">
        <f>2.0/((1/S405-1/R405)+SIGN(S405)*SQRT((1/S405-1/R405)*(1/S405-1/R405) + 4*BC405/((BC405+1)*(BC405+1))*(2*1/S405*1/R405-1/R405*1/R405)))</f>
        <v>0</v>
      </c>
      <c r="R405">
        <f>IF(LEFT(BD405,1)&lt;&gt;"0",IF(LEFT(BD405,1)="1",3.0,BE405),$D$5+$E$5*(BV405*BO405/($K$5*1000))+$F$5*(BV405*BO405/($K$5*1000))*MAX(MIN(BB405,$J$5),$I$5)*MAX(MIN(BB405,$J$5),$I$5)+$G$5*MAX(MIN(BB405,$J$5),$I$5)*(BV405*BO405/($K$5*1000))+$H$5*(BV405*BO405/($K$5*1000))*(BV405*BO405/($K$5*1000)))</f>
        <v>0</v>
      </c>
      <c r="S405">
        <f>J405*(1000-(1000*0.61365*exp(17.502*W405/(240.97+W405))/(BO405+BP405)+BJ405)/2)/(1000*0.61365*exp(17.502*W405/(240.97+W405))/(BO405+BP405)-BJ405)</f>
        <v>0</v>
      </c>
      <c r="T405">
        <f>1/((BC405+1)/(Q405/1.6)+1/(R405/1.37)) + BC405/((BC405+1)/(Q405/1.6) + BC405/(R405/1.37))</f>
        <v>0</v>
      </c>
      <c r="U405">
        <f>(AX405*BA405)</f>
        <v>0</v>
      </c>
      <c r="V405">
        <f>(BQ405+(U405+2*0.95*5.67E-8*(((BQ405+$B$7)+273)^4-(BQ405+273)^4)-44100*J405)/(1.84*29.3*R405+8*0.95*5.67E-8*(BQ405+273)^3))</f>
        <v>0</v>
      </c>
      <c r="W405">
        <f>($C$7*BR405+$D$7*BS405+$E$7*V405)</f>
        <v>0</v>
      </c>
      <c r="X405">
        <f>0.61365*exp(17.502*W405/(240.97+W405))</f>
        <v>0</v>
      </c>
      <c r="Y405">
        <f>(Z405/AA405*100)</f>
        <v>0</v>
      </c>
      <c r="Z405">
        <f>BJ405*(BO405+BP405)/1000</f>
        <v>0</v>
      </c>
      <c r="AA405">
        <f>0.61365*exp(17.502*BQ405/(240.97+BQ405))</f>
        <v>0</v>
      </c>
      <c r="AB405">
        <f>(X405-BJ405*(BO405+BP405)/1000)</f>
        <v>0</v>
      </c>
      <c r="AC405">
        <f>(-J405*44100)</f>
        <v>0</v>
      </c>
      <c r="AD405">
        <f>2*29.3*R405*0.92*(BQ405-W405)</f>
        <v>0</v>
      </c>
      <c r="AE405">
        <f>2*0.95*5.67E-8*(((BQ405+$B$7)+273)^4-(W405+273)^4)</f>
        <v>0</v>
      </c>
      <c r="AF405">
        <f>U405+AE405+AC405+AD405</f>
        <v>0</v>
      </c>
      <c r="AG405">
        <f>BN405*AU405*(BI405-BH405*(1000-AU405*BK405)/(1000-AU405*BJ405))/(100*BB405)</f>
        <v>0</v>
      </c>
      <c r="AH405">
        <f>1000*BN405*AU405*(BJ405-BK405)/(100*BB405*(1000-AU405*BJ405))</f>
        <v>0</v>
      </c>
      <c r="AI405">
        <f>(AJ405 - AK405 - BO405*1E3/(8.314*(BQ405+273.15)) * AM405/BN405 * AL405) * BN405/(100*BB405) * (1000 - BK405)/1000</f>
        <v>0</v>
      </c>
      <c r="AJ405">
        <v>1962.39551985589</v>
      </c>
      <c r="AK405">
        <v>1916.05145454545</v>
      </c>
      <c r="AL405">
        <v>3.42425665430582</v>
      </c>
      <c r="AM405">
        <v>66.6402937059761</v>
      </c>
      <c r="AN405">
        <f>(AP405 - AO405 + BO405*1E3/(8.314*(BQ405+273.15)) * AR405/BN405 * AQ405) * BN405/(100*BB405) * 1000/(1000 - AP405)</f>
        <v>0</v>
      </c>
      <c r="AO405">
        <v>23.1777207254774</v>
      </c>
      <c r="AP405">
        <v>24.4400048484848</v>
      </c>
      <c r="AQ405">
        <v>-0.00512520101065391</v>
      </c>
      <c r="AR405">
        <v>77.4766188135859</v>
      </c>
      <c r="AS405">
        <v>0</v>
      </c>
      <c r="AT405">
        <v>0</v>
      </c>
      <c r="AU405">
        <f>IF(AS405*$H$13&gt;=AW405,1.0,(AW405/(AW405-AS405*$H$13)))</f>
        <v>0</v>
      </c>
      <c r="AV405">
        <f>(AU405-1)*100</f>
        <v>0</v>
      </c>
      <c r="AW405">
        <f>MAX(0,($B$13+$C$13*BV405)/(1+$D$13*BV405)*BO405/(BQ405+273)*$E$13)</f>
        <v>0</v>
      </c>
      <c r="AX405">
        <f>$B$11*BW405+$C$11*BX405+$F$11*CI405*(1-CL405)</f>
        <v>0</v>
      </c>
      <c r="AY405">
        <f>AX405*AZ405</f>
        <v>0</v>
      </c>
      <c r="AZ405">
        <f>($B$11*$D$9+$C$11*$D$9+$F$11*((CV405+CN405)/MAX(CV405+CN405+CW405, 0.1)*$I$9+CW405/MAX(CV405+CN405+CW405, 0.1)*$J$9))/($B$11+$C$11+$F$11)</f>
        <v>0</v>
      </c>
      <c r="BA405">
        <f>($B$11*$K$9+$C$11*$K$9+$F$11*((CV405+CN405)/MAX(CV405+CN405+CW405, 0.1)*$P$9+CW405/MAX(CV405+CN405+CW405, 0.1)*$Q$9))/($B$11+$C$11+$F$11)</f>
        <v>0</v>
      </c>
      <c r="BB405">
        <v>6</v>
      </c>
      <c r="BC405">
        <v>0.5</v>
      </c>
      <c r="BD405" t="s">
        <v>355</v>
      </c>
      <c r="BE405">
        <v>2</v>
      </c>
      <c r="BF405" t="b">
        <v>1</v>
      </c>
      <c r="BG405">
        <v>1657212997.81429</v>
      </c>
      <c r="BH405">
        <v>1845.00964285714</v>
      </c>
      <c r="BI405">
        <v>1900.91607142857</v>
      </c>
      <c r="BJ405">
        <v>24.4787857142857</v>
      </c>
      <c r="BK405">
        <v>23.1827571428571</v>
      </c>
      <c r="BL405">
        <v>1825.3825</v>
      </c>
      <c r="BM405">
        <v>24.2654678571429</v>
      </c>
      <c r="BN405">
        <v>499.991107142857</v>
      </c>
      <c r="BO405">
        <v>74.5941821428571</v>
      </c>
      <c r="BP405">
        <v>0.0442916535714286</v>
      </c>
      <c r="BQ405">
        <v>27.2484142857143</v>
      </c>
      <c r="BR405">
        <v>27.7887321428571</v>
      </c>
      <c r="BS405">
        <v>999.9</v>
      </c>
      <c r="BT405">
        <v>0</v>
      </c>
      <c r="BU405">
        <v>0</v>
      </c>
      <c r="BV405">
        <v>10001.7857142857</v>
      </c>
      <c r="BW405">
        <v>0</v>
      </c>
      <c r="BX405">
        <v>99.6904714285714</v>
      </c>
      <c r="BY405">
        <v>-55.9065321428571</v>
      </c>
      <c r="BZ405">
        <v>1891.30571428571</v>
      </c>
      <c r="CA405">
        <v>1946.03071428571</v>
      </c>
      <c r="CB405">
        <v>1.29603607142857</v>
      </c>
      <c r="CC405">
        <v>1900.91607142857</v>
      </c>
      <c r="CD405">
        <v>23.1827571428571</v>
      </c>
      <c r="CE405">
        <v>1.82597571428571</v>
      </c>
      <c r="CF405">
        <v>1.72929857142857</v>
      </c>
      <c r="CG405">
        <v>16.010925</v>
      </c>
      <c r="CH405">
        <v>15.1619607142857</v>
      </c>
      <c r="CI405">
        <v>2000.01428571429</v>
      </c>
      <c r="CJ405">
        <v>0.97999825</v>
      </c>
      <c r="CK405">
        <v>0.0200015</v>
      </c>
      <c r="CL405">
        <v>0</v>
      </c>
      <c r="CM405">
        <v>2.25720714285714</v>
      </c>
      <c r="CN405">
        <v>0</v>
      </c>
      <c r="CO405">
        <v>16664.3642857143</v>
      </c>
      <c r="CP405">
        <v>17300.2785714286</v>
      </c>
      <c r="CQ405">
        <v>44.312</v>
      </c>
      <c r="CR405">
        <v>44.812</v>
      </c>
      <c r="CS405">
        <v>44.08</v>
      </c>
      <c r="CT405">
        <v>44.098</v>
      </c>
      <c r="CU405">
        <v>43.5110714285714</v>
      </c>
      <c r="CV405">
        <v>1960.01392857143</v>
      </c>
      <c r="CW405">
        <v>40.0003571428571</v>
      </c>
      <c r="CX405">
        <v>0</v>
      </c>
      <c r="CY405">
        <v>1657212984.6</v>
      </c>
      <c r="CZ405">
        <v>0</v>
      </c>
      <c r="DA405">
        <v>0</v>
      </c>
      <c r="DB405" t="s">
        <v>356</v>
      </c>
      <c r="DC405">
        <v>1656081770.5</v>
      </c>
      <c r="DD405">
        <v>1655399214.6</v>
      </c>
      <c r="DE405">
        <v>0</v>
      </c>
      <c r="DF405">
        <v>0.134</v>
      </c>
      <c r="DG405">
        <v>-0.06</v>
      </c>
      <c r="DH405">
        <v>9.331</v>
      </c>
      <c r="DI405">
        <v>0.511</v>
      </c>
      <c r="DJ405">
        <v>421</v>
      </c>
      <c r="DK405">
        <v>25</v>
      </c>
      <c r="DL405">
        <v>1.93</v>
      </c>
      <c r="DM405">
        <v>0.15</v>
      </c>
      <c r="DN405">
        <v>-55.8126375</v>
      </c>
      <c r="DO405">
        <v>-0.499138086303699</v>
      </c>
      <c r="DP405">
        <v>0.427956126073398</v>
      </c>
      <c r="DQ405">
        <v>0</v>
      </c>
      <c r="DR405">
        <v>1.309224</v>
      </c>
      <c r="DS405">
        <v>-0.235288255159476</v>
      </c>
      <c r="DT405">
        <v>0.0228144263351065</v>
      </c>
      <c r="DU405">
        <v>0</v>
      </c>
      <c r="DV405">
        <v>0</v>
      </c>
      <c r="DW405">
        <v>2</v>
      </c>
      <c r="DX405" t="s">
        <v>365</v>
      </c>
      <c r="DY405">
        <v>2.96504</v>
      </c>
      <c r="DZ405">
        <v>2.69778</v>
      </c>
      <c r="EA405">
        <v>0.200263</v>
      </c>
      <c r="EB405">
        <v>0.20479</v>
      </c>
      <c r="EC405">
        <v>0.0859062</v>
      </c>
      <c r="ED405">
        <v>0.0829091</v>
      </c>
      <c r="EE405">
        <v>30786.2</v>
      </c>
      <c r="EF405">
        <v>33430.6</v>
      </c>
      <c r="EG405">
        <v>34941.9</v>
      </c>
      <c r="EH405">
        <v>38190.7</v>
      </c>
      <c r="EI405">
        <v>45402.2</v>
      </c>
      <c r="EJ405">
        <v>50613.3</v>
      </c>
      <c r="EK405">
        <v>54737.4</v>
      </c>
      <c r="EL405">
        <v>61290</v>
      </c>
      <c r="EM405">
        <v>1.8676</v>
      </c>
      <c r="EN405">
        <v>2.0404</v>
      </c>
      <c r="EO405">
        <v>-0.0314415</v>
      </c>
      <c r="EP405">
        <v>0</v>
      </c>
      <c r="EQ405">
        <v>28.2737</v>
      </c>
      <c r="ER405">
        <v>999.9</v>
      </c>
      <c r="ES405">
        <v>36.046</v>
      </c>
      <c r="ET405">
        <v>37.555</v>
      </c>
      <c r="EU405">
        <v>31.4009</v>
      </c>
      <c r="EV405">
        <v>54.4885</v>
      </c>
      <c r="EW405">
        <v>34.2949</v>
      </c>
      <c r="EX405">
        <v>2</v>
      </c>
      <c r="EY405">
        <v>0.705833</v>
      </c>
      <c r="EZ405">
        <v>9.28105</v>
      </c>
      <c r="FA405">
        <v>19.9153</v>
      </c>
      <c r="FB405">
        <v>5.19692</v>
      </c>
      <c r="FC405">
        <v>12.0111</v>
      </c>
      <c r="FD405">
        <v>4.9748</v>
      </c>
      <c r="FE405">
        <v>3.294</v>
      </c>
      <c r="FF405">
        <v>9999</v>
      </c>
      <c r="FG405">
        <v>9999</v>
      </c>
      <c r="FH405">
        <v>9999</v>
      </c>
      <c r="FI405">
        <v>557.8</v>
      </c>
      <c r="FJ405">
        <v>1.8631</v>
      </c>
      <c r="FK405">
        <v>1.8678</v>
      </c>
      <c r="FL405">
        <v>1.86749</v>
      </c>
      <c r="FM405">
        <v>1.86874</v>
      </c>
      <c r="FN405">
        <v>1.86951</v>
      </c>
      <c r="FO405">
        <v>1.86554</v>
      </c>
      <c r="FP405">
        <v>1.86661</v>
      </c>
      <c r="FQ405">
        <v>1.86795</v>
      </c>
      <c r="FR405">
        <v>5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19.78</v>
      </c>
      <c r="GF405">
        <v>0.2133</v>
      </c>
      <c r="GG405">
        <v>5.35645936475052</v>
      </c>
      <c r="GH405">
        <v>0.00956702611335773</v>
      </c>
      <c r="GI405">
        <v>-9.19467254998099e-07</v>
      </c>
      <c r="GJ405">
        <v>-2.13729184259075e-11</v>
      </c>
      <c r="GK405">
        <v>0.213310654532375</v>
      </c>
      <c r="GL405">
        <v>0</v>
      </c>
      <c r="GM405">
        <v>0</v>
      </c>
      <c r="GN405">
        <v>0</v>
      </c>
      <c r="GO405">
        <v>-4</v>
      </c>
      <c r="GP405">
        <v>1866</v>
      </c>
      <c r="GQ405">
        <v>1</v>
      </c>
      <c r="GR405">
        <v>18</v>
      </c>
      <c r="GS405">
        <v>18853.9</v>
      </c>
      <c r="GT405">
        <v>30229.8</v>
      </c>
      <c r="GU405">
        <v>4.37256</v>
      </c>
      <c r="GV405">
        <v>2.43774</v>
      </c>
      <c r="GW405">
        <v>2.24854</v>
      </c>
      <c r="GX405">
        <v>2.72217</v>
      </c>
      <c r="GY405">
        <v>1.99585</v>
      </c>
      <c r="GZ405">
        <v>2.39502</v>
      </c>
      <c r="HA405">
        <v>41.0928</v>
      </c>
      <c r="HB405">
        <v>14.3772</v>
      </c>
      <c r="HC405">
        <v>18</v>
      </c>
      <c r="HD405">
        <v>492.625</v>
      </c>
      <c r="HE405">
        <v>614.226</v>
      </c>
      <c r="HF405">
        <v>17.7107</v>
      </c>
      <c r="HG405">
        <v>35.6154</v>
      </c>
      <c r="HH405">
        <v>29.9987</v>
      </c>
      <c r="HI405">
        <v>35.149</v>
      </c>
      <c r="HJ405">
        <v>34.977</v>
      </c>
      <c r="HK405">
        <v>87.5224</v>
      </c>
      <c r="HL405">
        <v>23.7224</v>
      </c>
      <c r="HM405">
        <v>0</v>
      </c>
      <c r="HN405">
        <v>16.5399</v>
      </c>
      <c r="HO405">
        <v>1940.27</v>
      </c>
      <c r="HP405">
        <v>23.0639</v>
      </c>
      <c r="HQ405">
        <v>101.454</v>
      </c>
      <c r="HR405">
        <v>101.997</v>
      </c>
    </row>
    <row r="406" spans="1:226">
      <c r="A406">
        <v>390</v>
      </c>
      <c r="B406">
        <v>1657214356.5</v>
      </c>
      <c r="C406">
        <v>7751.5</v>
      </c>
      <c r="D406" t="s">
        <v>1142</v>
      </c>
      <c r="E406" t="s">
        <v>1143</v>
      </c>
      <c r="F406">
        <v>5</v>
      </c>
      <c r="G406" t="s">
        <v>1144</v>
      </c>
      <c r="H406" t="s">
        <v>354</v>
      </c>
      <c r="I406">
        <v>1657214348.5</v>
      </c>
      <c r="J406">
        <f>(K406)/1000</f>
        <v>0</v>
      </c>
      <c r="K406">
        <f>IF(BF406, AN406, AH406)</f>
        <v>0</v>
      </c>
      <c r="L406">
        <f>IF(BF406, AI406, AG406)</f>
        <v>0</v>
      </c>
      <c r="M406">
        <f>BH406 - IF(AU406&gt;1, L406*BB406*100.0/(AW406*BV406), 0)</f>
        <v>0</v>
      </c>
      <c r="N406">
        <f>((T406-J406/2)*M406-L406)/(T406+J406/2)</f>
        <v>0</v>
      </c>
      <c r="O406">
        <f>N406*(BO406+BP406)/1000.0</f>
        <v>0</v>
      </c>
      <c r="P406">
        <f>(BH406 - IF(AU406&gt;1, L406*BB406*100.0/(AW406*BV406), 0))*(BO406+BP406)/1000.0</f>
        <v>0</v>
      </c>
      <c r="Q406">
        <f>2.0/((1/S406-1/R406)+SIGN(S406)*SQRT((1/S406-1/R406)*(1/S406-1/R406) + 4*BC406/((BC406+1)*(BC406+1))*(2*1/S406*1/R406-1/R406*1/R406)))</f>
        <v>0</v>
      </c>
      <c r="R406">
        <f>IF(LEFT(BD406,1)&lt;&gt;"0",IF(LEFT(BD406,1)="1",3.0,BE406),$D$5+$E$5*(BV406*BO406/($K$5*1000))+$F$5*(BV406*BO406/($K$5*1000))*MAX(MIN(BB406,$J$5),$I$5)*MAX(MIN(BB406,$J$5),$I$5)+$G$5*MAX(MIN(BB406,$J$5),$I$5)*(BV406*BO406/($K$5*1000))+$H$5*(BV406*BO406/($K$5*1000))*(BV406*BO406/($K$5*1000)))</f>
        <v>0</v>
      </c>
      <c r="S406">
        <f>J406*(1000-(1000*0.61365*exp(17.502*W406/(240.97+W406))/(BO406+BP406)+BJ406)/2)/(1000*0.61365*exp(17.502*W406/(240.97+W406))/(BO406+BP406)-BJ406)</f>
        <v>0</v>
      </c>
      <c r="T406">
        <f>1/((BC406+1)/(Q406/1.6)+1/(R406/1.37)) + BC406/((BC406+1)/(Q406/1.6) + BC406/(R406/1.37))</f>
        <v>0</v>
      </c>
      <c r="U406">
        <f>(AX406*BA406)</f>
        <v>0</v>
      </c>
      <c r="V406">
        <f>(BQ406+(U406+2*0.95*5.67E-8*(((BQ406+$B$7)+273)^4-(BQ406+273)^4)-44100*J406)/(1.84*29.3*R406+8*0.95*5.67E-8*(BQ406+273)^3))</f>
        <v>0</v>
      </c>
      <c r="W406">
        <f>($C$7*BR406+$D$7*BS406+$E$7*V406)</f>
        <v>0</v>
      </c>
      <c r="X406">
        <f>0.61365*exp(17.502*W406/(240.97+W406))</f>
        <v>0</v>
      </c>
      <c r="Y406">
        <f>(Z406/AA406*100)</f>
        <v>0</v>
      </c>
      <c r="Z406">
        <f>BJ406*(BO406+BP406)/1000</f>
        <v>0</v>
      </c>
      <c r="AA406">
        <f>0.61365*exp(17.502*BQ406/(240.97+BQ406))</f>
        <v>0</v>
      </c>
      <c r="AB406">
        <f>(X406-BJ406*(BO406+BP406)/1000)</f>
        <v>0</v>
      </c>
      <c r="AC406">
        <f>(-J406*44100)</f>
        <v>0</v>
      </c>
      <c r="AD406">
        <f>2*29.3*R406*0.92*(BQ406-W406)</f>
        <v>0</v>
      </c>
      <c r="AE406">
        <f>2*0.95*5.67E-8*(((BQ406+$B$7)+273)^4-(W406+273)^4)</f>
        <v>0</v>
      </c>
      <c r="AF406">
        <f>U406+AE406+AC406+AD406</f>
        <v>0</v>
      </c>
      <c r="AG406">
        <f>BN406*AU406*(BI406-BH406*(1000-AU406*BK406)/(1000-AU406*BJ406))/(100*BB406)</f>
        <v>0</v>
      </c>
      <c r="AH406">
        <f>1000*BN406*AU406*(BJ406-BK406)/(100*BB406*(1000-AU406*BJ406))</f>
        <v>0</v>
      </c>
      <c r="AI406">
        <f>(AJ406 - AK406 - BO406*1E3/(8.314*(BQ406+273.15)) * AM406/BN406 * AL406) * BN406/(100*BB406) * (1000 - BK406)/1000</f>
        <v>0</v>
      </c>
      <c r="AJ406">
        <v>428.172620514097</v>
      </c>
      <c r="AK406">
        <v>415.325733333333</v>
      </c>
      <c r="AL406">
        <v>0.0357131120771487</v>
      </c>
      <c r="AM406">
        <v>66.7280457912559</v>
      </c>
      <c r="AN406">
        <f>(AP406 - AO406 + BO406*1E3/(8.314*(BQ406+273.15)) * AR406/BN406 * AQ406) * BN406/(100*BB406) * 1000/(1000 - AP406)</f>
        <v>0</v>
      </c>
      <c r="AO406">
        <v>18.9287388015855</v>
      </c>
      <c r="AP406">
        <v>21.2393187878788</v>
      </c>
      <c r="AQ406">
        <v>-0.00029734105716296</v>
      </c>
      <c r="AR406">
        <v>77.4799471106263</v>
      </c>
      <c r="AS406">
        <v>0</v>
      </c>
      <c r="AT406">
        <v>0</v>
      </c>
      <c r="AU406">
        <f>IF(AS406*$H$13&gt;=AW406,1.0,(AW406/(AW406-AS406*$H$13)))</f>
        <v>0</v>
      </c>
      <c r="AV406">
        <f>(AU406-1)*100</f>
        <v>0</v>
      </c>
      <c r="AW406">
        <f>MAX(0,($B$13+$C$13*BV406)/(1+$D$13*BV406)*BO406/(BQ406+273)*$E$13)</f>
        <v>0</v>
      </c>
      <c r="AX406">
        <f>$B$11*BW406+$C$11*BX406+$F$11*CI406*(1-CL406)</f>
        <v>0</v>
      </c>
      <c r="AY406">
        <f>AX406*AZ406</f>
        <v>0</v>
      </c>
      <c r="AZ406">
        <f>($B$11*$D$9+$C$11*$D$9+$F$11*((CV406+CN406)/MAX(CV406+CN406+CW406, 0.1)*$I$9+CW406/MAX(CV406+CN406+CW406, 0.1)*$J$9))/($B$11+$C$11+$F$11)</f>
        <v>0</v>
      </c>
      <c r="BA406">
        <f>($B$11*$K$9+$C$11*$K$9+$F$11*((CV406+CN406)/MAX(CV406+CN406+CW406, 0.1)*$P$9+CW406/MAX(CV406+CN406+CW406, 0.1)*$Q$9))/($B$11+$C$11+$F$11)</f>
        <v>0</v>
      </c>
      <c r="BB406">
        <v>6</v>
      </c>
      <c r="BC406">
        <v>0.5</v>
      </c>
      <c r="BD406" t="s">
        <v>355</v>
      </c>
      <c r="BE406">
        <v>2</v>
      </c>
      <c r="BF406" t="b">
        <v>1</v>
      </c>
      <c r="BG406">
        <v>1657214348.5</v>
      </c>
      <c r="BH406">
        <v>406.446129032258</v>
      </c>
      <c r="BI406">
        <v>420.078096774194</v>
      </c>
      <c r="BJ406">
        <v>21.2462</v>
      </c>
      <c r="BK406">
        <v>18.9318387096774</v>
      </c>
      <c r="BL406">
        <v>397.393774193548</v>
      </c>
      <c r="BM406">
        <v>21.0328935483871</v>
      </c>
      <c r="BN406">
        <v>499.982838709677</v>
      </c>
      <c r="BO406">
        <v>74.5730258064516</v>
      </c>
      <c r="BP406">
        <v>0.0999041</v>
      </c>
      <c r="BQ406">
        <v>24.8991129032258</v>
      </c>
      <c r="BR406">
        <v>24.9822903225806</v>
      </c>
      <c r="BS406">
        <v>999.9</v>
      </c>
      <c r="BT406">
        <v>0</v>
      </c>
      <c r="BU406">
        <v>0</v>
      </c>
      <c r="BV406">
        <v>9999.1935483871</v>
      </c>
      <c r="BW406">
        <v>0</v>
      </c>
      <c r="BX406">
        <v>2032.08096774194</v>
      </c>
      <c r="BY406">
        <v>-13.6321225806452</v>
      </c>
      <c r="BZ406">
        <v>415.268967741935</v>
      </c>
      <c r="CA406">
        <v>428.184451612903</v>
      </c>
      <c r="CB406">
        <v>2.31436516129032</v>
      </c>
      <c r="CC406">
        <v>420.078096774194</v>
      </c>
      <c r="CD406">
        <v>18.9318387096774</v>
      </c>
      <c r="CE406">
        <v>1.58439290322581</v>
      </c>
      <c r="CF406">
        <v>1.41180387096774</v>
      </c>
      <c r="CG406">
        <v>13.8078548387097</v>
      </c>
      <c r="CH406">
        <v>12.0449967741935</v>
      </c>
      <c r="CI406">
        <v>2000.00064516129</v>
      </c>
      <c r="CJ406">
        <v>0.979996387096774</v>
      </c>
      <c r="CK406">
        <v>0.0200036</v>
      </c>
      <c r="CL406">
        <v>0</v>
      </c>
      <c r="CM406">
        <v>2.32447419354839</v>
      </c>
      <c r="CN406">
        <v>0</v>
      </c>
      <c r="CO406">
        <v>18249.0967741935</v>
      </c>
      <c r="CP406">
        <v>17300.1451612903</v>
      </c>
      <c r="CQ406">
        <v>38.4796774193548</v>
      </c>
      <c r="CR406">
        <v>39.159</v>
      </c>
      <c r="CS406">
        <v>38.375</v>
      </c>
      <c r="CT406">
        <v>37.429</v>
      </c>
      <c r="CU406">
        <v>37.772</v>
      </c>
      <c r="CV406">
        <v>1959.99064516129</v>
      </c>
      <c r="CW406">
        <v>40.01</v>
      </c>
      <c r="CX406">
        <v>0</v>
      </c>
      <c r="CY406">
        <v>1657214335.8</v>
      </c>
      <c r="CZ406">
        <v>0</v>
      </c>
      <c r="DA406">
        <v>1657213163</v>
      </c>
      <c r="DB406" t="s">
        <v>1145</v>
      </c>
      <c r="DC406">
        <v>1657213141</v>
      </c>
      <c r="DD406">
        <v>1655399214.6</v>
      </c>
      <c r="DE406">
        <v>1</v>
      </c>
      <c r="DF406">
        <v>0.04</v>
      </c>
      <c r="DG406">
        <v>-0.06</v>
      </c>
      <c r="DH406">
        <v>9.172</v>
      </c>
      <c r="DI406">
        <v>0.511</v>
      </c>
      <c r="DJ406">
        <v>420</v>
      </c>
      <c r="DK406">
        <v>25</v>
      </c>
      <c r="DL406">
        <v>0.26</v>
      </c>
      <c r="DM406">
        <v>0.15</v>
      </c>
      <c r="DN406">
        <v>-13.6202902439024</v>
      </c>
      <c r="DO406">
        <v>-0.202835540069689</v>
      </c>
      <c r="DP406">
        <v>0.0943592920828654</v>
      </c>
      <c r="DQ406">
        <v>0</v>
      </c>
      <c r="DR406">
        <v>2.30395121951219</v>
      </c>
      <c r="DS406">
        <v>0.142222996515679</v>
      </c>
      <c r="DT406">
        <v>0.0174108956908222</v>
      </c>
      <c r="DU406">
        <v>0</v>
      </c>
      <c r="DV406">
        <v>0</v>
      </c>
      <c r="DW406">
        <v>2</v>
      </c>
      <c r="DX406" t="s">
        <v>365</v>
      </c>
      <c r="DY406">
        <v>2.97063</v>
      </c>
      <c r="DZ406">
        <v>2.75436</v>
      </c>
      <c r="EA406">
        <v>0.0722427</v>
      </c>
      <c r="EB406">
        <v>0.075505</v>
      </c>
      <c r="EC406">
        <v>0.0786404</v>
      </c>
      <c r="ED406">
        <v>0.0726682</v>
      </c>
      <c r="EE406">
        <v>36102.9</v>
      </c>
      <c r="EF406">
        <v>39429.4</v>
      </c>
      <c r="EG406">
        <v>35281.3</v>
      </c>
      <c r="EH406">
        <v>38698.3</v>
      </c>
      <c r="EI406">
        <v>46120.3</v>
      </c>
      <c r="EJ406">
        <v>51805.2</v>
      </c>
      <c r="EK406">
        <v>55167.8</v>
      </c>
      <c r="EL406">
        <v>62040.7</v>
      </c>
      <c r="EM406">
        <v>1.9476</v>
      </c>
      <c r="EN406">
        <v>2.1256</v>
      </c>
      <c r="EO406">
        <v>0.103265</v>
      </c>
      <c r="EP406">
        <v>0</v>
      </c>
      <c r="EQ406">
        <v>23.3</v>
      </c>
      <c r="ER406">
        <v>999.9</v>
      </c>
      <c r="ES406">
        <v>33.262</v>
      </c>
      <c r="ET406">
        <v>36.719</v>
      </c>
      <c r="EU406">
        <v>27.6925</v>
      </c>
      <c r="EV406">
        <v>53.4586</v>
      </c>
      <c r="EW406">
        <v>39.4912</v>
      </c>
      <c r="EX406">
        <v>2</v>
      </c>
      <c r="EY406">
        <v>0.154756</v>
      </c>
      <c r="EZ406">
        <v>2.54697</v>
      </c>
      <c r="FA406">
        <v>20.1301</v>
      </c>
      <c r="FB406">
        <v>5.19692</v>
      </c>
      <c r="FC406">
        <v>12.0099</v>
      </c>
      <c r="FD406">
        <v>4.9752</v>
      </c>
      <c r="FE406">
        <v>3.294</v>
      </c>
      <c r="FF406">
        <v>9999</v>
      </c>
      <c r="FG406">
        <v>9999</v>
      </c>
      <c r="FH406">
        <v>9999</v>
      </c>
      <c r="FI406">
        <v>558.1</v>
      </c>
      <c r="FJ406">
        <v>1.8631</v>
      </c>
      <c r="FK406">
        <v>1.86789</v>
      </c>
      <c r="FL406">
        <v>1.86762</v>
      </c>
      <c r="FM406">
        <v>1.8689</v>
      </c>
      <c r="FN406">
        <v>1.86966</v>
      </c>
      <c r="FO406">
        <v>1.86569</v>
      </c>
      <c r="FP406">
        <v>1.86673</v>
      </c>
      <c r="FQ406">
        <v>1.86813</v>
      </c>
      <c r="FR406">
        <v>5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9.052</v>
      </c>
      <c r="GF406">
        <v>0.2133</v>
      </c>
      <c r="GG406">
        <v>5.39689663742648</v>
      </c>
      <c r="GH406">
        <v>0.00956702611335773</v>
      </c>
      <c r="GI406">
        <v>-9.19467254998099e-07</v>
      </c>
      <c r="GJ406">
        <v>-2.13729184259075e-11</v>
      </c>
      <c r="GK406">
        <v>0.213310654532375</v>
      </c>
      <c r="GL406">
        <v>0</v>
      </c>
      <c r="GM406">
        <v>0</v>
      </c>
      <c r="GN406">
        <v>0</v>
      </c>
      <c r="GO406">
        <v>-4</v>
      </c>
      <c r="GP406">
        <v>1866</v>
      </c>
      <c r="GQ406">
        <v>1</v>
      </c>
      <c r="GR406">
        <v>18</v>
      </c>
      <c r="GS406">
        <v>20.3</v>
      </c>
      <c r="GT406">
        <v>30252.4</v>
      </c>
      <c r="GU406">
        <v>1.33789</v>
      </c>
      <c r="GV406">
        <v>2.64404</v>
      </c>
      <c r="GW406">
        <v>2.24854</v>
      </c>
      <c r="GX406">
        <v>2.72217</v>
      </c>
      <c r="GY406">
        <v>1.99585</v>
      </c>
      <c r="GZ406">
        <v>2.38892</v>
      </c>
      <c r="HA406">
        <v>39.0931</v>
      </c>
      <c r="HB406">
        <v>14.2721</v>
      </c>
      <c r="HC406">
        <v>18</v>
      </c>
      <c r="HD406">
        <v>501.304</v>
      </c>
      <c r="HE406">
        <v>626.209</v>
      </c>
      <c r="HF406">
        <v>19.7655</v>
      </c>
      <c r="HG406">
        <v>29.289</v>
      </c>
      <c r="HH406">
        <v>29.999</v>
      </c>
      <c r="HI406">
        <v>29.547</v>
      </c>
      <c r="HJ406">
        <v>29.5148</v>
      </c>
      <c r="HK406">
        <v>26.803</v>
      </c>
      <c r="HL406">
        <v>28.3824</v>
      </c>
      <c r="HM406">
        <v>0</v>
      </c>
      <c r="HN406">
        <v>19.759</v>
      </c>
      <c r="HO406">
        <v>413.216</v>
      </c>
      <c r="HP406">
        <v>18.8158</v>
      </c>
      <c r="HQ406">
        <v>102.325</v>
      </c>
      <c r="HR406">
        <v>103.287</v>
      </c>
    </row>
    <row r="407" spans="1:226">
      <c r="A407">
        <v>391</v>
      </c>
      <c r="B407">
        <v>1657214361.5</v>
      </c>
      <c r="C407">
        <v>7756.5</v>
      </c>
      <c r="D407" t="s">
        <v>1146</v>
      </c>
      <c r="E407" t="s">
        <v>1147</v>
      </c>
      <c r="F407">
        <v>5</v>
      </c>
      <c r="G407" t="s">
        <v>1144</v>
      </c>
      <c r="H407" t="s">
        <v>354</v>
      </c>
      <c r="I407">
        <v>1657214353.65517</v>
      </c>
      <c r="J407">
        <f>(K407)/1000</f>
        <v>0</v>
      </c>
      <c r="K407">
        <f>IF(BF407, AN407, AH407)</f>
        <v>0</v>
      </c>
      <c r="L407">
        <f>IF(BF407, AI407, AG407)</f>
        <v>0</v>
      </c>
      <c r="M407">
        <f>BH407 - IF(AU407&gt;1, L407*BB407*100.0/(AW407*BV407), 0)</f>
        <v>0</v>
      </c>
      <c r="N407">
        <f>((T407-J407/2)*M407-L407)/(T407+J407/2)</f>
        <v>0</v>
      </c>
      <c r="O407">
        <f>N407*(BO407+BP407)/1000.0</f>
        <v>0</v>
      </c>
      <c r="P407">
        <f>(BH407 - IF(AU407&gt;1, L407*BB407*100.0/(AW407*BV407), 0))*(BO407+BP407)/1000.0</f>
        <v>0</v>
      </c>
      <c r="Q407">
        <f>2.0/((1/S407-1/R407)+SIGN(S407)*SQRT((1/S407-1/R407)*(1/S407-1/R407) + 4*BC407/((BC407+1)*(BC407+1))*(2*1/S407*1/R407-1/R407*1/R407)))</f>
        <v>0</v>
      </c>
      <c r="R407">
        <f>IF(LEFT(BD407,1)&lt;&gt;"0",IF(LEFT(BD407,1)="1",3.0,BE407),$D$5+$E$5*(BV407*BO407/($K$5*1000))+$F$5*(BV407*BO407/($K$5*1000))*MAX(MIN(BB407,$J$5),$I$5)*MAX(MIN(BB407,$J$5),$I$5)+$G$5*MAX(MIN(BB407,$J$5),$I$5)*(BV407*BO407/($K$5*1000))+$H$5*(BV407*BO407/($K$5*1000))*(BV407*BO407/($K$5*1000)))</f>
        <v>0</v>
      </c>
      <c r="S407">
        <f>J407*(1000-(1000*0.61365*exp(17.502*W407/(240.97+W407))/(BO407+BP407)+BJ407)/2)/(1000*0.61365*exp(17.502*W407/(240.97+W407))/(BO407+BP407)-BJ407)</f>
        <v>0</v>
      </c>
      <c r="T407">
        <f>1/((BC407+1)/(Q407/1.6)+1/(R407/1.37)) + BC407/((BC407+1)/(Q407/1.6) + BC407/(R407/1.37))</f>
        <v>0</v>
      </c>
      <c r="U407">
        <f>(AX407*BA407)</f>
        <v>0</v>
      </c>
      <c r="V407">
        <f>(BQ407+(U407+2*0.95*5.67E-8*(((BQ407+$B$7)+273)^4-(BQ407+273)^4)-44100*J407)/(1.84*29.3*R407+8*0.95*5.67E-8*(BQ407+273)^3))</f>
        <v>0</v>
      </c>
      <c r="W407">
        <f>($C$7*BR407+$D$7*BS407+$E$7*V407)</f>
        <v>0</v>
      </c>
      <c r="X407">
        <f>0.61365*exp(17.502*W407/(240.97+W407))</f>
        <v>0</v>
      </c>
      <c r="Y407">
        <f>(Z407/AA407*100)</f>
        <v>0</v>
      </c>
      <c r="Z407">
        <f>BJ407*(BO407+BP407)/1000</f>
        <v>0</v>
      </c>
      <c r="AA407">
        <f>0.61365*exp(17.502*BQ407/(240.97+BQ407))</f>
        <v>0</v>
      </c>
      <c r="AB407">
        <f>(X407-BJ407*(BO407+BP407)/1000)</f>
        <v>0</v>
      </c>
      <c r="AC407">
        <f>(-J407*44100)</f>
        <v>0</v>
      </c>
      <c r="AD407">
        <f>2*29.3*R407*0.92*(BQ407-W407)</f>
        <v>0</v>
      </c>
      <c r="AE407">
        <f>2*0.95*5.67E-8*(((BQ407+$B$7)+273)^4-(W407+273)^4)</f>
        <v>0</v>
      </c>
      <c r="AF407">
        <f>U407+AE407+AC407+AD407</f>
        <v>0</v>
      </c>
      <c r="AG407">
        <f>BN407*AU407*(BI407-BH407*(1000-AU407*BK407)/(1000-AU407*BJ407))/(100*BB407)</f>
        <v>0</v>
      </c>
      <c r="AH407">
        <f>1000*BN407*AU407*(BJ407-BK407)/(100*BB407*(1000-AU407*BJ407))</f>
        <v>0</v>
      </c>
      <c r="AI407">
        <f>(AJ407 - AK407 - BO407*1E3/(8.314*(BQ407+273.15)) * AM407/BN407 * AL407) * BN407/(100*BB407) * (1000 - BK407)/1000</f>
        <v>0</v>
      </c>
      <c r="AJ407">
        <v>427.046841952897</v>
      </c>
      <c r="AK407">
        <v>414.606042424242</v>
      </c>
      <c r="AL407">
        <v>-0.226915097108343</v>
      </c>
      <c r="AM407">
        <v>66.7280457912559</v>
      </c>
      <c r="AN407">
        <f>(AP407 - AO407 + BO407*1E3/(8.314*(BQ407+273.15)) * AR407/BN407 * AQ407) * BN407/(100*BB407) * 1000/(1000 - AP407)</f>
        <v>0</v>
      </c>
      <c r="AO407">
        <v>18.8330243402497</v>
      </c>
      <c r="AP407">
        <v>21.2011206060606</v>
      </c>
      <c r="AQ407">
        <v>-0.00746270339225671</v>
      </c>
      <c r="AR407">
        <v>77.4799471106263</v>
      </c>
      <c r="AS407">
        <v>0</v>
      </c>
      <c r="AT407">
        <v>0</v>
      </c>
      <c r="AU407">
        <f>IF(AS407*$H$13&gt;=AW407,1.0,(AW407/(AW407-AS407*$H$13)))</f>
        <v>0</v>
      </c>
      <c r="AV407">
        <f>(AU407-1)*100</f>
        <v>0</v>
      </c>
      <c r="AW407">
        <f>MAX(0,($B$13+$C$13*BV407)/(1+$D$13*BV407)*BO407/(BQ407+273)*$E$13)</f>
        <v>0</v>
      </c>
      <c r="AX407">
        <f>$B$11*BW407+$C$11*BX407+$F$11*CI407*(1-CL407)</f>
        <v>0</v>
      </c>
      <c r="AY407">
        <f>AX407*AZ407</f>
        <v>0</v>
      </c>
      <c r="AZ407">
        <f>($B$11*$D$9+$C$11*$D$9+$F$11*((CV407+CN407)/MAX(CV407+CN407+CW407, 0.1)*$I$9+CW407/MAX(CV407+CN407+CW407, 0.1)*$J$9))/($B$11+$C$11+$F$11)</f>
        <v>0</v>
      </c>
      <c r="BA407">
        <f>($B$11*$K$9+$C$11*$K$9+$F$11*((CV407+CN407)/MAX(CV407+CN407+CW407, 0.1)*$P$9+CW407/MAX(CV407+CN407+CW407, 0.1)*$Q$9))/($B$11+$C$11+$F$11)</f>
        <v>0</v>
      </c>
      <c r="BB407">
        <v>6</v>
      </c>
      <c r="BC407">
        <v>0.5</v>
      </c>
      <c r="BD407" t="s">
        <v>355</v>
      </c>
      <c r="BE407">
        <v>2</v>
      </c>
      <c r="BF407" t="b">
        <v>1</v>
      </c>
      <c r="BG407">
        <v>1657214353.65517</v>
      </c>
      <c r="BH407">
        <v>406.403551724138</v>
      </c>
      <c r="BI407">
        <v>419.439517241379</v>
      </c>
      <c r="BJ407">
        <v>21.2359137931034</v>
      </c>
      <c r="BK407">
        <v>18.8904586206897</v>
      </c>
      <c r="BL407">
        <v>397.351586206897</v>
      </c>
      <c r="BM407">
        <v>21.0226068965517</v>
      </c>
      <c r="BN407">
        <v>500.008172413793</v>
      </c>
      <c r="BO407">
        <v>74.5727724137931</v>
      </c>
      <c r="BP407">
        <v>0.0999390344827586</v>
      </c>
      <c r="BQ407">
        <v>24.906875862069</v>
      </c>
      <c r="BR407">
        <v>24.9933275862069</v>
      </c>
      <c r="BS407">
        <v>999.9</v>
      </c>
      <c r="BT407">
        <v>0</v>
      </c>
      <c r="BU407">
        <v>0</v>
      </c>
      <c r="BV407">
        <v>10002.7586206897</v>
      </c>
      <c r="BW407">
        <v>0</v>
      </c>
      <c r="BX407">
        <v>2091.41551724138</v>
      </c>
      <c r="BY407">
        <v>-13.0361120689655</v>
      </c>
      <c r="BZ407">
        <v>415.221137931034</v>
      </c>
      <c r="CA407">
        <v>427.515655172414</v>
      </c>
      <c r="CB407">
        <v>2.34546103448276</v>
      </c>
      <c r="CC407">
        <v>419.439517241379</v>
      </c>
      <c r="CD407">
        <v>18.8904586206897</v>
      </c>
      <c r="CE407">
        <v>1.58362034482759</v>
      </c>
      <c r="CF407">
        <v>1.40871344827586</v>
      </c>
      <c r="CG407">
        <v>13.8003482758621</v>
      </c>
      <c r="CH407">
        <v>12.0117103448276</v>
      </c>
      <c r="CI407">
        <v>1999.99931034483</v>
      </c>
      <c r="CJ407">
        <v>0.979996517241379</v>
      </c>
      <c r="CK407">
        <v>0.0200034655172414</v>
      </c>
      <c r="CL407">
        <v>0</v>
      </c>
      <c r="CM407">
        <v>2.30691034482759</v>
      </c>
      <c r="CN407">
        <v>0</v>
      </c>
      <c r="CO407">
        <v>18284.8034482759</v>
      </c>
      <c r="CP407">
        <v>17300.1275862069</v>
      </c>
      <c r="CQ407">
        <v>38.458724137931</v>
      </c>
      <c r="CR407">
        <v>39.1485172413793</v>
      </c>
      <c r="CS407">
        <v>38.3706551724138</v>
      </c>
      <c r="CT407">
        <v>37.4220344827586</v>
      </c>
      <c r="CU407">
        <v>37.754275862069</v>
      </c>
      <c r="CV407">
        <v>1959.98931034483</v>
      </c>
      <c r="CW407">
        <v>40.01</v>
      </c>
      <c r="CX407">
        <v>0</v>
      </c>
      <c r="CY407">
        <v>1657214340.6</v>
      </c>
      <c r="CZ407">
        <v>0</v>
      </c>
      <c r="DA407">
        <v>1657213163</v>
      </c>
      <c r="DB407" t="s">
        <v>1145</v>
      </c>
      <c r="DC407">
        <v>1657213141</v>
      </c>
      <c r="DD407">
        <v>1655399214.6</v>
      </c>
      <c r="DE407">
        <v>1</v>
      </c>
      <c r="DF407">
        <v>0.04</v>
      </c>
      <c r="DG407">
        <v>-0.06</v>
      </c>
      <c r="DH407">
        <v>9.172</v>
      </c>
      <c r="DI407">
        <v>0.511</v>
      </c>
      <c r="DJ407">
        <v>420</v>
      </c>
      <c r="DK407">
        <v>25</v>
      </c>
      <c r="DL407">
        <v>0.26</v>
      </c>
      <c r="DM407">
        <v>0.15</v>
      </c>
      <c r="DN407">
        <v>-13.4182097560976</v>
      </c>
      <c r="DO407">
        <v>3.30512404181187</v>
      </c>
      <c r="DP407">
        <v>0.643627842325838</v>
      </c>
      <c r="DQ407">
        <v>0</v>
      </c>
      <c r="DR407">
        <v>2.32785975609756</v>
      </c>
      <c r="DS407">
        <v>0.320729895470383</v>
      </c>
      <c r="DT407">
        <v>0.0364861184085931</v>
      </c>
      <c r="DU407">
        <v>0</v>
      </c>
      <c r="DV407">
        <v>0</v>
      </c>
      <c r="DW407">
        <v>2</v>
      </c>
      <c r="DX407" t="s">
        <v>365</v>
      </c>
      <c r="DY407">
        <v>2.97083</v>
      </c>
      <c r="DZ407">
        <v>2.75426</v>
      </c>
      <c r="EA407">
        <v>0.0721011</v>
      </c>
      <c r="EB407">
        <v>0.074657</v>
      </c>
      <c r="EC407">
        <v>0.0785421</v>
      </c>
      <c r="ED407">
        <v>0.0726344</v>
      </c>
      <c r="EE407">
        <v>36109.4</v>
      </c>
      <c r="EF407">
        <v>39467.2</v>
      </c>
      <c r="EG407">
        <v>35282.1</v>
      </c>
      <c r="EH407">
        <v>38699.8</v>
      </c>
      <c r="EI407">
        <v>46126.3</v>
      </c>
      <c r="EJ407">
        <v>51808.8</v>
      </c>
      <c r="EK407">
        <v>55169</v>
      </c>
      <c r="EL407">
        <v>62042.7</v>
      </c>
      <c r="EM407">
        <v>1.9486</v>
      </c>
      <c r="EN407">
        <v>2.1258</v>
      </c>
      <c r="EO407">
        <v>0.102669</v>
      </c>
      <c r="EP407">
        <v>0</v>
      </c>
      <c r="EQ407">
        <v>23.3038</v>
      </c>
      <c r="ER407">
        <v>999.9</v>
      </c>
      <c r="ES407">
        <v>33.262</v>
      </c>
      <c r="ET407">
        <v>36.719</v>
      </c>
      <c r="EU407">
        <v>27.6893</v>
      </c>
      <c r="EV407">
        <v>53.7986</v>
      </c>
      <c r="EW407">
        <v>39.351</v>
      </c>
      <c r="EX407">
        <v>2</v>
      </c>
      <c r="EY407">
        <v>0.153394</v>
      </c>
      <c r="EZ407">
        <v>2.57466</v>
      </c>
      <c r="FA407">
        <v>20.13</v>
      </c>
      <c r="FB407">
        <v>5.19932</v>
      </c>
      <c r="FC407">
        <v>12.0099</v>
      </c>
      <c r="FD407">
        <v>4.9756</v>
      </c>
      <c r="FE407">
        <v>3.294</v>
      </c>
      <c r="FF407">
        <v>9999</v>
      </c>
      <c r="FG407">
        <v>9999</v>
      </c>
      <c r="FH407">
        <v>9999</v>
      </c>
      <c r="FI407">
        <v>558.1</v>
      </c>
      <c r="FJ407">
        <v>1.86313</v>
      </c>
      <c r="FK407">
        <v>1.86789</v>
      </c>
      <c r="FL407">
        <v>1.86765</v>
      </c>
      <c r="FM407">
        <v>1.8689</v>
      </c>
      <c r="FN407">
        <v>1.86966</v>
      </c>
      <c r="FO407">
        <v>1.86569</v>
      </c>
      <c r="FP407">
        <v>1.8667</v>
      </c>
      <c r="FQ407">
        <v>1.86813</v>
      </c>
      <c r="FR407">
        <v>5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9.043</v>
      </c>
      <c r="GF407">
        <v>0.2133</v>
      </c>
      <c r="GG407">
        <v>5.39689663742648</v>
      </c>
      <c r="GH407">
        <v>0.00956702611335773</v>
      </c>
      <c r="GI407">
        <v>-9.19467254998099e-07</v>
      </c>
      <c r="GJ407">
        <v>-2.13729184259075e-11</v>
      </c>
      <c r="GK407">
        <v>0.213310654532375</v>
      </c>
      <c r="GL407">
        <v>0</v>
      </c>
      <c r="GM407">
        <v>0</v>
      </c>
      <c r="GN407">
        <v>0</v>
      </c>
      <c r="GO407">
        <v>-4</v>
      </c>
      <c r="GP407">
        <v>1866</v>
      </c>
      <c r="GQ407">
        <v>1</v>
      </c>
      <c r="GR407">
        <v>18</v>
      </c>
      <c r="GS407">
        <v>20.3</v>
      </c>
      <c r="GT407">
        <v>30252.4</v>
      </c>
      <c r="GU407">
        <v>1.31104</v>
      </c>
      <c r="GV407">
        <v>2.64771</v>
      </c>
      <c r="GW407">
        <v>2.24854</v>
      </c>
      <c r="GX407">
        <v>2.72095</v>
      </c>
      <c r="GY407">
        <v>1.99585</v>
      </c>
      <c r="GZ407">
        <v>2.36206</v>
      </c>
      <c r="HA407">
        <v>39.0683</v>
      </c>
      <c r="HB407">
        <v>14.2721</v>
      </c>
      <c r="HC407">
        <v>18</v>
      </c>
      <c r="HD407">
        <v>501.822</v>
      </c>
      <c r="HE407">
        <v>626.165</v>
      </c>
      <c r="HF407">
        <v>19.7677</v>
      </c>
      <c r="HG407">
        <v>29.2739</v>
      </c>
      <c r="HH407">
        <v>29.9989</v>
      </c>
      <c r="HI407">
        <v>29.5298</v>
      </c>
      <c r="HJ407">
        <v>29.4962</v>
      </c>
      <c r="HK407">
        <v>26.2736</v>
      </c>
      <c r="HL407">
        <v>28.3824</v>
      </c>
      <c r="HM407">
        <v>0</v>
      </c>
      <c r="HN407">
        <v>19.7616</v>
      </c>
      <c r="HO407">
        <v>399.762</v>
      </c>
      <c r="HP407">
        <v>18.8308</v>
      </c>
      <c r="HQ407">
        <v>102.328</v>
      </c>
      <c r="HR407">
        <v>103.29</v>
      </c>
    </row>
    <row r="408" spans="1:226">
      <c r="A408">
        <v>392</v>
      </c>
      <c r="B408">
        <v>1657214366.5</v>
      </c>
      <c r="C408">
        <v>7761.5</v>
      </c>
      <c r="D408" t="s">
        <v>1148</v>
      </c>
      <c r="E408" t="s">
        <v>1149</v>
      </c>
      <c r="F408">
        <v>5</v>
      </c>
      <c r="G408" t="s">
        <v>1144</v>
      </c>
      <c r="H408" t="s">
        <v>354</v>
      </c>
      <c r="I408">
        <v>1657214358.73214</v>
      </c>
      <c r="J408">
        <f>(K408)/1000</f>
        <v>0</v>
      </c>
      <c r="K408">
        <f>IF(BF408, AN408, AH408)</f>
        <v>0</v>
      </c>
      <c r="L408">
        <f>IF(BF408, AI408, AG408)</f>
        <v>0</v>
      </c>
      <c r="M408">
        <f>BH408 - IF(AU408&gt;1, L408*BB408*100.0/(AW408*BV408), 0)</f>
        <v>0</v>
      </c>
      <c r="N408">
        <f>((T408-J408/2)*M408-L408)/(T408+J408/2)</f>
        <v>0</v>
      </c>
      <c r="O408">
        <f>N408*(BO408+BP408)/1000.0</f>
        <v>0</v>
      </c>
      <c r="P408">
        <f>(BH408 - IF(AU408&gt;1, L408*BB408*100.0/(AW408*BV408), 0))*(BO408+BP408)/1000.0</f>
        <v>0</v>
      </c>
      <c r="Q408">
        <f>2.0/((1/S408-1/R408)+SIGN(S408)*SQRT((1/S408-1/R408)*(1/S408-1/R408) + 4*BC408/((BC408+1)*(BC408+1))*(2*1/S408*1/R408-1/R408*1/R408)))</f>
        <v>0</v>
      </c>
      <c r="R408">
        <f>IF(LEFT(BD408,1)&lt;&gt;"0",IF(LEFT(BD408,1)="1",3.0,BE408),$D$5+$E$5*(BV408*BO408/($K$5*1000))+$F$5*(BV408*BO408/($K$5*1000))*MAX(MIN(BB408,$J$5),$I$5)*MAX(MIN(BB408,$J$5),$I$5)+$G$5*MAX(MIN(BB408,$J$5),$I$5)*(BV408*BO408/($K$5*1000))+$H$5*(BV408*BO408/($K$5*1000))*(BV408*BO408/($K$5*1000)))</f>
        <v>0</v>
      </c>
      <c r="S408">
        <f>J408*(1000-(1000*0.61365*exp(17.502*W408/(240.97+W408))/(BO408+BP408)+BJ408)/2)/(1000*0.61365*exp(17.502*W408/(240.97+W408))/(BO408+BP408)-BJ408)</f>
        <v>0</v>
      </c>
      <c r="T408">
        <f>1/((BC408+1)/(Q408/1.6)+1/(R408/1.37)) + BC408/((BC408+1)/(Q408/1.6) + BC408/(R408/1.37))</f>
        <v>0</v>
      </c>
      <c r="U408">
        <f>(AX408*BA408)</f>
        <v>0</v>
      </c>
      <c r="V408">
        <f>(BQ408+(U408+2*0.95*5.67E-8*(((BQ408+$B$7)+273)^4-(BQ408+273)^4)-44100*J408)/(1.84*29.3*R408+8*0.95*5.67E-8*(BQ408+273)^3))</f>
        <v>0</v>
      </c>
      <c r="W408">
        <f>($C$7*BR408+$D$7*BS408+$E$7*V408)</f>
        <v>0</v>
      </c>
      <c r="X408">
        <f>0.61365*exp(17.502*W408/(240.97+W408))</f>
        <v>0</v>
      </c>
      <c r="Y408">
        <f>(Z408/AA408*100)</f>
        <v>0</v>
      </c>
      <c r="Z408">
        <f>BJ408*(BO408+BP408)/1000</f>
        <v>0</v>
      </c>
      <c r="AA408">
        <f>0.61365*exp(17.502*BQ408/(240.97+BQ408))</f>
        <v>0</v>
      </c>
      <c r="AB408">
        <f>(X408-BJ408*(BO408+BP408)/1000)</f>
        <v>0</v>
      </c>
      <c r="AC408">
        <f>(-J408*44100)</f>
        <v>0</v>
      </c>
      <c r="AD408">
        <f>2*29.3*R408*0.92*(BQ408-W408)</f>
        <v>0</v>
      </c>
      <c r="AE408">
        <f>2*0.95*5.67E-8*(((BQ408+$B$7)+273)^4-(W408+273)^4)</f>
        <v>0</v>
      </c>
      <c r="AF408">
        <f>U408+AE408+AC408+AD408</f>
        <v>0</v>
      </c>
      <c r="AG408">
        <f>BN408*AU408*(BI408-BH408*(1000-AU408*BK408)/(1000-AU408*BJ408))/(100*BB408)</f>
        <v>0</v>
      </c>
      <c r="AH408">
        <f>1000*BN408*AU408*(BJ408-BK408)/(100*BB408*(1000-AU408*BJ408))</f>
        <v>0</v>
      </c>
      <c r="AI408">
        <f>(AJ408 - AK408 - BO408*1E3/(8.314*(BQ408+273.15)) * AM408/BN408 * AL408) * BN408/(100*BB408) * (1000 - BK408)/1000</f>
        <v>0</v>
      </c>
      <c r="AJ408">
        <v>417.149096020628</v>
      </c>
      <c r="AK408">
        <v>408.871496969697</v>
      </c>
      <c r="AL408">
        <v>-1.33937407942289</v>
      </c>
      <c r="AM408">
        <v>66.7280457912559</v>
      </c>
      <c r="AN408">
        <f>(AP408 - AO408 + BO408*1E3/(8.314*(BQ408+273.15)) * AR408/BN408 * AQ408) * BN408/(100*BB408) * 1000/(1000 - AP408)</f>
        <v>0</v>
      </c>
      <c r="AO408">
        <v>18.8276226200046</v>
      </c>
      <c r="AP408">
        <v>21.182143030303</v>
      </c>
      <c r="AQ408">
        <v>-0.00747339581535271</v>
      </c>
      <c r="AR408">
        <v>77.4799471106263</v>
      </c>
      <c r="AS408">
        <v>0</v>
      </c>
      <c r="AT408">
        <v>0</v>
      </c>
      <c r="AU408">
        <f>IF(AS408*$H$13&gt;=AW408,1.0,(AW408/(AW408-AS408*$H$13)))</f>
        <v>0</v>
      </c>
      <c r="AV408">
        <f>(AU408-1)*100</f>
        <v>0</v>
      </c>
      <c r="AW408">
        <f>MAX(0,($B$13+$C$13*BV408)/(1+$D$13*BV408)*BO408/(BQ408+273)*$E$13)</f>
        <v>0</v>
      </c>
      <c r="AX408">
        <f>$B$11*BW408+$C$11*BX408+$F$11*CI408*(1-CL408)</f>
        <v>0</v>
      </c>
      <c r="AY408">
        <f>AX408*AZ408</f>
        <v>0</v>
      </c>
      <c r="AZ408">
        <f>($B$11*$D$9+$C$11*$D$9+$F$11*((CV408+CN408)/MAX(CV408+CN408+CW408, 0.1)*$I$9+CW408/MAX(CV408+CN408+CW408, 0.1)*$J$9))/($B$11+$C$11+$F$11)</f>
        <v>0</v>
      </c>
      <c r="BA408">
        <f>($B$11*$K$9+$C$11*$K$9+$F$11*((CV408+CN408)/MAX(CV408+CN408+CW408, 0.1)*$P$9+CW408/MAX(CV408+CN408+CW408, 0.1)*$Q$9))/($B$11+$C$11+$F$11)</f>
        <v>0</v>
      </c>
      <c r="BB408">
        <v>6</v>
      </c>
      <c r="BC408">
        <v>0.5</v>
      </c>
      <c r="BD408" t="s">
        <v>355</v>
      </c>
      <c r="BE408">
        <v>2</v>
      </c>
      <c r="BF408" t="b">
        <v>1</v>
      </c>
      <c r="BG408">
        <v>1657214358.73214</v>
      </c>
      <c r="BH408">
        <v>405.259285714286</v>
      </c>
      <c r="BI408">
        <v>415.511892857143</v>
      </c>
      <c r="BJ408">
        <v>21.2160178571429</v>
      </c>
      <c r="BK408">
        <v>18.8592642857143</v>
      </c>
      <c r="BL408">
        <v>396.217321428571</v>
      </c>
      <c r="BM408">
        <v>21.0027107142857</v>
      </c>
      <c r="BN408">
        <v>500.006071428571</v>
      </c>
      <c r="BO408">
        <v>74.5728285714286</v>
      </c>
      <c r="BP408">
        <v>0.0999859142857143</v>
      </c>
      <c r="BQ408">
        <v>24.9071107142857</v>
      </c>
      <c r="BR408">
        <v>24.9856178571429</v>
      </c>
      <c r="BS408">
        <v>999.9</v>
      </c>
      <c r="BT408">
        <v>0</v>
      </c>
      <c r="BU408">
        <v>0</v>
      </c>
      <c r="BV408">
        <v>10004.2857142857</v>
      </c>
      <c r="BW408">
        <v>0</v>
      </c>
      <c r="BX408">
        <v>2094.44964285714</v>
      </c>
      <c r="BY408">
        <v>-10.2527471428571</v>
      </c>
      <c r="BZ408">
        <v>414.043607142857</v>
      </c>
      <c r="CA408">
        <v>423.499071428571</v>
      </c>
      <c r="CB408">
        <v>2.35676071428571</v>
      </c>
      <c r="CC408">
        <v>415.511892857143</v>
      </c>
      <c r="CD408">
        <v>18.8592642857143</v>
      </c>
      <c r="CE408">
        <v>1.58213857142857</v>
      </c>
      <c r="CF408">
        <v>1.40638821428571</v>
      </c>
      <c r="CG408">
        <v>13.7859321428571</v>
      </c>
      <c r="CH408">
        <v>11.9866607142857</v>
      </c>
      <c r="CI408">
        <v>1999.99607142857</v>
      </c>
      <c r="CJ408">
        <v>0.979996428571429</v>
      </c>
      <c r="CK408">
        <v>0.0200035571428571</v>
      </c>
      <c r="CL408">
        <v>0</v>
      </c>
      <c r="CM408">
        <v>2.30877857142857</v>
      </c>
      <c r="CN408">
        <v>0</v>
      </c>
      <c r="CO408">
        <v>18287.2571428571</v>
      </c>
      <c r="CP408">
        <v>17300.1035714286</v>
      </c>
      <c r="CQ408">
        <v>38.4415</v>
      </c>
      <c r="CR408">
        <v>39.1604285714286</v>
      </c>
      <c r="CS408">
        <v>38.3615</v>
      </c>
      <c r="CT408">
        <v>37.4126428571429</v>
      </c>
      <c r="CU408">
        <v>37.75</v>
      </c>
      <c r="CV408">
        <v>1959.98607142857</v>
      </c>
      <c r="CW408">
        <v>40.01</v>
      </c>
      <c r="CX408">
        <v>0</v>
      </c>
      <c r="CY408">
        <v>1657214346</v>
      </c>
      <c r="CZ408">
        <v>0</v>
      </c>
      <c r="DA408">
        <v>1657213163</v>
      </c>
      <c r="DB408" t="s">
        <v>1145</v>
      </c>
      <c r="DC408">
        <v>1657213141</v>
      </c>
      <c r="DD408">
        <v>1655399214.6</v>
      </c>
      <c r="DE408">
        <v>1</v>
      </c>
      <c r="DF408">
        <v>0.04</v>
      </c>
      <c r="DG408">
        <v>-0.06</v>
      </c>
      <c r="DH408">
        <v>9.172</v>
      </c>
      <c r="DI408">
        <v>0.511</v>
      </c>
      <c r="DJ408">
        <v>420</v>
      </c>
      <c r="DK408">
        <v>25</v>
      </c>
      <c r="DL408">
        <v>0.26</v>
      </c>
      <c r="DM408">
        <v>0.15</v>
      </c>
      <c r="DN408">
        <v>-11.1881290243902</v>
      </c>
      <c r="DO408">
        <v>30.8843914285714</v>
      </c>
      <c r="DP408">
        <v>3.61247307960722</v>
      </c>
      <c r="DQ408">
        <v>0</v>
      </c>
      <c r="DR408">
        <v>2.34956609756098</v>
      </c>
      <c r="DS408">
        <v>0.183806968641116</v>
      </c>
      <c r="DT408">
        <v>0.0285456251723147</v>
      </c>
      <c r="DU408">
        <v>0</v>
      </c>
      <c r="DV408">
        <v>0</v>
      </c>
      <c r="DW408">
        <v>2</v>
      </c>
      <c r="DX408" t="s">
        <v>365</v>
      </c>
      <c r="DY408">
        <v>2.97121</v>
      </c>
      <c r="DZ408">
        <v>2.75371</v>
      </c>
      <c r="EA408">
        <v>0.0712434</v>
      </c>
      <c r="EB408">
        <v>0.0728812</v>
      </c>
      <c r="EC408">
        <v>0.0785012</v>
      </c>
      <c r="ED408">
        <v>0.0726483</v>
      </c>
      <c r="EE408">
        <v>36143.7</v>
      </c>
      <c r="EF408">
        <v>39544</v>
      </c>
      <c r="EG408">
        <v>35283</v>
      </c>
      <c r="EH408">
        <v>38700.8</v>
      </c>
      <c r="EI408">
        <v>46129.4</v>
      </c>
      <c r="EJ408">
        <v>51808.7</v>
      </c>
      <c r="EK408">
        <v>55170.2</v>
      </c>
      <c r="EL408">
        <v>62043.6</v>
      </c>
      <c r="EM408">
        <v>1.9492</v>
      </c>
      <c r="EN408">
        <v>2.126</v>
      </c>
      <c r="EO408">
        <v>0.101328</v>
      </c>
      <c r="EP408">
        <v>0</v>
      </c>
      <c r="EQ408">
        <v>23.3117</v>
      </c>
      <c r="ER408">
        <v>999.9</v>
      </c>
      <c r="ES408">
        <v>33.287</v>
      </c>
      <c r="ET408">
        <v>36.719</v>
      </c>
      <c r="EU408">
        <v>27.7151</v>
      </c>
      <c r="EV408">
        <v>53.6886</v>
      </c>
      <c r="EW408">
        <v>39.3309</v>
      </c>
      <c r="EX408">
        <v>2</v>
      </c>
      <c r="EY408">
        <v>0.152398</v>
      </c>
      <c r="EZ408">
        <v>2.58412</v>
      </c>
      <c r="FA408">
        <v>20.1298</v>
      </c>
      <c r="FB408">
        <v>5.19812</v>
      </c>
      <c r="FC408">
        <v>12.0099</v>
      </c>
      <c r="FD408">
        <v>4.9756</v>
      </c>
      <c r="FE408">
        <v>3.294</v>
      </c>
      <c r="FF408">
        <v>9999</v>
      </c>
      <c r="FG408">
        <v>9999</v>
      </c>
      <c r="FH408">
        <v>9999</v>
      </c>
      <c r="FI408">
        <v>558.1</v>
      </c>
      <c r="FJ408">
        <v>1.8631</v>
      </c>
      <c r="FK408">
        <v>1.86789</v>
      </c>
      <c r="FL408">
        <v>1.86768</v>
      </c>
      <c r="FM408">
        <v>1.8689</v>
      </c>
      <c r="FN408">
        <v>1.86966</v>
      </c>
      <c r="FO408">
        <v>1.86569</v>
      </c>
      <c r="FP408">
        <v>1.86676</v>
      </c>
      <c r="FQ408">
        <v>1.86813</v>
      </c>
      <c r="FR408">
        <v>5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8.99</v>
      </c>
      <c r="GF408">
        <v>0.2133</v>
      </c>
      <c r="GG408">
        <v>5.39689663742648</v>
      </c>
      <c r="GH408">
        <v>0.00956702611335773</v>
      </c>
      <c r="GI408">
        <v>-9.19467254998099e-07</v>
      </c>
      <c r="GJ408">
        <v>-2.13729184259075e-11</v>
      </c>
      <c r="GK408">
        <v>0.213310654532375</v>
      </c>
      <c r="GL408">
        <v>0</v>
      </c>
      <c r="GM408">
        <v>0</v>
      </c>
      <c r="GN408">
        <v>0</v>
      </c>
      <c r="GO408">
        <v>-4</v>
      </c>
      <c r="GP408">
        <v>1866</v>
      </c>
      <c r="GQ408">
        <v>1</v>
      </c>
      <c r="GR408">
        <v>18</v>
      </c>
      <c r="GS408">
        <v>20.4</v>
      </c>
      <c r="GT408">
        <v>30252.5</v>
      </c>
      <c r="GU408">
        <v>1.27808</v>
      </c>
      <c r="GV408">
        <v>2.64526</v>
      </c>
      <c r="GW408">
        <v>2.24854</v>
      </c>
      <c r="GX408">
        <v>2.72217</v>
      </c>
      <c r="GY408">
        <v>1.99585</v>
      </c>
      <c r="GZ408">
        <v>2.39624</v>
      </c>
      <c r="HA408">
        <v>39.0683</v>
      </c>
      <c r="HB408">
        <v>14.2721</v>
      </c>
      <c r="HC408">
        <v>18</v>
      </c>
      <c r="HD408">
        <v>502.08</v>
      </c>
      <c r="HE408">
        <v>626.171</v>
      </c>
      <c r="HF408">
        <v>19.7696</v>
      </c>
      <c r="HG408">
        <v>29.2563</v>
      </c>
      <c r="HH408">
        <v>29.9991</v>
      </c>
      <c r="HI408">
        <v>29.5131</v>
      </c>
      <c r="HJ408">
        <v>29.4821</v>
      </c>
      <c r="HK408">
        <v>25.6001</v>
      </c>
      <c r="HL408">
        <v>28.3824</v>
      </c>
      <c r="HM408">
        <v>0</v>
      </c>
      <c r="HN408">
        <v>19.7652</v>
      </c>
      <c r="HO408">
        <v>379.602</v>
      </c>
      <c r="HP408">
        <v>18.8391</v>
      </c>
      <c r="HQ408">
        <v>102.33</v>
      </c>
      <c r="HR408">
        <v>103.292</v>
      </c>
    </row>
    <row r="409" spans="1:226">
      <c r="A409">
        <v>393</v>
      </c>
      <c r="B409">
        <v>1657214371.5</v>
      </c>
      <c r="C409">
        <v>7766.5</v>
      </c>
      <c r="D409" t="s">
        <v>1150</v>
      </c>
      <c r="E409" t="s">
        <v>1151</v>
      </c>
      <c r="F409">
        <v>5</v>
      </c>
      <c r="G409" t="s">
        <v>1144</v>
      </c>
      <c r="H409" t="s">
        <v>354</v>
      </c>
      <c r="I409">
        <v>1657214364</v>
      </c>
      <c r="J409">
        <f>(K409)/1000</f>
        <v>0</v>
      </c>
      <c r="K409">
        <f>IF(BF409, AN409, AH409)</f>
        <v>0</v>
      </c>
      <c r="L409">
        <f>IF(BF409, AI409, AG409)</f>
        <v>0</v>
      </c>
      <c r="M409">
        <f>BH409 - IF(AU409&gt;1, L409*BB409*100.0/(AW409*BV409), 0)</f>
        <v>0</v>
      </c>
      <c r="N409">
        <f>((T409-J409/2)*M409-L409)/(T409+J409/2)</f>
        <v>0</v>
      </c>
      <c r="O409">
        <f>N409*(BO409+BP409)/1000.0</f>
        <v>0</v>
      </c>
      <c r="P409">
        <f>(BH409 - IF(AU409&gt;1, L409*BB409*100.0/(AW409*BV409), 0))*(BO409+BP409)/1000.0</f>
        <v>0</v>
      </c>
      <c r="Q409">
        <f>2.0/((1/S409-1/R409)+SIGN(S409)*SQRT((1/S409-1/R409)*(1/S409-1/R409) + 4*BC409/((BC409+1)*(BC409+1))*(2*1/S409*1/R409-1/R409*1/R409)))</f>
        <v>0</v>
      </c>
      <c r="R409">
        <f>IF(LEFT(BD409,1)&lt;&gt;"0",IF(LEFT(BD409,1)="1",3.0,BE409),$D$5+$E$5*(BV409*BO409/($K$5*1000))+$F$5*(BV409*BO409/($K$5*1000))*MAX(MIN(BB409,$J$5),$I$5)*MAX(MIN(BB409,$J$5),$I$5)+$G$5*MAX(MIN(BB409,$J$5),$I$5)*(BV409*BO409/($K$5*1000))+$H$5*(BV409*BO409/($K$5*1000))*(BV409*BO409/($K$5*1000)))</f>
        <v>0</v>
      </c>
      <c r="S409">
        <f>J409*(1000-(1000*0.61365*exp(17.502*W409/(240.97+W409))/(BO409+BP409)+BJ409)/2)/(1000*0.61365*exp(17.502*W409/(240.97+W409))/(BO409+BP409)-BJ409)</f>
        <v>0</v>
      </c>
      <c r="T409">
        <f>1/((BC409+1)/(Q409/1.6)+1/(R409/1.37)) + BC409/((BC409+1)/(Q409/1.6) + BC409/(R409/1.37))</f>
        <v>0</v>
      </c>
      <c r="U409">
        <f>(AX409*BA409)</f>
        <v>0</v>
      </c>
      <c r="V409">
        <f>(BQ409+(U409+2*0.95*5.67E-8*(((BQ409+$B$7)+273)^4-(BQ409+273)^4)-44100*J409)/(1.84*29.3*R409+8*0.95*5.67E-8*(BQ409+273)^3))</f>
        <v>0</v>
      </c>
      <c r="W409">
        <f>($C$7*BR409+$D$7*BS409+$E$7*V409)</f>
        <v>0</v>
      </c>
      <c r="X409">
        <f>0.61365*exp(17.502*W409/(240.97+W409))</f>
        <v>0</v>
      </c>
      <c r="Y409">
        <f>(Z409/AA409*100)</f>
        <v>0</v>
      </c>
      <c r="Z409">
        <f>BJ409*(BO409+BP409)/1000</f>
        <v>0</v>
      </c>
      <c r="AA409">
        <f>0.61365*exp(17.502*BQ409/(240.97+BQ409))</f>
        <v>0</v>
      </c>
      <c r="AB409">
        <f>(X409-BJ409*(BO409+BP409)/1000)</f>
        <v>0</v>
      </c>
      <c r="AC409">
        <f>(-J409*44100)</f>
        <v>0</v>
      </c>
      <c r="AD409">
        <f>2*29.3*R409*0.92*(BQ409-W409)</f>
        <v>0</v>
      </c>
      <c r="AE409">
        <f>2*0.95*5.67E-8*(((BQ409+$B$7)+273)^4-(W409+273)^4)</f>
        <v>0</v>
      </c>
      <c r="AF409">
        <f>U409+AE409+AC409+AD409</f>
        <v>0</v>
      </c>
      <c r="AG409">
        <f>BN409*AU409*(BI409-BH409*(1000-AU409*BK409)/(1000-AU409*BJ409))/(100*BB409)</f>
        <v>0</v>
      </c>
      <c r="AH409">
        <f>1000*BN409*AU409*(BJ409-BK409)/(100*BB409*(1000-AU409*BJ409))</f>
        <v>0</v>
      </c>
      <c r="AI409">
        <f>(AJ409 - AK409 - BO409*1E3/(8.314*(BQ409+273.15)) * AM409/BN409 * AL409) * BN409/(100*BB409) * (1000 - BK409)/1000</f>
        <v>0</v>
      </c>
      <c r="AJ409">
        <v>402.991170300957</v>
      </c>
      <c r="AK409">
        <v>398.298763636364</v>
      </c>
      <c r="AL409">
        <v>-2.24356780463368</v>
      </c>
      <c r="AM409">
        <v>66.7280457912559</v>
      </c>
      <c r="AN409">
        <f>(AP409 - AO409 + BO409*1E3/(8.314*(BQ409+273.15)) * AR409/BN409 * AQ409) * BN409/(100*BB409) * 1000/(1000 - AP409)</f>
        <v>0</v>
      </c>
      <c r="AO409">
        <v>18.8336264036859</v>
      </c>
      <c r="AP409">
        <v>21.1773890909091</v>
      </c>
      <c r="AQ409">
        <v>-0.000767684263697643</v>
      </c>
      <c r="AR409">
        <v>77.4799471106263</v>
      </c>
      <c r="AS409">
        <v>0</v>
      </c>
      <c r="AT409">
        <v>0</v>
      </c>
      <c r="AU409">
        <f>IF(AS409*$H$13&gt;=AW409,1.0,(AW409/(AW409-AS409*$H$13)))</f>
        <v>0</v>
      </c>
      <c r="AV409">
        <f>(AU409-1)*100</f>
        <v>0</v>
      </c>
      <c r="AW409">
        <f>MAX(0,($B$13+$C$13*BV409)/(1+$D$13*BV409)*BO409/(BQ409+273)*$E$13)</f>
        <v>0</v>
      </c>
      <c r="AX409">
        <f>$B$11*BW409+$C$11*BX409+$F$11*CI409*(1-CL409)</f>
        <v>0</v>
      </c>
      <c r="AY409">
        <f>AX409*AZ409</f>
        <v>0</v>
      </c>
      <c r="AZ409">
        <f>($B$11*$D$9+$C$11*$D$9+$F$11*((CV409+CN409)/MAX(CV409+CN409+CW409, 0.1)*$I$9+CW409/MAX(CV409+CN409+CW409, 0.1)*$J$9))/($B$11+$C$11+$F$11)</f>
        <v>0</v>
      </c>
      <c r="BA409">
        <f>($B$11*$K$9+$C$11*$K$9+$F$11*((CV409+CN409)/MAX(CV409+CN409+CW409, 0.1)*$P$9+CW409/MAX(CV409+CN409+CW409, 0.1)*$Q$9))/($B$11+$C$11+$F$11)</f>
        <v>0</v>
      </c>
      <c r="BB409">
        <v>6</v>
      </c>
      <c r="BC409">
        <v>0.5</v>
      </c>
      <c r="BD409" t="s">
        <v>355</v>
      </c>
      <c r="BE409">
        <v>2</v>
      </c>
      <c r="BF409" t="b">
        <v>1</v>
      </c>
      <c r="BG409">
        <v>1657214364</v>
      </c>
      <c r="BH409">
        <v>401.176703703704</v>
      </c>
      <c r="BI409">
        <v>406.596555555556</v>
      </c>
      <c r="BJ409">
        <v>21.1940407407407</v>
      </c>
      <c r="BK409">
        <v>18.8311555555556</v>
      </c>
      <c r="BL409">
        <v>392.170444444444</v>
      </c>
      <c r="BM409">
        <v>20.9807407407407</v>
      </c>
      <c r="BN409">
        <v>500.005518518519</v>
      </c>
      <c r="BO409">
        <v>74.5732444444444</v>
      </c>
      <c r="BP409">
        <v>0.100114396296296</v>
      </c>
      <c r="BQ409">
        <v>24.9092</v>
      </c>
      <c r="BR409">
        <v>24.9706740740741</v>
      </c>
      <c r="BS409">
        <v>999.9</v>
      </c>
      <c r="BT409">
        <v>0</v>
      </c>
      <c r="BU409">
        <v>0</v>
      </c>
      <c r="BV409">
        <v>9991.11111111111</v>
      </c>
      <c r="BW409">
        <v>0</v>
      </c>
      <c r="BX409">
        <v>2098.8037037037</v>
      </c>
      <c r="BY409">
        <v>-5.41990492592593</v>
      </c>
      <c r="BZ409">
        <v>409.863333333333</v>
      </c>
      <c r="CA409">
        <v>414.400148148148</v>
      </c>
      <c r="CB409">
        <v>2.36289703703704</v>
      </c>
      <c r="CC409">
        <v>406.596555555556</v>
      </c>
      <c r="CD409">
        <v>18.8311555555556</v>
      </c>
      <c r="CE409">
        <v>1.58050925925926</v>
      </c>
      <c r="CF409">
        <v>1.4043</v>
      </c>
      <c r="CG409">
        <v>13.7700777777778</v>
      </c>
      <c r="CH409">
        <v>11.9641481481481</v>
      </c>
      <c r="CI409">
        <v>2000.00148148148</v>
      </c>
      <c r="CJ409">
        <v>0.979996555555556</v>
      </c>
      <c r="CK409">
        <v>0.0200034259259259</v>
      </c>
      <c r="CL409">
        <v>0</v>
      </c>
      <c r="CM409">
        <v>2.34478888888889</v>
      </c>
      <c r="CN409">
        <v>0</v>
      </c>
      <c r="CO409">
        <v>18293.3481481482</v>
      </c>
      <c r="CP409">
        <v>17300.1518518518</v>
      </c>
      <c r="CQ409">
        <v>38.437</v>
      </c>
      <c r="CR409">
        <v>39.1778148148148</v>
      </c>
      <c r="CS409">
        <v>38.34</v>
      </c>
      <c r="CT409">
        <v>37.4209259259259</v>
      </c>
      <c r="CU409">
        <v>37.75</v>
      </c>
      <c r="CV409">
        <v>1959.99148148148</v>
      </c>
      <c r="CW409">
        <v>40.01</v>
      </c>
      <c r="CX409">
        <v>0</v>
      </c>
      <c r="CY409">
        <v>1657214350.8</v>
      </c>
      <c r="CZ409">
        <v>0</v>
      </c>
      <c r="DA409">
        <v>1657213163</v>
      </c>
      <c r="DB409" t="s">
        <v>1145</v>
      </c>
      <c r="DC409">
        <v>1657213141</v>
      </c>
      <c r="DD409">
        <v>1655399214.6</v>
      </c>
      <c r="DE409">
        <v>1</v>
      </c>
      <c r="DF409">
        <v>0.04</v>
      </c>
      <c r="DG409">
        <v>-0.06</v>
      </c>
      <c r="DH409">
        <v>9.172</v>
      </c>
      <c r="DI409">
        <v>0.511</v>
      </c>
      <c r="DJ409">
        <v>420</v>
      </c>
      <c r="DK409">
        <v>25</v>
      </c>
      <c r="DL409">
        <v>0.26</v>
      </c>
      <c r="DM409">
        <v>0.15</v>
      </c>
      <c r="DN409">
        <v>-8.57372543902439</v>
      </c>
      <c r="DO409">
        <v>51.6031905574913</v>
      </c>
      <c r="DP409">
        <v>5.36300718190709</v>
      </c>
      <c r="DQ409">
        <v>0</v>
      </c>
      <c r="DR409">
        <v>2.35293243902439</v>
      </c>
      <c r="DS409">
        <v>0.0675878048780488</v>
      </c>
      <c r="DT409">
        <v>0.0264302746569423</v>
      </c>
      <c r="DU409">
        <v>1</v>
      </c>
      <c r="DV409">
        <v>1</v>
      </c>
      <c r="DW409">
        <v>2</v>
      </c>
      <c r="DX409" t="s">
        <v>357</v>
      </c>
      <c r="DY409">
        <v>2.97073</v>
      </c>
      <c r="DZ409">
        <v>2.75377</v>
      </c>
      <c r="EA409">
        <v>0.0697438</v>
      </c>
      <c r="EB409">
        <v>0.07079</v>
      </c>
      <c r="EC409">
        <v>0.0784846</v>
      </c>
      <c r="ED409">
        <v>0.0726622</v>
      </c>
      <c r="EE409">
        <v>36203.5</v>
      </c>
      <c r="EF409">
        <v>39634.9</v>
      </c>
      <c r="EG409">
        <v>35284.3</v>
      </c>
      <c r="EH409">
        <v>38702.5</v>
      </c>
      <c r="EI409">
        <v>46130.7</v>
      </c>
      <c r="EJ409">
        <v>51810.7</v>
      </c>
      <c r="EK409">
        <v>55170.9</v>
      </c>
      <c r="EL409">
        <v>62046.9</v>
      </c>
      <c r="EM409">
        <v>1.9486</v>
      </c>
      <c r="EN409">
        <v>2.1264</v>
      </c>
      <c r="EO409">
        <v>0.0999868</v>
      </c>
      <c r="EP409">
        <v>0</v>
      </c>
      <c r="EQ409">
        <v>23.3254</v>
      </c>
      <c r="ER409">
        <v>999.9</v>
      </c>
      <c r="ES409">
        <v>33.287</v>
      </c>
      <c r="ET409">
        <v>36.688</v>
      </c>
      <c r="EU409">
        <v>27.6655</v>
      </c>
      <c r="EV409">
        <v>54.0287</v>
      </c>
      <c r="EW409">
        <v>39.4551</v>
      </c>
      <c r="EX409">
        <v>2</v>
      </c>
      <c r="EY409">
        <v>0.150589</v>
      </c>
      <c r="EZ409">
        <v>2.51647</v>
      </c>
      <c r="FA409">
        <v>20.1308</v>
      </c>
      <c r="FB409">
        <v>5.19812</v>
      </c>
      <c r="FC409">
        <v>12.0099</v>
      </c>
      <c r="FD409">
        <v>4.9756</v>
      </c>
      <c r="FE409">
        <v>3.294</v>
      </c>
      <c r="FF409">
        <v>9999</v>
      </c>
      <c r="FG409">
        <v>9999</v>
      </c>
      <c r="FH409">
        <v>9999</v>
      </c>
      <c r="FI409">
        <v>558.1</v>
      </c>
      <c r="FJ409">
        <v>1.86316</v>
      </c>
      <c r="FK409">
        <v>1.86792</v>
      </c>
      <c r="FL409">
        <v>1.86768</v>
      </c>
      <c r="FM409">
        <v>1.86884</v>
      </c>
      <c r="FN409">
        <v>1.86966</v>
      </c>
      <c r="FO409">
        <v>1.86569</v>
      </c>
      <c r="FP409">
        <v>1.8667</v>
      </c>
      <c r="FQ409">
        <v>1.86813</v>
      </c>
      <c r="FR409">
        <v>5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8.896</v>
      </c>
      <c r="GF409">
        <v>0.2133</v>
      </c>
      <c r="GG409">
        <v>5.39689663742648</v>
      </c>
      <c r="GH409">
        <v>0.00956702611335773</v>
      </c>
      <c r="GI409">
        <v>-9.19467254998099e-07</v>
      </c>
      <c r="GJ409">
        <v>-2.13729184259075e-11</v>
      </c>
      <c r="GK409">
        <v>0.213310654532375</v>
      </c>
      <c r="GL409">
        <v>0</v>
      </c>
      <c r="GM409">
        <v>0</v>
      </c>
      <c r="GN409">
        <v>0</v>
      </c>
      <c r="GO409">
        <v>-4</v>
      </c>
      <c r="GP409">
        <v>1866</v>
      </c>
      <c r="GQ409">
        <v>1</v>
      </c>
      <c r="GR409">
        <v>18</v>
      </c>
      <c r="GS409">
        <v>20.5</v>
      </c>
      <c r="GT409">
        <v>30252.6</v>
      </c>
      <c r="GU409">
        <v>1.23535</v>
      </c>
      <c r="GV409">
        <v>2.64282</v>
      </c>
      <c r="GW409">
        <v>2.24854</v>
      </c>
      <c r="GX409">
        <v>2.72217</v>
      </c>
      <c r="GY409">
        <v>1.99585</v>
      </c>
      <c r="GZ409">
        <v>2.3584</v>
      </c>
      <c r="HA409">
        <v>39.0683</v>
      </c>
      <c r="HB409">
        <v>14.2809</v>
      </c>
      <c r="HC409">
        <v>18</v>
      </c>
      <c r="HD409">
        <v>501.538</v>
      </c>
      <c r="HE409">
        <v>626.314</v>
      </c>
      <c r="HF409">
        <v>19.7925</v>
      </c>
      <c r="HG409">
        <v>29.2437</v>
      </c>
      <c r="HH409">
        <v>29.9986</v>
      </c>
      <c r="HI409">
        <v>29.4969</v>
      </c>
      <c r="HJ409">
        <v>29.466</v>
      </c>
      <c r="HK409">
        <v>24.7554</v>
      </c>
      <c r="HL409">
        <v>28.3824</v>
      </c>
      <c r="HM409">
        <v>0</v>
      </c>
      <c r="HN409">
        <v>19.7924</v>
      </c>
      <c r="HO409">
        <v>366.17</v>
      </c>
      <c r="HP409">
        <v>18.8412</v>
      </c>
      <c r="HQ409">
        <v>102.332</v>
      </c>
      <c r="HR409">
        <v>103.298</v>
      </c>
    </row>
    <row r="410" spans="1:226">
      <c r="A410">
        <v>394</v>
      </c>
      <c r="B410">
        <v>1657214376.5</v>
      </c>
      <c r="C410">
        <v>7771.5</v>
      </c>
      <c r="D410" t="s">
        <v>1152</v>
      </c>
      <c r="E410" t="s">
        <v>1153</v>
      </c>
      <c r="F410">
        <v>5</v>
      </c>
      <c r="G410" t="s">
        <v>1144</v>
      </c>
      <c r="H410" t="s">
        <v>354</v>
      </c>
      <c r="I410">
        <v>1657214368.71429</v>
      </c>
      <c r="J410">
        <f>(K410)/1000</f>
        <v>0</v>
      </c>
      <c r="K410">
        <f>IF(BF410, AN410, AH410)</f>
        <v>0</v>
      </c>
      <c r="L410">
        <f>IF(BF410, AI410, AG410)</f>
        <v>0</v>
      </c>
      <c r="M410">
        <f>BH410 - IF(AU410&gt;1, L410*BB410*100.0/(AW410*BV410), 0)</f>
        <v>0</v>
      </c>
      <c r="N410">
        <f>((T410-J410/2)*M410-L410)/(T410+J410/2)</f>
        <v>0</v>
      </c>
      <c r="O410">
        <f>N410*(BO410+BP410)/1000.0</f>
        <v>0</v>
      </c>
      <c r="P410">
        <f>(BH410 - IF(AU410&gt;1, L410*BB410*100.0/(AW410*BV410), 0))*(BO410+BP410)/1000.0</f>
        <v>0</v>
      </c>
      <c r="Q410">
        <f>2.0/((1/S410-1/R410)+SIGN(S410)*SQRT((1/S410-1/R410)*(1/S410-1/R410) + 4*BC410/((BC410+1)*(BC410+1))*(2*1/S410*1/R410-1/R410*1/R410)))</f>
        <v>0</v>
      </c>
      <c r="R410">
        <f>IF(LEFT(BD410,1)&lt;&gt;"0",IF(LEFT(BD410,1)="1",3.0,BE410),$D$5+$E$5*(BV410*BO410/($K$5*1000))+$F$5*(BV410*BO410/($K$5*1000))*MAX(MIN(BB410,$J$5),$I$5)*MAX(MIN(BB410,$J$5),$I$5)+$G$5*MAX(MIN(BB410,$J$5),$I$5)*(BV410*BO410/($K$5*1000))+$H$5*(BV410*BO410/($K$5*1000))*(BV410*BO410/($K$5*1000)))</f>
        <v>0</v>
      </c>
      <c r="S410">
        <f>J410*(1000-(1000*0.61365*exp(17.502*W410/(240.97+W410))/(BO410+BP410)+BJ410)/2)/(1000*0.61365*exp(17.502*W410/(240.97+W410))/(BO410+BP410)-BJ410)</f>
        <v>0</v>
      </c>
      <c r="T410">
        <f>1/((BC410+1)/(Q410/1.6)+1/(R410/1.37)) + BC410/((BC410+1)/(Q410/1.6) + BC410/(R410/1.37))</f>
        <v>0</v>
      </c>
      <c r="U410">
        <f>(AX410*BA410)</f>
        <v>0</v>
      </c>
      <c r="V410">
        <f>(BQ410+(U410+2*0.95*5.67E-8*(((BQ410+$B$7)+273)^4-(BQ410+273)^4)-44100*J410)/(1.84*29.3*R410+8*0.95*5.67E-8*(BQ410+273)^3))</f>
        <v>0</v>
      </c>
      <c r="W410">
        <f>($C$7*BR410+$D$7*BS410+$E$7*V410)</f>
        <v>0</v>
      </c>
      <c r="X410">
        <f>0.61365*exp(17.502*W410/(240.97+W410))</f>
        <v>0</v>
      </c>
      <c r="Y410">
        <f>(Z410/AA410*100)</f>
        <v>0</v>
      </c>
      <c r="Z410">
        <f>BJ410*(BO410+BP410)/1000</f>
        <v>0</v>
      </c>
      <c r="AA410">
        <f>0.61365*exp(17.502*BQ410/(240.97+BQ410))</f>
        <v>0</v>
      </c>
      <c r="AB410">
        <f>(X410-BJ410*(BO410+BP410)/1000)</f>
        <v>0</v>
      </c>
      <c r="AC410">
        <f>(-J410*44100)</f>
        <v>0</v>
      </c>
      <c r="AD410">
        <f>2*29.3*R410*0.92*(BQ410-W410)</f>
        <v>0</v>
      </c>
      <c r="AE410">
        <f>2*0.95*5.67E-8*(((BQ410+$B$7)+273)^4-(W410+273)^4)</f>
        <v>0</v>
      </c>
      <c r="AF410">
        <f>U410+AE410+AC410+AD410</f>
        <v>0</v>
      </c>
      <c r="AG410">
        <f>BN410*AU410*(BI410-BH410*(1000-AU410*BK410)/(1000-AU410*BJ410))/(100*BB410)</f>
        <v>0</v>
      </c>
      <c r="AH410">
        <f>1000*BN410*AU410*(BJ410-BK410)/(100*BB410*(1000-AU410*BJ410))</f>
        <v>0</v>
      </c>
      <c r="AI410">
        <f>(AJ410 - AK410 - BO410*1E3/(8.314*(BQ410+273.15)) * AM410/BN410 * AL410) * BN410/(100*BB410) * (1000 - BK410)/1000</f>
        <v>0</v>
      </c>
      <c r="AJ410">
        <v>387.237713863145</v>
      </c>
      <c r="AK410">
        <v>384.814284848485</v>
      </c>
      <c r="AL410">
        <v>-2.77928344609479</v>
      </c>
      <c r="AM410">
        <v>66.7280457912559</v>
      </c>
      <c r="AN410">
        <f>(AP410 - AO410 + BO410*1E3/(8.314*(BQ410+273.15)) * AR410/BN410 * AQ410) * BN410/(100*BB410) * 1000/(1000 - AP410)</f>
        <v>0</v>
      </c>
      <c r="AO410">
        <v>18.8342197763364</v>
      </c>
      <c r="AP410">
        <v>21.1811739393939</v>
      </c>
      <c r="AQ410">
        <v>-0.000150854883796085</v>
      </c>
      <c r="AR410">
        <v>77.4799471106263</v>
      </c>
      <c r="AS410">
        <v>0</v>
      </c>
      <c r="AT410">
        <v>0</v>
      </c>
      <c r="AU410">
        <f>IF(AS410*$H$13&gt;=AW410,1.0,(AW410/(AW410-AS410*$H$13)))</f>
        <v>0</v>
      </c>
      <c r="AV410">
        <f>(AU410-1)*100</f>
        <v>0</v>
      </c>
      <c r="AW410">
        <f>MAX(0,($B$13+$C$13*BV410)/(1+$D$13*BV410)*BO410/(BQ410+273)*$E$13)</f>
        <v>0</v>
      </c>
      <c r="AX410">
        <f>$B$11*BW410+$C$11*BX410+$F$11*CI410*(1-CL410)</f>
        <v>0</v>
      </c>
      <c r="AY410">
        <f>AX410*AZ410</f>
        <v>0</v>
      </c>
      <c r="AZ410">
        <f>($B$11*$D$9+$C$11*$D$9+$F$11*((CV410+CN410)/MAX(CV410+CN410+CW410, 0.1)*$I$9+CW410/MAX(CV410+CN410+CW410, 0.1)*$J$9))/($B$11+$C$11+$F$11)</f>
        <v>0</v>
      </c>
      <c r="BA410">
        <f>($B$11*$K$9+$C$11*$K$9+$F$11*((CV410+CN410)/MAX(CV410+CN410+CW410, 0.1)*$P$9+CW410/MAX(CV410+CN410+CW410, 0.1)*$Q$9))/($B$11+$C$11+$F$11)</f>
        <v>0</v>
      </c>
      <c r="BB410">
        <v>6</v>
      </c>
      <c r="BC410">
        <v>0.5</v>
      </c>
      <c r="BD410" t="s">
        <v>355</v>
      </c>
      <c r="BE410">
        <v>2</v>
      </c>
      <c r="BF410" t="b">
        <v>1</v>
      </c>
      <c r="BG410">
        <v>1657214368.71429</v>
      </c>
      <c r="BH410">
        <v>393.575821428571</v>
      </c>
      <c r="BI410">
        <v>394.162642857143</v>
      </c>
      <c r="BJ410">
        <v>21.1822214285714</v>
      </c>
      <c r="BK410">
        <v>18.8326035714286</v>
      </c>
      <c r="BL410">
        <v>384.63625</v>
      </c>
      <c r="BM410">
        <v>20.9689214285714</v>
      </c>
      <c r="BN410">
        <v>499.980642857143</v>
      </c>
      <c r="BO410">
        <v>74.5738142857143</v>
      </c>
      <c r="BP410">
        <v>0.100017117857143</v>
      </c>
      <c r="BQ410">
        <v>24.9130071428571</v>
      </c>
      <c r="BR410">
        <v>24.9643607142857</v>
      </c>
      <c r="BS410">
        <v>999.9</v>
      </c>
      <c r="BT410">
        <v>0</v>
      </c>
      <c r="BU410">
        <v>0</v>
      </c>
      <c r="BV410">
        <v>10010</v>
      </c>
      <c r="BW410">
        <v>0</v>
      </c>
      <c r="BX410">
        <v>2110.28642857143</v>
      </c>
      <c r="BY410">
        <v>-0.58688225</v>
      </c>
      <c r="BZ410">
        <v>402.092928571429</v>
      </c>
      <c r="CA410">
        <v>401.728071428571</v>
      </c>
      <c r="CB410">
        <v>2.34963142857143</v>
      </c>
      <c r="CC410">
        <v>394.162642857143</v>
      </c>
      <c r="CD410">
        <v>18.8326035714286</v>
      </c>
      <c r="CE410">
        <v>1.57963964285714</v>
      </c>
      <c r="CF410">
        <v>1.40441821428571</v>
      </c>
      <c r="CG410">
        <v>13.7616142857143</v>
      </c>
      <c r="CH410">
        <v>11.9654357142857</v>
      </c>
      <c r="CI410">
        <v>1999.98892857143</v>
      </c>
      <c r="CJ410">
        <v>0.979996428571429</v>
      </c>
      <c r="CK410">
        <v>0.0200035571428571</v>
      </c>
      <c r="CL410">
        <v>0</v>
      </c>
      <c r="CM410">
        <v>2.34062142857143</v>
      </c>
      <c r="CN410">
        <v>0</v>
      </c>
      <c r="CO410">
        <v>18302.2285714286</v>
      </c>
      <c r="CP410">
        <v>17300.0428571429</v>
      </c>
      <c r="CQ410">
        <v>38.437</v>
      </c>
      <c r="CR410">
        <v>39.187</v>
      </c>
      <c r="CS410">
        <v>38.3255</v>
      </c>
      <c r="CT410">
        <v>37.4281428571429</v>
      </c>
      <c r="CU410">
        <v>37.741</v>
      </c>
      <c r="CV410">
        <v>1959.97892857143</v>
      </c>
      <c r="CW410">
        <v>40.01</v>
      </c>
      <c r="CX410">
        <v>0</v>
      </c>
      <c r="CY410">
        <v>1657214355.6</v>
      </c>
      <c r="CZ410">
        <v>0</v>
      </c>
      <c r="DA410">
        <v>1657213163</v>
      </c>
      <c r="DB410" t="s">
        <v>1145</v>
      </c>
      <c r="DC410">
        <v>1657213141</v>
      </c>
      <c r="DD410">
        <v>1655399214.6</v>
      </c>
      <c r="DE410">
        <v>1</v>
      </c>
      <c r="DF410">
        <v>0.04</v>
      </c>
      <c r="DG410">
        <v>-0.06</v>
      </c>
      <c r="DH410">
        <v>9.172</v>
      </c>
      <c r="DI410">
        <v>0.511</v>
      </c>
      <c r="DJ410">
        <v>420</v>
      </c>
      <c r="DK410">
        <v>25</v>
      </c>
      <c r="DL410">
        <v>0.26</v>
      </c>
      <c r="DM410">
        <v>0.15</v>
      </c>
      <c r="DN410">
        <v>-3.61268056097561</v>
      </c>
      <c r="DO410">
        <v>61.9167612752613</v>
      </c>
      <c r="DP410">
        <v>6.17955503939719</v>
      </c>
      <c r="DQ410">
        <v>0</v>
      </c>
      <c r="DR410">
        <v>2.35941121951219</v>
      </c>
      <c r="DS410">
        <v>-0.174139651567944</v>
      </c>
      <c r="DT410">
        <v>0.0190996286766513</v>
      </c>
      <c r="DU410">
        <v>0</v>
      </c>
      <c r="DV410">
        <v>0</v>
      </c>
      <c r="DW410">
        <v>2</v>
      </c>
      <c r="DX410" t="s">
        <v>365</v>
      </c>
      <c r="DY410">
        <v>2.97121</v>
      </c>
      <c r="DZ410">
        <v>2.75391</v>
      </c>
      <c r="EA410">
        <v>0.0678253</v>
      </c>
      <c r="EB410">
        <v>0.0684872</v>
      </c>
      <c r="EC410">
        <v>0.0785101</v>
      </c>
      <c r="ED410">
        <v>0.0726701</v>
      </c>
      <c r="EE410">
        <v>36278.9</v>
      </c>
      <c r="EF410">
        <v>39733.9</v>
      </c>
      <c r="EG410">
        <v>35285</v>
      </c>
      <c r="EH410">
        <v>38703.1</v>
      </c>
      <c r="EI410">
        <v>46131.2</v>
      </c>
      <c r="EJ410">
        <v>51810.6</v>
      </c>
      <c r="EK410">
        <v>55173.1</v>
      </c>
      <c r="EL410">
        <v>62047.4</v>
      </c>
      <c r="EM410">
        <v>1.949</v>
      </c>
      <c r="EN410">
        <v>2.1268</v>
      </c>
      <c r="EO410">
        <v>0.100732</v>
      </c>
      <c r="EP410">
        <v>0</v>
      </c>
      <c r="EQ410">
        <v>23.3411</v>
      </c>
      <c r="ER410">
        <v>999.9</v>
      </c>
      <c r="ES410">
        <v>33.287</v>
      </c>
      <c r="ET410">
        <v>36.688</v>
      </c>
      <c r="EU410">
        <v>27.666</v>
      </c>
      <c r="EV410">
        <v>53.7987</v>
      </c>
      <c r="EW410">
        <v>39.4191</v>
      </c>
      <c r="EX410">
        <v>2</v>
      </c>
      <c r="EY410">
        <v>0.14937</v>
      </c>
      <c r="EZ410">
        <v>2.46373</v>
      </c>
      <c r="FA410">
        <v>20.1312</v>
      </c>
      <c r="FB410">
        <v>5.19812</v>
      </c>
      <c r="FC410">
        <v>12.0099</v>
      </c>
      <c r="FD410">
        <v>4.976</v>
      </c>
      <c r="FE410">
        <v>3.294</v>
      </c>
      <c r="FF410">
        <v>9999</v>
      </c>
      <c r="FG410">
        <v>9999</v>
      </c>
      <c r="FH410">
        <v>9999</v>
      </c>
      <c r="FI410">
        <v>558.2</v>
      </c>
      <c r="FJ410">
        <v>1.8631</v>
      </c>
      <c r="FK410">
        <v>1.86792</v>
      </c>
      <c r="FL410">
        <v>1.86765</v>
      </c>
      <c r="FM410">
        <v>1.86887</v>
      </c>
      <c r="FN410">
        <v>1.86966</v>
      </c>
      <c r="FO410">
        <v>1.86569</v>
      </c>
      <c r="FP410">
        <v>1.86676</v>
      </c>
      <c r="FQ410">
        <v>1.86813</v>
      </c>
      <c r="FR410">
        <v>5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8.779</v>
      </c>
      <c r="GF410">
        <v>0.2133</v>
      </c>
      <c r="GG410">
        <v>5.39689663742648</v>
      </c>
      <c r="GH410">
        <v>0.00956702611335773</v>
      </c>
      <c r="GI410">
        <v>-9.19467254998099e-07</v>
      </c>
      <c r="GJ410">
        <v>-2.13729184259075e-11</v>
      </c>
      <c r="GK410">
        <v>0.213310654532375</v>
      </c>
      <c r="GL410">
        <v>0</v>
      </c>
      <c r="GM410">
        <v>0</v>
      </c>
      <c r="GN410">
        <v>0</v>
      </c>
      <c r="GO410">
        <v>-4</v>
      </c>
      <c r="GP410">
        <v>1866</v>
      </c>
      <c r="GQ410">
        <v>1</v>
      </c>
      <c r="GR410">
        <v>18</v>
      </c>
      <c r="GS410">
        <v>20.6</v>
      </c>
      <c r="GT410">
        <v>30252.7</v>
      </c>
      <c r="GU410">
        <v>1.19507</v>
      </c>
      <c r="GV410">
        <v>2.64648</v>
      </c>
      <c r="GW410">
        <v>2.24854</v>
      </c>
      <c r="GX410">
        <v>2.72217</v>
      </c>
      <c r="GY410">
        <v>1.99585</v>
      </c>
      <c r="GZ410">
        <v>2.37061</v>
      </c>
      <c r="HA410">
        <v>39.0683</v>
      </c>
      <c r="HB410">
        <v>14.2634</v>
      </c>
      <c r="HC410">
        <v>18</v>
      </c>
      <c r="HD410">
        <v>501.68</v>
      </c>
      <c r="HE410">
        <v>626.496</v>
      </c>
      <c r="HF410">
        <v>19.8261</v>
      </c>
      <c r="HG410">
        <v>29.2287</v>
      </c>
      <c r="HH410">
        <v>29.9989</v>
      </c>
      <c r="HI410">
        <v>29.4822</v>
      </c>
      <c r="HJ410">
        <v>29.4529</v>
      </c>
      <c r="HK410">
        <v>23.9391</v>
      </c>
      <c r="HL410">
        <v>28.3824</v>
      </c>
      <c r="HM410">
        <v>0</v>
      </c>
      <c r="HN410">
        <v>19.8242</v>
      </c>
      <c r="HO410">
        <v>346.005</v>
      </c>
      <c r="HP410">
        <v>18.8412</v>
      </c>
      <c r="HQ410">
        <v>102.336</v>
      </c>
      <c r="HR410">
        <v>103.299</v>
      </c>
    </row>
    <row r="411" spans="1:226">
      <c r="A411">
        <v>395</v>
      </c>
      <c r="B411">
        <v>1657214381.5</v>
      </c>
      <c r="C411">
        <v>7776.5</v>
      </c>
      <c r="D411" t="s">
        <v>1154</v>
      </c>
      <c r="E411" t="s">
        <v>1155</v>
      </c>
      <c r="F411">
        <v>5</v>
      </c>
      <c r="G411" t="s">
        <v>1144</v>
      </c>
      <c r="H411" t="s">
        <v>354</v>
      </c>
      <c r="I411">
        <v>1657214374</v>
      </c>
      <c r="J411">
        <f>(K411)/1000</f>
        <v>0</v>
      </c>
      <c r="K411">
        <f>IF(BF411, AN411, AH411)</f>
        <v>0</v>
      </c>
      <c r="L411">
        <f>IF(BF411, AI411, AG411)</f>
        <v>0</v>
      </c>
      <c r="M411">
        <f>BH411 - IF(AU411&gt;1, L411*BB411*100.0/(AW411*BV411), 0)</f>
        <v>0</v>
      </c>
      <c r="N411">
        <f>((T411-J411/2)*M411-L411)/(T411+J411/2)</f>
        <v>0</v>
      </c>
      <c r="O411">
        <f>N411*(BO411+BP411)/1000.0</f>
        <v>0</v>
      </c>
      <c r="P411">
        <f>(BH411 - IF(AU411&gt;1, L411*BB411*100.0/(AW411*BV411), 0))*(BO411+BP411)/1000.0</f>
        <v>0</v>
      </c>
      <c r="Q411">
        <f>2.0/((1/S411-1/R411)+SIGN(S411)*SQRT((1/S411-1/R411)*(1/S411-1/R411) + 4*BC411/((BC411+1)*(BC411+1))*(2*1/S411*1/R411-1/R411*1/R411)))</f>
        <v>0</v>
      </c>
      <c r="R411">
        <f>IF(LEFT(BD411,1)&lt;&gt;"0",IF(LEFT(BD411,1)="1",3.0,BE411),$D$5+$E$5*(BV411*BO411/($K$5*1000))+$F$5*(BV411*BO411/($K$5*1000))*MAX(MIN(BB411,$J$5),$I$5)*MAX(MIN(BB411,$J$5),$I$5)+$G$5*MAX(MIN(BB411,$J$5),$I$5)*(BV411*BO411/($K$5*1000))+$H$5*(BV411*BO411/($K$5*1000))*(BV411*BO411/($K$5*1000)))</f>
        <v>0</v>
      </c>
      <c r="S411">
        <f>J411*(1000-(1000*0.61365*exp(17.502*W411/(240.97+W411))/(BO411+BP411)+BJ411)/2)/(1000*0.61365*exp(17.502*W411/(240.97+W411))/(BO411+BP411)-BJ411)</f>
        <v>0</v>
      </c>
      <c r="T411">
        <f>1/((BC411+1)/(Q411/1.6)+1/(R411/1.37)) + BC411/((BC411+1)/(Q411/1.6) + BC411/(R411/1.37))</f>
        <v>0</v>
      </c>
      <c r="U411">
        <f>(AX411*BA411)</f>
        <v>0</v>
      </c>
      <c r="V411">
        <f>(BQ411+(U411+2*0.95*5.67E-8*(((BQ411+$B$7)+273)^4-(BQ411+273)^4)-44100*J411)/(1.84*29.3*R411+8*0.95*5.67E-8*(BQ411+273)^3))</f>
        <v>0</v>
      </c>
      <c r="W411">
        <f>($C$7*BR411+$D$7*BS411+$E$7*V411)</f>
        <v>0</v>
      </c>
      <c r="X411">
        <f>0.61365*exp(17.502*W411/(240.97+W411))</f>
        <v>0</v>
      </c>
      <c r="Y411">
        <f>(Z411/AA411*100)</f>
        <v>0</v>
      </c>
      <c r="Z411">
        <f>BJ411*(BO411+BP411)/1000</f>
        <v>0</v>
      </c>
      <c r="AA411">
        <f>0.61365*exp(17.502*BQ411/(240.97+BQ411))</f>
        <v>0</v>
      </c>
      <c r="AB411">
        <f>(X411-BJ411*(BO411+BP411)/1000)</f>
        <v>0</v>
      </c>
      <c r="AC411">
        <f>(-J411*44100)</f>
        <v>0</v>
      </c>
      <c r="AD411">
        <f>2*29.3*R411*0.92*(BQ411-W411)</f>
        <v>0</v>
      </c>
      <c r="AE411">
        <f>2*0.95*5.67E-8*(((BQ411+$B$7)+273)^4-(W411+273)^4)</f>
        <v>0</v>
      </c>
      <c r="AF411">
        <f>U411+AE411+AC411+AD411</f>
        <v>0</v>
      </c>
      <c r="AG411">
        <f>BN411*AU411*(BI411-BH411*(1000-AU411*BK411)/(1000-AU411*BJ411))/(100*BB411)</f>
        <v>0</v>
      </c>
      <c r="AH411">
        <f>1000*BN411*AU411*(BJ411-BK411)/(100*BB411*(1000-AU411*BJ411))</f>
        <v>0</v>
      </c>
      <c r="AI411">
        <f>(AJ411 - AK411 - BO411*1E3/(8.314*(BQ411+273.15)) * AM411/BN411 * AL411) * BN411/(100*BB411) * (1000 - BK411)/1000</f>
        <v>0</v>
      </c>
      <c r="AJ411">
        <v>370.786301394175</v>
      </c>
      <c r="AK411">
        <v>370.036303030303</v>
      </c>
      <c r="AL411">
        <v>-3.00122079095806</v>
      </c>
      <c r="AM411">
        <v>66.7280457912559</v>
      </c>
      <c r="AN411">
        <f>(AP411 - AO411 + BO411*1E3/(8.314*(BQ411+273.15)) * AR411/BN411 * AQ411) * BN411/(100*BB411) * 1000/(1000 - AP411)</f>
        <v>0</v>
      </c>
      <c r="AO411">
        <v>18.8395702088799</v>
      </c>
      <c r="AP411">
        <v>21.1939993939394</v>
      </c>
      <c r="AQ411">
        <v>0.000516454169831896</v>
      </c>
      <c r="AR411">
        <v>77.4799471106263</v>
      </c>
      <c r="AS411">
        <v>0</v>
      </c>
      <c r="AT411">
        <v>0</v>
      </c>
      <c r="AU411">
        <f>IF(AS411*$H$13&gt;=AW411,1.0,(AW411/(AW411-AS411*$H$13)))</f>
        <v>0</v>
      </c>
      <c r="AV411">
        <f>(AU411-1)*100</f>
        <v>0</v>
      </c>
      <c r="AW411">
        <f>MAX(0,($B$13+$C$13*BV411)/(1+$D$13*BV411)*BO411/(BQ411+273)*$E$13)</f>
        <v>0</v>
      </c>
      <c r="AX411">
        <f>$B$11*BW411+$C$11*BX411+$F$11*CI411*(1-CL411)</f>
        <v>0</v>
      </c>
      <c r="AY411">
        <f>AX411*AZ411</f>
        <v>0</v>
      </c>
      <c r="AZ411">
        <f>($B$11*$D$9+$C$11*$D$9+$F$11*((CV411+CN411)/MAX(CV411+CN411+CW411, 0.1)*$I$9+CW411/MAX(CV411+CN411+CW411, 0.1)*$J$9))/($B$11+$C$11+$F$11)</f>
        <v>0</v>
      </c>
      <c r="BA411">
        <f>($B$11*$K$9+$C$11*$K$9+$F$11*((CV411+CN411)/MAX(CV411+CN411+CW411, 0.1)*$P$9+CW411/MAX(CV411+CN411+CW411, 0.1)*$Q$9))/($B$11+$C$11+$F$11)</f>
        <v>0</v>
      </c>
      <c r="BB411">
        <v>6</v>
      </c>
      <c r="BC411">
        <v>0.5</v>
      </c>
      <c r="BD411" t="s">
        <v>355</v>
      </c>
      <c r="BE411">
        <v>2</v>
      </c>
      <c r="BF411" t="b">
        <v>1</v>
      </c>
      <c r="BG411">
        <v>1657214374</v>
      </c>
      <c r="BH411">
        <v>381.504777777778</v>
      </c>
      <c r="BI411">
        <v>378.16737037037</v>
      </c>
      <c r="BJ411">
        <v>21.1814740740741</v>
      </c>
      <c r="BK411">
        <v>18.8368740740741</v>
      </c>
      <c r="BL411">
        <v>372.671444444444</v>
      </c>
      <c r="BM411">
        <v>20.9681703703704</v>
      </c>
      <c r="BN411">
        <v>499.981814814815</v>
      </c>
      <c r="BO411">
        <v>74.5744185185185</v>
      </c>
      <c r="BP411">
        <v>0.0999549814814815</v>
      </c>
      <c r="BQ411">
        <v>24.9390444444444</v>
      </c>
      <c r="BR411">
        <v>24.9911925925926</v>
      </c>
      <c r="BS411">
        <v>999.9</v>
      </c>
      <c r="BT411">
        <v>0</v>
      </c>
      <c r="BU411">
        <v>0</v>
      </c>
      <c r="BV411">
        <v>10015.5555555556</v>
      </c>
      <c r="BW411">
        <v>0</v>
      </c>
      <c r="BX411">
        <v>2115.3062962963</v>
      </c>
      <c r="BY411">
        <v>3.33737433333333</v>
      </c>
      <c r="BZ411">
        <v>389.760333333333</v>
      </c>
      <c r="CA411">
        <v>385.427481481481</v>
      </c>
      <c r="CB411">
        <v>2.34460851851852</v>
      </c>
      <c r="CC411">
        <v>378.16737037037</v>
      </c>
      <c r="CD411">
        <v>18.8368740740741</v>
      </c>
      <c r="CE411">
        <v>1.57959703703704</v>
      </c>
      <c r="CF411">
        <v>1.40474925925926</v>
      </c>
      <c r="CG411">
        <v>13.7611925925926</v>
      </c>
      <c r="CH411">
        <v>11.9689962962963</v>
      </c>
      <c r="CI411">
        <v>1999.9837037037</v>
      </c>
      <c r="CJ411">
        <v>0.979996555555556</v>
      </c>
      <c r="CK411">
        <v>0.0200034259259259</v>
      </c>
      <c r="CL411">
        <v>0</v>
      </c>
      <c r="CM411">
        <v>2.35185925925926</v>
      </c>
      <c r="CN411">
        <v>0</v>
      </c>
      <c r="CO411">
        <v>18306.1259259259</v>
      </c>
      <c r="CP411">
        <v>17299.9962962963</v>
      </c>
      <c r="CQ411">
        <v>38.437</v>
      </c>
      <c r="CR411">
        <v>39.187</v>
      </c>
      <c r="CS411">
        <v>38.312</v>
      </c>
      <c r="CT411">
        <v>37.437</v>
      </c>
      <c r="CU411">
        <v>37.7383333333333</v>
      </c>
      <c r="CV411">
        <v>1959.9737037037</v>
      </c>
      <c r="CW411">
        <v>40.01</v>
      </c>
      <c r="CX411">
        <v>0</v>
      </c>
      <c r="CY411">
        <v>1657214360.4</v>
      </c>
      <c r="CZ411">
        <v>0</v>
      </c>
      <c r="DA411">
        <v>1657213163</v>
      </c>
      <c r="DB411" t="s">
        <v>1145</v>
      </c>
      <c r="DC411">
        <v>1657213141</v>
      </c>
      <c r="DD411">
        <v>1655399214.6</v>
      </c>
      <c r="DE411">
        <v>1</v>
      </c>
      <c r="DF411">
        <v>0.04</v>
      </c>
      <c r="DG411">
        <v>-0.06</v>
      </c>
      <c r="DH411">
        <v>9.172</v>
      </c>
      <c r="DI411">
        <v>0.511</v>
      </c>
      <c r="DJ411">
        <v>420</v>
      </c>
      <c r="DK411">
        <v>25</v>
      </c>
      <c r="DL411">
        <v>0.26</v>
      </c>
      <c r="DM411">
        <v>0.15</v>
      </c>
      <c r="DN411">
        <v>-0.00517202439024397</v>
      </c>
      <c r="DO411">
        <v>48.991068815331</v>
      </c>
      <c r="DP411">
        <v>4.96597562578572</v>
      </c>
      <c r="DQ411">
        <v>0</v>
      </c>
      <c r="DR411">
        <v>2.35088292682927</v>
      </c>
      <c r="DS411">
        <v>-0.0827454355400656</v>
      </c>
      <c r="DT411">
        <v>0.0115351237201232</v>
      </c>
      <c r="DU411">
        <v>1</v>
      </c>
      <c r="DV411">
        <v>1</v>
      </c>
      <c r="DW411">
        <v>2</v>
      </c>
      <c r="DX411" t="s">
        <v>357</v>
      </c>
      <c r="DY411">
        <v>2.97077</v>
      </c>
      <c r="DZ411">
        <v>2.75436</v>
      </c>
      <c r="EA411">
        <v>0.0656824</v>
      </c>
      <c r="EB411">
        <v>0.066108</v>
      </c>
      <c r="EC411">
        <v>0.0785466</v>
      </c>
      <c r="ED411">
        <v>0.0727002</v>
      </c>
      <c r="EE411">
        <v>36362.8</v>
      </c>
      <c r="EF411">
        <v>39836.8</v>
      </c>
      <c r="EG411">
        <v>35285.5</v>
      </c>
      <c r="EH411">
        <v>38704.5</v>
      </c>
      <c r="EI411">
        <v>46129.7</v>
      </c>
      <c r="EJ411">
        <v>51810.7</v>
      </c>
      <c r="EK411">
        <v>55173.5</v>
      </c>
      <c r="EL411">
        <v>62049.7</v>
      </c>
      <c r="EM411">
        <v>1.9486</v>
      </c>
      <c r="EN411">
        <v>2.1266</v>
      </c>
      <c r="EO411">
        <v>0.101924</v>
      </c>
      <c r="EP411">
        <v>0</v>
      </c>
      <c r="EQ411">
        <v>23.3628</v>
      </c>
      <c r="ER411">
        <v>999.9</v>
      </c>
      <c r="ES411">
        <v>33.311</v>
      </c>
      <c r="ET411">
        <v>36.678</v>
      </c>
      <c r="EU411">
        <v>27.6712</v>
      </c>
      <c r="EV411">
        <v>53.9286</v>
      </c>
      <c r="EW411">
        <v>39.4391</v>
      </c>
      <c r="EX411">
        <v>2</v>
      </c>
      <c r="EY411">
        <v>0.148943</v>
      </c>
      <c r="EZ411">
        <v>2.50695</v>
      </c>
      <c r="FA411">
        <v>20.1303</v>
      </c>
      <c r="FB411">
        <v>5.19812</v>
      </c>
      <c r="FC411">
        <v>12.0099</v>
      </c>
      <c r="FD411">
        <v>4.9756</v>
      </c>
      <c r="FE411">
        <v>3.294</v>
      </c>
      <c r="FF411">
        <v>9999</v>
      </c>
      <c r="FG411">
        <v>9999</v>
      </c>
      <c r="FH411">
        <v>9999</v>
      </c>
      <c r="FI411">
        <v>558.2</v>
      </c>
      <c r="FJ411">
        <v>1.86316</v>
      </c>
      <c r="FK411">
        <v>1.86795</v>
      </c>
      <c r="FL411">
        <v>1.86768</v>
      </c>
      <c r="FM411">
        <v>1.8689</v>
      </c>
      <c r="FN411">
        <v>1.86966</v>
      </c>
      <c r="FO411">
        <v>1.86569</v>
      </c>
      <c r="FP411">
        <v>1.86676</v>
      </c>
      <c r="FQ411">
        <v>1.86813</v>
      </c>
      <c r="FR411">
        <v>5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8.649</v>
      </c>
      <c r="GF411">
        <v>0.2134</v>
      </c>
      <c r="GG411">
        <v>5.39689663742648</v>
      </c>
      <c r="GH411">
        <v>0.00956702611335773</v>
      </c>
      <c r="GI411">
        <v>-9.19467254998099e-07</v>
      </c>
      <c r="GJ411">
        <v>-2.13729184259075e-11</v>
      </c>
      <c r="GK411">
        <v>0.213310654532375</v>
      </c>
      <c r="GL411">
        <v>0</v>
      </c>
      <c r="GM411">
        <v>0</v>
      </c>
      <c r="GN411">
        <v>0</v>
      </c>
      <c r="GO411">
        <v>-4</v>
      </c>
      <c r="GP411">
        <v>1866</v>
      </c>
      <c r="GQ411">
        <v>1</v>
      </c>
      <c r="GR411">
        <v>18</v>
      </c>
      <c r="GS411">
        <v>20.7</v>
      </c>
      <c r="GT411">
        <v>30252.8</v>
      </c>
      <c r="GU411">
        <v>1.1499</v>
      </c>
      <c r="GV411">
        <v>2.65259</v>
      </c>
      <c r="GW411">
        <v>2.24854</v>
      </c>
      <c r="GX411">
        <v>2.72217</v>
      </c>
      <c r="GY411">
        <v>1.99585</v>
      </c>
      <c r="GZ411">
        <v>2.36816</v>
      </c>
      <c r="HA411">
        <v>39.0436</v>
      </c>
      <c r="HB411">
        <v>14.2634</v>
      </c>
      <c r="HC411">
        <v>18</v>
      </c>
      <c r="HD411">
        <v>501.276</v>
      </c>
      <c r="HE411">
        <v>626.172</v>
      </c>
      <c r="HF411">
        <v>19.8424</v>
      </c>
      <c r="HG411">
        <v>29.2161</v>
      </c>
      <c r="HH411">
        <v>29.9994</v>
      </c>
      <c r="HI411">
        <v>29.4666</v>
      </c>
      <c r="HJ411">
        <v>29.4383</v>
      </c>
      <c r="HK411">
        <v>23.0301</v>
      </c>
      <c r="HL411">
        <v>28.3824</v>
      </c>
      <c r="HM411">
        <v>0</v>
      </c>
      <c r="HN411">
        <v>19.8343</v>
      </c>
      <c r="HO411">
        <v>332.627</v>
      </c>
      <c r="HP411">
        <v>18.8724</v>
      </c>
      <c r="HQ411">
        <v>102.337</v>
      </c>
      <c r="HR411">
        <v>103.302</v>
      </c>
    </row>
    <row r="412" spans="1:226">
      <c r="A412">
        <v>396</v>
      </c>
      <c r="B412">
        <v>1657214386.5</v>
      </c>
      <c r="C412">
        <v>7781.5</v>
      </c>
      <c r="D412" t="s">
        <v>1156</v>
      </c>
      <c r="E412" t="s">
        <v>1157</v>
      </c>
      <c r="F412">
        <v>5</v>
      </c>
      <c r="G412" t="s">
        <v>1144</v>
      </c>
      <c r="H412" t="s">
        <v>354</v>
      </c>
      <c r="I412">
        <v>1657214378.71429</v>
      </c>
      <c r="J412">
        <f>(K412)/1000</f>
        <v>0</v>
      </c>
      <c r="K412">
        <f>IF(BF412, AN412, AH412)</f>
        <v>0</v>
      </c>
      <c r="L412">
        <f>IF(BF412, AI412, AG412)</f>
        <v>0</v>
      </c>
      <c r="M412">
        <f>BH412 - IF(AU412&gt;1, L412*BB412*100.0/(AW412*BV412), 0)</f>
        <v>0</v>
      </c>
      <c r="N412">
        <f>((T412-J412/2)*M412-L412)/(T412+J412/2)</f>
        <v>0</v>
      </c>
      <c r="O412">
        <f>N412*(BO412+BP412)/1000.0</f>
        <v>0</v>
      </c>
      <c r="P412">
        <f>(BH412 - IF(AU412&gt;1, L412*BB412*100.0/(AW412*BV412), 0))*(BO412+BP412)/1000.0</f>
        <v>0</v>
      </c>
      <c r="Q412">
        <f>2.0/((1/S412-1/R412)+SIGN(S412)*SQRT((1/S412-1/R412)*(1/S412-1/R412) + 4*BC412/((BC412+1)*(BC412+1))*(2*1/S412*1/R412-1/R412*1/R412)))</f>
        <v>0</v>
      </c>
      <c r="R412">
        <f>IF(LEFT(BD412,1)&lt;&gt;"0",IF(LEFT(BD412,1)="1",3.0,BE412),$D$5+$E$5*(BV412*BO412/($K$5*1000))+$F$5*(BV412*BO412/($K$5*1000))*MAX(MIN(BB412,$J$5),$I$5)*MAX(MIN(BB412,$J$5),$I$5)+$G$5*MAX(MIN(BB412,$J$5),$I$5)*(BV412*BO412/($K$5*1000))+$H$5*(BV412*BO412/($K$5*1000))*(BV412*BO412/($K$5*1000)))</f>
        <v>0</v>
      </c>
      <c r="S412">
        <f>J412*(1000-(1000*0.61365*exp(17.502*W412/(240.97+W412))/(BO412+BP412)+BJ412)/2)/(1000*0.61365*exp(17.502*W412/(240.97+W412))/(BO412+BP412)-BJ412)</f>
        <v>0</v>
      </c>
      <c r="T412">
        <f>1/((BC412+1)/(Q412/1.6)+1/(R412/1.37)) + BC412/((BC412+1)/(Q412/1.6) + BC412/(R412/1.37))</f>
        <v>0</v>
      </c>
      <c r="U412">
        <f>(AX412*BA412)</f>
        <v>0</v>
      </c>
      <c r="V412">
        <f>(BQ412+(U412+2*0.95*5.67E-8*(((BQ412+$B$7)+273)^4-(BQ412+273)^4)-44100*J412)/(1.84*29.3*R412+8*0.95*5.67E-8*(BQ412+273)^3))</f>
        <v>0</v>
      </c>
      <c r="W412">
        <f>($C$7*BR412+$D$7*BS412+$E$7*V412)</f>
        <v>0</v>
      </c>
      <c r="X412">
        <f>0.61365*exp(17.502*W412/(240.97+W412))</f>
        <v>0</v>
      </c>
      <c r="Y412">
        <f>(Z412/AA412*100)</f>
        <v>0</v>
      </c>
      <c r="Z412">
        <f>BJ412*(BO412+BP412)/1000</f>
        <v>0</v>
      </c>
      <c r="AA412">
        <f>0.61365*exp(17.502*BQ412/(240.97+BQ412))</f>
        <v>0</v>
      </c>
      <c r="AB412">
        <f>(X412-BJ412*(BO412+BP412)/1000)</f>
        <v>0</v>
      </c>
      <c r="AC412">
        <f>(-J412*44100)</f>
        <v>0</v>
      </c>
      <c r="AD412">
        <f>2*29.3*R412*0.92*(BQ412-W412)</f>
        <v>0</v>
      </c>
      <c r="AE412">
        <f>2*0.95*5.67E-8*(((BQ412+$B$7)+273)^4-(W412+273)^4)</f>
        <v>0</v>
      </c>
      <c r="AF412">
        <f>U412+AE412+AC412+AD412</f>
        <v>0</v>
      </c>
      <c r="AG412">
        <f>BN412*AU412*(BI412-BH412*(1000-AU412*BK412)/(1000-AU412*BJ412))/(100*BB412)</f>
        <v>0</v>
      </c>
      <c r="AH412">
        <f>1000*BN412*AU412*(BJ412-BK412)/(100*BB412*(1000-AU412*BJ412))</f>
        <v>0</v>
      </c>
      <c r="AI412">
        <f>(AJ412 - AK412 - BO412*1E3/(8.314*(BQ412+273.15)) * AM412/BN412 * AL412) * BN412/(100*BB412) * (1000 - BK412)/1000</f>
        <v>0</v>
      </c>
      <c r="AJ412">
        <v>354.095890295877</v>
      </c>
      <c r="AK412">
        <v>354.275448484848</v>
      </c>
      <c r="AL412">
        <v>-3.17439555183065</v>
      </c>
      <c r="AM412">
        <v>66.7280457912559</v>
      </c>
      <c r="AN412">
        <f>(AP412 - AO412 + BO412*1E3/(8.314*(BQ412+273.15)) * AR412/BN412 * AQ412) * BN412/(100*BB412) * 1000/(1000 - AP412)</f>
        <v>0</v>
      </c>
      <c r="AO412">
        <v>18.8474251837157</v>
      </c>
      <c r="AP412">
        <v>21.1966478787879</v>
      </c>
      <c r="AQ412">
        <v>-0.000527297882997754</v>
      </c>
      <c r="AR412">
        <v>77.4799471106263</v>
      </c>
      <c r="AS412">
        <v>0</v>
      </c>
      <c r="AT412">
        <v>0</v>
      </c>
      <c r="AU412">
        <f>IF(AS412*$H$13&gt;=AW412,1.0,(AW412/(AW412-AS412*$H$13)))</f>
        <v>0</v>
      </c>
      <c r="AV412">
        <f>(AU412-1)*100</f>
        <v>0</v>
      </c>
      <c r="AW412">
        <f>MAX(0,($B$13+$C$13*BV412)/(1+$D$13*BV412)*BO412/(BQ412+273)*$E$13)</f>
        <v>0</v>
      </c>
      <c r="AX412">
        <f>$B$11*BW412+$C$11*BX412+$F$11*CI412*(1-CL412)</f>
        <v>0</v>
      </c>
      <c r="AY412">
        <f>AX412*AZ412</f>
        <v>0</v>
      </c>
      <c r="AZ412">
        <f>($B$11*$D$9+$C$11*$D$9+$F$11*((CV412+CN412)/MAX(CV412+CN412+CW412, 0.1)*$I$9+CW412/MAX(CV412+CN412+CW412, 0.1)*$J$9))/($B$11+$C$11+$F$11)</f>
        <v>0</v>
      </c>
      <c r="BA412">
        <f>($B$11*$K$9+$C$11*$K$9+$F$11*((CV412+CN412)/MAX(CV412+CN412+CW412, 0.1)*$P$9+CW412/MAX(CV412+CN412+CW412, 0.1)*$Q$9))/($B$11+$C$11+$F$11)</f>
        <v>0</v>
      </c>
      <c r="BB412">
        <v>6</v>
      </c>
      <c r="BC412">
        <v>0.5</v>
      </c>
      <c r="BD412" t="s">
        <v>355</v>
      </c>
      <c r="BE412">
        <v>2</v>
      </c>
      <c r="BF412" t="b">
        <v>1</v>
      </c>
      <c r="BG412">
        <v>1657214378.71429</v>
      </c>
      <c r="BH412">
        <v>368.519678571429</v>
      </c>
      <c r="BI412">
        <v>363.088928571428</v>
      </c>
      <c r="BJ412">
        <v>21.1878928571429</v>
      </c>
      <c r="BK412">
        <v>18.840825</v>
      </c>
      <c r="BL412">
        <v>359.800785714286</v>
      </c>
      <c r="BM412">
        <v>20.9745892857143</v>
      </c>
      <c r="BN412">
        <v>500.005642857143</v>
      </c>
      <c r="BO412">
        <v>74.574525</v>
      </c>
      <c r="BP412">
        <v>0.0999370392857143</v>
      </c>
      <c r="BQ412">
        <v>24.9589428571429</v>
      </c>
      <c r="BR412">
        <v>25.020775</v>
      </c>
      <c r="BS412">
        <v>999.9</v>
      </c>
      <c r="BT412">
        <v>0</v>
      </c>
      <c r="BU412">
        <v>0</v>
      </c>
      <c r="BV412">
        <v>10021.4285714286</v>
      </c>
      <c r="BW412">
        <v>0</v>
      </c>
      <c r="BX412">
        <v>2119.58464285714</v>
      </c>
      <c r="BY412">
        <v>5.43068928571429</v>
      </c>
      <c r="BZ412">
        <v>376.49675</v>
      </c>
      <c r="CA412">
        <v>370.061142857143</v>
      </c>
      <c r="CB412">
        <v>2.34706964285714</v>
      </c>
      <c r="CC412">
        <v>363.088928571428</v>
      </c>
      <c r="CD412">
        <v>18.840825</v>
      </c>
      <c r="CE412">
        <v>1.5800775</v>
      </c>
      <c r="CF412">
        <v>1.40504607142857</v>
      </c>
      <c r="CG412">
        <v>13.7658714285714</v>
      </c>
      <c r="CH412">
        <v>11.9722</v>
      </c>
      <c r="CI412">
        <v>1999.98964285714</v>
      </c>
      <c r="CJ412">
        <v>0.979996642857143</v>
      </c>
      <c r="CK412">
        <v>0.0200033357142857</v>
      </c>
      <c r="CL412">
        <v>0</v>
      </c>
      <c r="CM412">
        <v>2.31821785714286</v>
      </c>
      <c r="CN412">
        <v>0</v>
      </c>
      <c r="CO412">
        <v>18305.9678571429</v>
      </c>
      <c r="CP412">
        <v>17300.05</v>
      </c>
      <c r="CQ412">
        <v>38.437</v>
      </c>
      <c r="CR412">
        <v>39.187</v>
      </c>
      <c r="CS412">
        <v>38.312</v>
      </c>
      <c r="CT412">
        <v>37.437</v>
      </c>
      <c r="CU412">
        <v>37.73875</v>
      </c>
      <c r="CV412">
        <v>1959.97964285714</v>
      </c>
      <c r="CW412">
        <v>40.01</v>
      </c>
      <c r="CX412">
        <v>0</v>
      </c>
      <c r="CY412">
        <v>1657214365.8</v>
      </c>
      <c r="CZ412">
        <v>0</v>
      </c>
      <c r="DA412">
        <v>1657213163</v>
      </c>
      <c r="DB412" t="s">
        <v>1145</v>
      </c>
      <c r="DC412">
        <v>1657213141</v>
      </c>
      <c r="DD412">
        <v>1655399214.6</v>
      </c>
      <c r="DE412">
        <v>1</v>
      </c>
      <c r="DF412">
        <v>0.04</v>
      </c>
      <c r="DG412">
        <v>-0.06</v>
      </c>
      <c r="DH412">
        <v>9.172</v>
      </c>
      <c r="DI412">
        <v>0.511</v>
      </c>
      <c r="DJ412">
        <v>420</v>
      </c>
      <c r="DK412">
        <v>25</v>
      </c>
      <c r="DL412">
        <v>0.26</v>
      </c>
      <c r="DM412">
        <v>0.15</v>
      </c>
      <c r="DN412">
        <v>3.99288797560976</v>
      </c>
      <c r="DO412">
        <v>27.984008174216</v>
      </c>
      <c r="DP412">
        <v>2.85044569237425</v>
      </c>
      <c r="DQ412">
        <v>0</v>
      </c>
      <c r="DR412">
        <v>2.34628414634146</v>
      </c>
      <c r="DS412">
        <v>0.0231016724738691</v>
      </c>
      <c r="DT412">
        <v>0.00424286717117597</v>
      </c>
      <c r="DU412">
        <v>1</v>
      </c>
      <c r="DV412">
        <v>1</v>
      </c>
      <c r="DW412">
        <v>2</v>
      </c>
      <c r="DX412" t="s">
        <v>357</v>
      </c>
      <c r="DY412">
        <v>2.97044</v>
      </c>
      <c r="DZ412">
        <v>2.75374</v>
      </c>
      <c r="EA412">
        <v>0.0633921</v>
      </c>
      <c r="EB412">
        <v>0.0636473</v>
      </c>
      <c r="EC412">
        <v>0.0785617</v>
      </c>
      <c r="ED412">
        <v>0.0727047</v>
      </c>
      <c r="EE412">
        <v>36452.8</v>
      </c>
      <c r="EF412">
        <v>39942.4</v>
      </c>
      <c r="EG412">
        <v>35286.2</v>
      </c>
      <c r="EH412">
        <v>38705</v>
      </c>
      <c r="EI412">
        <v>46129.7</v>
      </c>
      <c r="EJ412">
        <v>51811.6</v>
      </c>
      <c r="EK412">
        <v>55174.5</v>
      </c>
      <c r="EL412">
        <v>62051.1</v>
      </c>
      <c r="EM412">
        <v>1.9486</v>
      </c>
      <c r="EN412">
        <v>2.1268</v>
      </c>
      <c r="EO412">
        <v>0.101775</v>
      </c>
      <c r="EP412">
        <v>0</v>
      </c>
      <c r="EQ412">
        <v>23.3844</v>
      </c>
      <c r="ER412">
        <v>999.9</v>
      </c>
      <c r="ES412">
        <v>33.311</v>
      </c>
      <c r="ET412">
        <v>36.678</v>
      </c>
      <c r="EU412">
        <v>27.6702</v>
      </c>
      <c r="EV412">
        <v>53.9687</v>
      </c>
      <c r="EW412">
        <v>39.4311</v>
      </c>
      <c r="EX412">
        <v>2</v>
      </c>
      <c r="EY412">
        <v>0.148963</v>
      </c>
      <c r="EZ412">
        <v>2.86597</v>
      </c>
      <c r="FA412">
        <v>20.1246</v>
      </c>
      <c r="FB412">
        <v>5.19932</v>
      </c>
      <c r="FC412">
        <v>12.0099</v>
      </c>
      <c r="FD412">
        <v>4.976</v>
      </c>
      <c r="FE412">
        <v>3.294</v>
      </c>
      <c r="FF412">
        <v>9999</v>
      </c>
      <c r="FG412">
        <v>9999</v>
      </c>
      <c r="FH412">
        <v>9999</v>
      </c>
      <c r="FI412">
        <v>558.2</v>
      </c>
      <c r="FJ412">
        <v>1.8631</v>
      </c>
      <c r="FK412">
        <v>1.86783</v>
      </c>
      <c r="FL412">
        <v>1.86762</v>
      </c>
      <c r="FM412">
        <v>1.86887</v>
      </c>
      <c r="FN412">
        <v>1.86966</v>
      </c>
      <c r="FO412">
        <v>1.86569</v>
      </c>
      <c r="FP412">
        <v>1.8667</v>
      </c>
      <c r="FQ412">
        <v>1.86807</v>
      </c>
      <c r="FR412">
        <v>5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8.513</v>
      </c>
      <c r="GF412">
        <v>0.2133</v>
      </c>
      <c r="GG412">
        <v>5.39689663742648</v>
      </c>
      <c r="GH412">
        <v>0.00956702611335773</v>
      </c>
      <c r="GI412">
        <v>-9.19467254998099e-07</v>
      </c>
      <c r="GJ412">
        <v>-2.13729184259075e-11</v>
      </c>
      <c r="GK412">
        <v>0.213310654532375</v>
      </c>
      <c r="GL412">
        <v>0</v>
      </c>
      <c r="GM412">
        <v>0</v>
      </c>
      <c r="GN412">
        <v>0</v>
      </c>
      <c r="GO412">
        <v>-4</v>
      </c>
      <c r="GP412">
        <v>1866</v>
      </c>
      <c r="GQ412">
        <v>1</v>
      </c>
      <c r="GR412">
        <v>18</v>
      </c>
      <c r="GS412">
        <v>20.8</v>
      </c>
      <c r="GT412">
        <v>30252.9</v>
      </c>
      <c r="GU412">
        <v>1.10718</v>
      </c>
      <c r="GV412">
        <v>2.64648</v>
      </c>
      <c r="GW412">
        <v>2.24854</v>
      </c>
      <c r="GX412">
        <v>2.72217</v>
      </c>
      <c r="GY412">
        <v>1.99585</v>
      </c>
      <c r="GZ412">
        <v>2.40234</v>
      </c>
      <c r="HA412">
        <v>39.0436</v>
      </c>
      <c r="HB412">
        <v>14.2721</v>
      </c>
      <c r="HC412">
        <v>18</v>
      </c>
      <c r="HD412">
        <v>501.167</v>
      </c>
      <c r="HE412">
        <v>626.194</v>
      </c>
      <c r="HF412">
        <v>19.7652</v>
      </c>
      <c r="HG412">
        <v>29.2036</v>
      </c>
      <c r="HH412">
        <v>30.0001</v>
      </c>
      <c r="HI412">
        <v>29.454</v>
      </c>
      <c r="HJ412">
        <v>29.4257</v>
      </c>
      <c r="HK412">
        <v>22.1783</v>
      </c>
      <c r="HL412">
        <v>28.3824</v>
      </c>
      <c r="HM412">
        <v>0</v>
      </c>
      <c r="HN412">
        <v>19.7414</v>
      </c>
      <c r="HO412">
        <v>312.441</v>
      </c>
      <c r="HP412">
        <v>18.8784</v>
      </c>
      <c r="HQ412">
        <v>102.339</v>
      </c>
      <c r="HR412">
        <v>103.304</v>
      </c>
    </row>
    <row r="413" spans="1:226">
      <c r="A413">
        <v>397</v>
      </c>
      <c r="B413">
        <v>1657214391.5</v>
      </c>
      <c r="C413">
        <v>7786.5</v>
      </c>
      <c r="D413" t="s">
        <v>1158</v>
      </c>
      <c r="E413" t="s">
        <v>1159</v>
      </c>
      <c r="F413">
        <v>5</v>
      </c>
      <c r="G413" t="s">
        <v>1144</v>
      </c>
      <c r="H413" t="s">
        <v>354</v>
      </c>
      <c r="I413">
        <v>1657214384</v>
      </c>
      <c r="J413">
        <f>(K413)/1000</f>
        <v>0</v>
      </c>
      <c r="K413">
        <f>IF(BF413, AN413, AH413)</f>
        <v>0</v>
      </c>
      <c r="L413">
        <f>IF(BF413, AI413, AG413)</f>
        <v>0</v>
      </c>
      <c r="M413">
        <f>BH413 - IF(AU413&gt;1, L413*BB413*100.0/(AW413*BV413), 0)</f>
        <v>0</v>
      </c>
      <c r="N413">
        <f>((T413-J413/2)*M413-L413)/(T413+J413/2)</f>
        <v>0</v>
      </c>
      <c r="O413">
        <f>N413*(BO413+BP413)/1000.0</f>
        <v>0</v>
      </c>
      <c r="P413">
        <f>(BH413 - IF(AU413&gt;1, L413*BB413*100.0/(AW413*BV413), 0))*(BO413+BP413)/1000.0</f>
        <v>0</v>
      </c>
      <c r="Q413">
        <f>2.0/((1/S413-1/R413)+SIGN(S413)*SQRT((1/S413-1/R413)*(1/S413-1/R413) + 4*BC413/((BC413+1)*(BC413+1))*(2*1/S413*1/R413-1/R413*1/R413)))</f>
        <v>0</v>
      </c>
      <c r="R413">
        <f>IF(LEFT(BD413,1)&lt;&gt;"0",IF(LEFT(BD413,1)="1",3.0,BE413),$D$5+$E$5*(BV413*BO413/($K$5*1000))+$F$5*(BV413*BO413/($K$5*1000))*MAX(MIN(BB413,$J$5),$I$5)*MAX(MIN(BB413,$J$5),$I$5)+$G$5*MAX(MIN(BB413,$J$5),$I$5)*(BV413*BO413/($K$5*1000))+$H$5*(BV413*BO413/($K$5*1000))*(BV413*BO413/($K$5*1000)))</f>
        <v>0</v>
      </c>
      <c r="S413">
        <f>J413*(1000-(1000*0.61365*exp(17.502*W413/(240.97+W413))/(BO413+BP413)+BJ413)/2)/(1000*0.61365*exp(17.502*W413/(240.97+W413))/(BO413+BP413)-BJ413)</f>
        <v>0</v>
      </c>
      <c r="T413">
        <f>1/((BC413+1)/(Q413/1.6)+1/(R413/1.37)) + BC413/((BC413+1)/(Q413/1.6) + BC413/(R413/1.37))</f>
        <v>0</v>
      </c>
      <c r="U413">
        <f>(AX413*BA413)</f>
        <v>0</v>
      </c>
      <c r="V413">
        <f>(BQ413+(U413+2*0.95*5.67E-8*(((BQ413+$B$7)+273)^4-(BQ413+273)^4)-44100*J413)/(1.84*29.3*R413+8*0.95*5.67E-8*(BQ413+273)^3))</f>
        <v>0</v>
      </c>
      <c r="W413">
        <f>($C$7*BR413+$D$7*BS413+$E$7*V413)</f>
        <v>0</v>
      </c>
      <c r="X413">
        <f>0.61365*exp(17.502*W413/(240.97+W413))</f>
        <v>0</v>
      </c>
      <c r="Y413">
        <f>(Z413/AA413*100)</f>
        <v>0</v>
      </c>
      <c r="Z413">
        <f>BJ413*(BO413+BP413)/1000</f>
        <v>0</v>
      </c>
      <c r="AA413">
        <f>0.61365*exp(17.502*BQ413/(240.97+BQ413))</f>
        <v>0</v>
      </c>
      <c r="AB413">
        <f>(X413-BJ413*(BO413+BP413)/1000)</f>
        <v>0</v>
      </c>
      <c r="AC413">
        <f>(-J413*44100)</f>
        <v>0</v>
      </c>
      <c r="AD413">
        <f>2*29.3*R413*0.92*(BQ413-W413)</f>
        <v>0</v>
      </c>
      <c r="AE413">
        <f>2*0.95*5.67E-8*(((BQ413+$B$7)+273)^4-(W413+273)^4)</f>
        <v>0</v>
      </c>
      <c r="AF413">
        <f>U413+AE413+AC413+AD413</f>
        <v>0</v>
      </c>
      <c r="AG413">
        <f>BN413*AU413*(BI413-BH413*(1000-AU413*BK413)/(1000-AU413*BJ413))/(100*BB413)</f>
        <v>0</v>
      </c>
      <c r="AH413">
        <f>1000*BN413*AU413*(BJ413-BK413)/(100*BB413*(1000-AU413*BJ413))</f>
        <v>0</v>
      </c>
      <c r="AI413">
        <f>(AJ413 - AK413 - BO413*1E3/(8.314*(BQ413+273.15)) * AM413/BN413 * AL413) * BN413/(100*BB413) * (1000 - BK413)/1000</f>
        <v>0</v>
      </c>
      <c r="AJ413">
        <v>337.277947704368</v>
      </c>
      <c r="AK413">
        <v>338.199921212121</v>
      </c>
      <c r="AL413">
        <v>-3.2299277544002</v>
      </c>
      <c r="AM413">
        <v>66.7280457912559</v>
      </c>
      <c r="AN413">
        <f>(AP413 - AO413 + BO413*1E3/(8.314*(BQ413+273.15)) * AR413/BN413 * AQ413) * BN413/(100*BB413) * 1000/(1000 - AP413)</f>
        <v>0</v>
      </c>
      <c r="AO413">
        <v>18.8465044640888</v>
      </c>
      <c r="AP413">
        <v>21.1958678787879</v>
      </c>
      <c r="AQ413">
        <v>4.09076764918114e-05</v>
      </c>
      <c r="AR413">
        <v>77.4799471106263</v>
      </c>
      <c r="AS413">
        <v>0</v>
      </c>
      <c r="AT413">
        <v>0</v>
      </c>
      <c r="AU413">
        <f>IF(AS413*$H$13&gt;=AW413,1.0,(AW413/(AW413-AS413*$H$13)))</f>
        <v>0</v>
      </c>
      <c r="AV413">
        <f>(AU413-1)*100</f>
        <v>0</v>
      </c>
      <c r="AW413">
        <f>MAX(0,($B$13+$C$13*BV413)/(1+$D$13*BV413)*BO413/(BQ413+273)*$E$13)</f>
        <v>0</v>
      </c>
      <c r="AX413">
        <f>$B$11*BW413+$C$11*BX413+$F$11*CI413*(1-CL413)</f>
        <v>0</v>
      </c>
      <c r="AY413">
        <f>AX413*AZ413</f>
        <v>0</v>
      </c>
      <c r="AZ413">
        <f>($B$11*$D$9+$C$11*$D$9+$F$11*((CV413+CN413)/MAX(CV413+CN413+CW413, 0.1)*$I$9+CW413/MAX(CV413+CN413+CW413, 0.1)*$J$9))/($B$11+$C$11+$F$11)</f>
        <v>0</v>
      </c>
      <c r="BA413">
        <f>($B$11*$K$9+$C$11*$K$9+$F$11*((CV413+CN413)/MAX(CV413+CN413+CW413, 0.1)*$P$9+CW413/MAX(CV413+CN413+CW413, 0.1)*$Q$9))/($B$11+$C$11+$F$11)</f>
        <v>0</v>
      </c>
      <c r="BB413">
        <v>6</v>
      </c>
      <c r="BC413">
        <v>0.5</v>
      </c>
      <c r="BD413" t="s">
        <v>355</v>
      </c>
      <c r="BE413">
        <v>2</v>
      </c>
      <c r="BF413" t="b">
        <v>1</v>
      </c>
      <c r="BG413">
        <v>1657214384</v>
      </c>
      <c r="BH413">
        <v>352.798925925926</v>
      </c>
      <c r="BI413">
        <v>345.782962962963</v>
      </c>
      <c r="BJ413">
        <v>21.1944666666667</v>
      </c>
      <c r="BK413">
        <v>18.8444925925926</v>
      </c>
      <c r="BL413">
        <v>344.218851851852</v>
      </c>
      <c r="BM413">
        <v>20.9811555555556</v>
      </c>
      <c r="BN413">
        <v>500.012296296296</v>
      </c>
      <c r="BO413">
        <v>74.5746851851852</v>
      </c>
      <c r="BP413">
        <v>0.0999032296296296</v>
      </c>
      <c r="BQ413">
        <v>24.9865074074074</v>
      </c>
      <c r="BR413">
        <v>25.056662962963</v>
      </c>
      <c r="BS413">
        <v>999.9</v>
      </c>
      <c r="BT413">
        <v>0</v>
      </c>
      <c r="BU413">
        <v>0</v>
      </c>
      <c r="BV413">
        <v>10014.2592592593</v>
      </c>
      <c r="BW413">
        <v>0</v>
      </c>
      <c r="BX413">
        <v>2075.24555555556</v>
      </c>
      <c r="BY413">
        <v>7.01584185185185</v>
      </c>
      <c r="BZ413">
        <v>360.438222222222</v>
      </c>
      <c r="CA413">
        <v>352.424296296296</v>
      </c>
      <c r="CB413">
        <v>2.34997222222222</v>
      </c>
      <c r="CC413">
        <v>345.782962962963</v>
      </c>
      <c r="CD413">
        <v>18.8444925925926</v>
      </c>
      <c r="CE413">
        <v>1.58057074074074</v>
      </c>
      <c r="CF413">
        <v>1.4053237037037</v>
      </c>
      <c r="CG413">
        <v>13.7706740740741</v>
      </c>
      <c r="CH413">
        <v>11.9751888888889</v>
      </c>
      <c r="CI413">
        <v>2000.02</v>
      </c>
      <c r="CJ413">
        <v>0.979996777777778</v>
      </c>
      <c r="CK413">
        <v>0.0200031962962963</v>
      </c>
      <c r="CL413">
        <v>0</v>
      </c>
      <c r="CM413">
        <v>2.36767407407407</v>
      </c>
      <c r="CN413">
        <v>0</v>
      </c>
      <c r="CO413">
        <v>18275.0074074074</v>
      </c>
      <c r="CP413">
        <v>17300.3074074074</v>
      </c>
      <c r="CQ413">
        <v>38.437</v>
      </c>
      <c r="CR413">
        <v>39.1916666666667</v>
      </c>
      <c r="CS413">
        <v>38.312</v>
      </c>
      <c r="CT413">
        <v>37.437</v>
      </c>
      <c r="CU413">
        <v>37.736</v>
      </c>
      <c r="CV413">
        <v>1960.01</v>
      </c>
      <c r="CW413">
        <v>40.01</v>
      </c>
      <c r="CX413">
        <v>0</v>
      </c>
      <c r="CY413">
        <v>1657214370.6</v>
      </c>
      <c r="CZ413">
        <v>0</v>
      </c>
      <c r="DA413">
        <v>1657213163</v>
      </c>
      <c r="DB413" t="s">
        <v>1145</v>
      </c>
      <c r="DC413">
        <v>1657213141</v>
      </c>
      <c r="DD413">
        <v>1655399214.6</v>
      </c>
      <c r="DE413">
        <v>1</v>
      </c>
      <c r="DF413">
        <v>0.04</v>
      </c>
      <c r="DG413">
        <v>-0.06</v>
      </c>
      <c r="DH413">
        <v>9.172</v>
      </c>
      <c r="DI413">
        <v>0.511</v>
      </c>
      <c r="DJ413">
        <v>420</v>
      </c>
      <c r="DK413">
        <v>25</v>
      </c>
      <c r="DL413">
        <v>0.26</v>
      </c>
      <c r="DM413">
        <v>0.15</v>
      </c>
      <c r="DN413">
        <v>5.67138682926829</v>
      </c>
      <c r="DO413">
        <v>19.4880181881533</v>
      </c>
      <c r="DP413">
        <v>1.98147076183747</v>
      </c>
      <c r="DQ413">
        <v>0</v>
      </c>
      <c r="DR413">
        <v>2.34783609756098</v>
      </c>
      <c r="DS413">
        <v>0.0346835540069696</v>
      </c>
      <c r="DT413">
        <v>0.00436272228620841</v>
      </c>
      <c r="DU413">
        <v>1</v>
      </c>
      <c r="DV413">
        <v>1</v>
      </c>
      <c r="DW413">
        <v>2</v>
      </c>
      <c r="DX413" t="s">
        <v>357</v>
      </c>
      <c r="DY413">
        <v>2.97139</v>
      </c>
      <c r="DZ413">
        <v>2.75422</v>
      </c>
      <c r="EA413">
        <v>0.0610056</v>
      </c>
      <c r="EB413">
        <v>0.0610934</v>
      </c>
      <c r="EC413">
        <v>0.078565</v>
      </c>
      <c r="ED413">
        <v>0.072712</v>
      </c>
      <c r="EE413">
        <v>36546.5</v>
      </c>
      <c r="EF413">
        <v>40052</v>
      </c>
      <c r="EG413">
        <v>35287</v>
      </c>
      <c r="EH413">
        <v>38705.7</v>
      </c>
      <c r="EI413">
        <v>46130.1</v>
      </c>
      <c r="EJ413">
        <v>51811.9</v>
      </c>
      <c r="EK413">
        <v>55175.3</v>
      </c>
      <c r="EL413">
        <v>62052</v>
      </c>
      <c r="EM413">
        <v>1.9494</v>
      </c>
      <c r="EN413">
        <v>2.1264</v>
      </c>
      <c r="EO413">
        <v>0.103265</v>
      </c>
      <c r="EP413">
        <v>0</v>
      </c>
      <c r="EQ413">
        <v>23.408</v>
      </c>
      <c r="ER413">
        <v>999.9</v>
      </c>
      <c r="ES413">
        <v>33.311</v>
      </c>
      <c r="ET413">
        <v>36.678</v>
      </c>
      <c r="EU413">
        <v>27.6731</v>
      </c>
      <c r="EV413">
        <v>53.9187</v>
      </c>
      <c r="EW413">
        <v>39.4511</v>
      </c>
      <c r="EX413">
        <v>2</v>
      </c>
      <c r="EY413">
        <v>0.148963</v>
      </c>
      <c r="EZ413">
        <v>2.90969</v>
      </c>
      <c r="FA413">
        <v>20.1236</v>
      </c>
      <c r="FB413">
        <v>5.19812</v>
      </c>
      <c r="FC413">
        <v>12.0099</v>
      </c>
      <c r="FD413">
        <v>4.976</v>
      </c>
      <c r="FE413">
        <v>3.294</v>
      </c>
      <c r="FF413">
        <v>9999</v>
      </c>
      <c r="FG413">
        <v>9999</v>
      </c>
      <c r="FH413">
        <v>9999</v>
      </c>
      <c r="FI413">
        <v>558.2</v>
      </c>
      <c r="FJ413">
        <v>1.86313</v>
      </c>
      <c r="FK413">
        <v>1.86792</v>
      </c>
      <c r="FL413">
        <v>1.86768</v>
      </c>
      <c r="FM413">
        <v>1.8689</v>
      </c>
      <c r="FN413">
        <v>1.86966</v>
      </c>
      <c r="FO413">
        <v>1.86569</v>
      </c>
      <c r="FP413">
        <v>1.86673</v>
      </c>
      <c r="FQ413">
        <v>1.86813</v>
      </c>
      <c r="FR413">
        <v>5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8.374</v>
      </c>
      <c r="GF413">
        <v>0.2133</v>
      </c>
      <c r="GG413">
        <v>5.39689663742648</v>
      </c>
      <c r="GH413">
        <v>0.00956702611335773</v>
      </c>
      <c r="GI413">
        <v>-9.19467254998099e-07</v>
      </c>
      <c r="GJ413">
        <v>-2.13729184259075e-11</v>
      </c>
      <c r="GK413">
        <v>0.213310654532375</v>
      </c>
      <c r="GL413">
        <v>0</v>
      </c>
      <c r="GM413">
        <v>0</v>
      </c>
      <c r="GN413">
        <v>0</v>
      </c>
      <c r="GO413">
        <v>-4</v>
      </c>
      <c r="GP413">
        <v>1866</v>
      </c>
      <c r="GQ413">
        <v>1</v>
      </c>
      <c r="GR413">
        <v>18</v>
      </c>
      <c r="GS413">
        <v>20.8</v>
      </c>
      <c r="GT413">
        <v>30252.9</v>
      </c>
      <c r="GU413">
        <v>1.06079</v>
      </c>
      <c r="GV413">
        <v>2.64771</v>
      </c>
      <c r="GW413">
        <v>2.24854</v>
      </c>
      <c r="GX413">
        <v>2.72095</v>
      </c>
      <c r="GY413">
        <v>1.99585</v>
      </c>
      <c r="GZ413">
        <v>2.38159</v>
      </c>
      <c r="HA413">
        <v>39.0436</v>
      </c>
      <c r="HB413">
        <v>14.2721</v>
      </c>
      <c r="HC413">
        <v>18</v>
      </c>
      <c r="HD413">
        <v>501.595</v>
      </c>
      <c r="HE413">
        <v>625.737</v>
      </c>
      <c r="HF413">
        <v>19.6951</v>
      </c>
      <c r="HG413">
        <v>29.1911</v>
      </c>
      <c r="HH413">
        <v>30.0001</v>
      </c>
      <c r="HI413">
        <v>29.4413</v>
      </c>
      <c r="HJ413">
        <v>29.4132</v>
      </c>
      <c r="HK413">
        <v>21.2461</v>
      </c>
      <c r="HL413">
        <v>28.3824</v>
      </c>
      <c r="HM413">
        <v>0</v>
      </c>
      <c r="HN413">
        <v>19.6929</v>
      </c>
      <c r="HO413">
        <v>298.993</v>
      </c>
      <c r="HP413">
        <v>18.8911</v>
      </c>
      <c r="HQ413">
        <v>102.34</v>
      </c>
      <c r="HR413">
        <v>103.306</v>
      </c>
    </row>
    <row r="414" spans="1:226">
      <c r="A414">
        <v>398</v>
      </c>
      <c r="B414">
        <v>1657214396.5</v>
      </c>
      <c r="C414">
        <v>7791.5</v>
      </c>
      <c r="D414" t="s">
        <v>1160</v>
      </c>
      <c r="E414" t="s">
        <v>1161</v>
      </c>
      <c r="F414">
        <v>5</v>
      </c>
      <c r="G414" t="s">
        <v>1144</v>
      </c>
      <c r="H414" t="s">
        <v>354</v>
      </c>
      <c r="I414">
        <v>1657214388.71429</v>
      </c>
      <c r="J414">
        <f>(K414)/1000</f>
        <v>0</v>
      </c>
      <c r="K414">
        <f>IF(BF414, AN414, AH414)</f>
        <v>0</v>
      </c>
      <c r="L414">
        <f>IF(BF414, AI414, AG414)</f>
        <v>0</v>
      </c>
      <c r="M414">
        <f>BH414 - IF(AU414&gt;1, L414*BB414*100.0/(AW414*BV414), 0)</f>
        <v>0</v>
      </c>
      <c r="N414">
        <f>((T414-J414/2)*M414-L414)/(T414+J414/2)</f>
        <v>0</v>
      </c>
      <c r="O414">
        <f>N414*(BO414+BP414)/1000.0</f>
        <v>0</v>
      </c>
      <c r="P414">
        <f>(BH414 - IF(AU414&gt;1, L414*BB414*100.0/(AW414*BV414), 0))*(BO414+BP414)/1000.0</f>
        <v>0</v>
      </c>
      <c r="Q414">
        <f>2.0/((1/S414-1/R414)+SIGN(S414)*SQRT((1/S414-1/R414)*(1/S414-1/R414) + 4*BC414/((BC414+1)*(BC414+1))*(2*1/S414*1/R414-1/R414*1/R414)))</f>
        <v>0</v>
      </c>
      <c r="R414">
        <f>IF(LEFT(BD414,1)&lt;&gt;"0",IF(LEFT(BD414,1)="1",3.0,BE414),$D$5+$E$5*(BV414*BO414/($K$5*1000))+$F$5*(BV414*BO414/($K$5*1000))*MAX(MIN(BB414,$J$5),$I$5)*MAX(MIN(BB414,$J$5),$I$5)+$G$5*MAX(MIN(BB414,$J$5),$I$5)*(BV414*BO414/($K$5*1000))+$H$5*(BV414*BO414/($K$5*1000))*(BV414*BO414/($K$5*1000)))</f>
        <v>0</v>
      </c>
      <c r="S414">
        <f>J414*(1000-(1000*0.61365*exp(17.502*W414/(240.97+W414))/(BO414+BP414)+BJ414)/2)/(1000*0.61365*exp(17.502*W414/(240.97+W414))/(BO414+BP414)-BJ414)</f>
        <v>0</v>
      </c>
      <c r="T414">
        <f>1/((BC414+1)/(Q414/1.6)+1/(R414/1.37)) + BC414/((BC414+1)/(Q414/1.6) + BC414/(R414/1.37))</f>
        <v>0</v>
      </c>
      <c r="U414">
        <f>(AX414*BA414)</f>
        <v>0</v>
      </c>
      <c r="V414">
        <f>(BQ414+(U414+2*0.95*5.67E-8*(((BQ414+$B$7)+273)^4-(BQ414+273)^4)-44100*J414)/(1.84*29.3*R414+8*0.95*5.67E-8*(BQ414+273)^3))</f>
        <v>0</v>
      </c>
      <c r="W414">
        <f>($C$7*BR414+$D$7*BS414+$E$7*V414)</f>
        <v>0</v>
      </c>
      <c r="X414">
        <f>0.61365*exp(17.502*W414/(240.97+W414))</f>
        <v>0</v>
      </c>
      <c r="Y414">
        <f>(Z414/AA414*100)</f>
        <v>0</v>
      </c>
      <c r="Z414">
        <f>BJ414*(BO414+BP414)/1000</f>
        <v>0</v>
      </c>
      <c r="AA414">
        <f>0.61365*exp(17.502*BQ414/(240.97+BQ414))</f>
        <v>0</v>
      </c>
      <c r="AB414">
        <f>(X414-BJ414*(BO414+BP414)/1000)</f>
        <v>0</v>
      </c>
      <c r="AC414">
        <f>(-J414*44100)</f>
        <v>0</v>
      </c>
      <c r="AD414">
        <f>2*29.3*R414*0.92*(BQ414-W414)</f>
        <v>0</v>
      </c>
      <c r="AE414">
        <f>2*0.95*5.67E-8*(((BQ414+$B$7)+273)^4-(W414+273)^4)</f>
        <v>0</v>
      </c>
      <c r="AF414">
        <f>U414+AE414+AC414+AD414</f>
        <v>0</v>
      </c>
      <c r="AG414">
        <f>BN414*AU414*(BI414-BH414*(1000-AU414*BK414)/(1000-AU414*BJ414))/(100*BB414)</f>
        <v>0</v>
      </c>
      <c r="AH414">
        <f>1000*BN414*AU414*(BJ414-BK414)/(100*BB414*(1000-AU414*BJ414))</f>
        <v>0</v>
      </c>
      <c r="AI414">
        <f>(AJ414 - AK414 - BO414*1E3/(8.314*(BQ414+273.15)) * AM414/BN414 * AL414) * BN414/(100*BB414) * (1000 - BK414)/1000</f>
        <v>0</v>
      </c>
      <c r="AJ414">
        <v>320.439121708848</v>
      </c>
      <c r="AK414">
        <v>322.122406060606</v>
      </c>
      <c r="AL414">
        <v>-3.20587045527147</v>
      </c>
      <c r="AM414">
        <v>66.7280457912559</v>
      </c>
      <c r="AN414">
        <f>(AP414 - AO414 + BO414*1E3/(8.314*(BQ414+273.15)) * AR414/BN414 * AQ414) * BN414/(100*BB414) * 1000/(1000 - AP414)</f>
        <v>0</v>
      </c>
      <c r="AO414">
        <v>18.8470315220443</v>
      </c>
      <c r="AP414">
        <v>21.2032078787879</v>
      </c>
      <c r="AQ414">
        <v>0.00160663053556112</v>
      </c>
      <c r="AR414">
        <v>77.4799471106263</v>
      </c>
      <c r="AS414">
        <v>0</v>
      </c>
      <c r="AT414">
        <v>0</v>
      </c>
      <c r="AU414">
        <f>IF(AS414*$H$13&gt;=AW414,1.0,(AW414/(AW414-AS414*$H$13)))</f>
        <v>0</v>
      </c>
      <c r="AV414">
        <f>(AU414-1)*100</f>
        <v>0</v>
      </c>
      <c r="AW414">
        <f>MAX(0,($B$13+$C$13*BV414)/(1+$D$13*BV414)*BO414/(BQ414+273)*$E$13)</f>
        <v>0</v>
      </c>
      <c r="AX414">
        <f>$B$11*BW414+$C$11*BX414+$F$11*CI414*(1-CL414)</f>
        <v>0</v>
      </c>
      <c r="AY414">
        <f>AX414*AZ414</f>
        <v>0</v>
      </c>
      <c r="AZ414">
        <f>($B$11*$D$9+$C$11*$D$9+$F$11*((CV414+CN414)/MAX(CV414+CN414+CW414, 0.1)*$I$9+CW414/MAX(CV414+CN414+CW414, 0.1)*$J$9))/($B$11+$C$11+$F$11)</f>
        <v>0</v>
      </c>
      <c r="BA414">
        <f>($B$11*$K$9+$C$11*$K$9+$F$11*((CV414+CN414)/MAX(CV414+CN414+CW414, 0.1)*$P$9+CW414/MAX(CV414+CN414+CW414, 0.1)*$Q$9))/($B$11+$C$11+$F$11)</f>
        <v>0</v>
      </c>
      <c r="BB414">
        <v>6</v>
      </c>
      <c r="BC414">
        <v>0.5</v>
      </c>
      <c r="BD414" t="s">
        <v>355</v>
      </c>
      <c r="BE414">
        <v>2</v>
      </c>
      <c r="BF414" t="b">
        <v>1</v>
      </c>
      <c r="BG414">
        <v>1657214388.71429</v>
      </c>
      <c r="BH414">
        <v>338.1865</v>
      </c>
      <c r="BI414">
        <v>330.319678571429</v>
      </c>
      <c r="BJ414">
        <v>21.1994928571429</v>
      </c>
      <c r="BK414">
        <v>18.8463857142857</v>
      </c>
      <c r="BL414">
        <v>329.735857142857</v>
      </c>
      <c r="BM414">
        <v>20.986175</v>
      </c>
      <c r="BN414">
        <v>500.015857142857</v>
      </c>
      <c r="BO414">
        <v>74.5748142857143</v>
      </c>
      <c r="BP414">
        <v>0.0999990571428572</v>
      </c>
      <c r="BQ414">
        <v>24.9985107142857</v>
      </c>
      <c r="BR414">
        <v>25.0759285714286</v>
      </c>
      <c r="BS414">
        <v>999.9</v>
      </c>
      <c r="BT414">
        <v>0</v>
      </c>
      <c r="BU414">
        <v>0</v>
      </c>
      <c r="BV414">
        <v>10008.0357142857</v>
      </c>
      <c r="BW414">
        <v>0</v>
      </c>
      <c r="BX414">
        <v>2021.15928571429</v>
      </c>
      <c r="BY414">
        <v>7.86669464285714</v>
      </c>
      <c r="BZ414">
        <v>345.511107142857</v>
      </c>
      <c r="CA414">
        <v>336.664642857143</v>
      </c>
      <c r="CB414">
        <v>2.35310357142857</v>
      </c>
      <c r="CC414">
        <v>330.319678571429</v>
      </c>
      <c r="CD414">
        <v>18.8463857142857</v>
      </c>
      <c r="CE414">
        <v>1.58094785714286</v>
      </c>
      <c r="CF414">
        <v>1.40546607142857</v>
      </c>
      <c r="CG414">
        <v>13.77435</v>
      </c>
      <c r="CH414">
        <v>11.9767357142857</v>
      </c>
      <c r="CI414">
        <v>2000.03071428571</v>
      </c>
      <c r="CJ414">
        <v>0.979996857142857</v>
      </c>
      <c r="CK414">
        <v>0.0200031142857143</v>
      </c>
      <c r="CL414">
        <v>0</v>
      </c>
      <c r="CM414">
        <v>2.33191785714286</v>
      </c>
      <c r="CN414">
        <v>0</v>
      </c>
      <c r="CO414">
        <v>18223.4142857143</v>
      </c>
      <c r="CP414">
        <v>17300.4035714286</v>
      </c>
      <c r="CQ414">
        <v>38.437</v>
      </c>
      <c r="CR414">
        <v>39.21175</v>
      </c>
      <c r="CS414">
        <v>38.312</v>
      </c>
      <c r="CT414">
        <v>37.4505</v>
      </c>
      <c r="CU414">
        <v>37.72975</v>
      </c>
      <c r="CV414">
        <v>1960.02142857143</v>
      </c>
      <c r="CW414">
        <v>40.0092857142857</v>
      </c>
      <c r="CX414">
        <v>0</v>
      </c>
      <c r="CY414">
        <v>1657214375.4</v>
      </c>
      <c r="CZ414">
        <v>0</v>
      </c>
      <c r="DA414">
        <v>1657213163</v>
      </c>
      <c r="DB414" t="s">
        <v>1145</v>
      </c>
      <c r="DC414">
        <v>1657213141</v>
      </c>
      <c r="DD414">
        <v>1655399214.6</v>
      </c>
      <c r="DE414">
        <v>1</v>
      </c>
      <c r="DF414">
        <v>0.04</v>
      </c>
      <c r="DG414">
        <v>-0.06</v>
      </c>
      <c r="DH414">
        <v>9.172</v>
      </c>
      <c r="DI414">
        <v>0.511</v>
      </c>
      <c r="DJ414">
        <v>420</v>
      </c>
      <c r="DK414">
        <v>25</v>
      </c>
      <c r="DL414">
        <v>0.26</v>
      </c>
      <c r="DM414">
        <v>0.15</v>
      </c>
      <c r="DN414">
        <v>7.08804756097561</v>
      </c>
      <c r="DO414">
        <v>12.7208186759582</v>
      </c>
      <c r="DP414">
        <v>1.29678357107824</v>
      </c>
      <c r="DQ414">
        <v>0</v>
      </c>
      <c r="DR414">
        <v>2.35069341463415</v>
      </c>
      <c r="DS414">
        <v>0.038320348432053</v>
      </c>
      <c r="DT414">
        <v>0.00472515304165939</v>
      </c>
      <c r="DU414">
        <v>1</v>
      </c>
      <c r="DV414">
        <v>1</v>
      </c>
      <c r="DW414">
        <v>2</v>
      </c>
      <c r="DX414" t="s">
        <v>357</v>
      </c>
      <c r="DY414">
        <v>2.97108</v>
      </c>
      <c r="DZ414">
        <v>2.7538</v>
      </c>
      <c r="EA414">
        <v>0.0585626</v>
      </c>
      <c r="EB414">
        <v>0.0586655</v>
      </c>
      <c r="EC414">
        <v>0.0785736</v>
      </c>
      <c r="ED414">
        <v>0.0727072</v>
      </c>
      <c r="EE414">
        <v>36642.3</v>
      </c>
      <c r="EF414">
        <v>40156.2</v>
      </c>
      <c r="EG414">
        <v>35287.7</v>
      </c>
      <c r="EH414">
        <v>38706.2</v>
      </c>
      <c r="EI414">
        <v>46130.2</v>
      </c>
      <c r="EJ414">
        <v>51813</v>
      </c>
      <c r="EK414">
        <v>55176</v>
      </c>
      <c r="EL414">
        <v>62053</v>
      </c>
      <c r="EM414">
        <v>1.9494</v>
      </c>
      <c r="EN414">
        <v>2.1268</v>
      </c>
      <c r="EO414">
        <v>0.10252</v>
      </c>
      <c r="EP414">
        <v>0</v>
      </c>
      <c r="EQ414">
        <v>23.4337</v>
      </c>
      <c r="ER414">
        <v>999.9</v>
      </c>
      <c r="ES414">
        <v>33.335</v>
      </c>
      <c r="ET414">
        <v>36.668</v>
      </c>
      <c r="EU414">
        <v>27.6771</v>
      </c>
      <c r="EV414">
        <v>54.0187</v>
      </c>
      <c r="EW414">
        <v>39.383</v>
      </c>
      <c r="EX414">
        <v>2</v>
      </c>
      <c r="EY414">
        <v>0.14878</v>
      </c>
      <c r="EZ414">
        <v>3.06207</v>
      </c>
      <c r="FA414">
        <v>20.1211</v>
      </c>
      <c r="FB414">
        <v>5.19812</v>
      </c>
      <c r="FC414">
        <v>12.0099</v>
      </c>
      <c r="FD414">
        <v>4.976</v>
      </c>
      <c r="FE414">
        <v>3.294</v>
      </c>
      <c r="FF414">
        <v>9999</v>
      </c>
      <c r="FG414">
        <v>9999</v>
      </c>
      <c r="FH414">
        <v>9999</v>
      </c>
      <c r="FI414">
        <v>558.2</v>
      </c>
      <c r="FJ414">
        <v>1.8631</v>
      </c>
      <c r="FK414">
        <v>1.86786</v>
      </c>
      <c r="FL414">
        <v>1.86768</v>
      </c>
      <c r="FM414">
        <v>1.8689</v>
      </c>
      <c r="FN414">
        <v>1.86966</v>
      </c>
      <c r="FO414">
        <v>1.86569</v>
      </c>
      <c r="FP414">
        <v>1.86673</v>
      </c>
      <c r="FQ414">
        <v>1.86813</v>
      </c>
      <c r="FR414">
        <v>5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8.232</v>
      </c>
      <c r="GF414">
        <v>0.2133</v>
      </c>
      <c r="GG414">
        <v>5.39689663742648</v>
      </c>
      <c r="GH414">
        <v>0.00956702611335773</v>
      </c>
      <c r="GI414">
        <v>-9.19467254998099e-07</v>
      </c>
      <c r="GJ414">
        <v>-2.13729184259075e-11</v>
      </c>
      <c r="GK414">
        <v>0.213310654532375</v>
      </c>
      <c r="GL414">
        <v>0</v>
      </c>
      <c r="GM414">
        <v>0</v>
      </c>
      <c r="GN414">
        <v>0</v>
      </c>
      <c r="GO414">
        <v>-4</v>
      </c>
      <c r="GP414">
        <v>1866</v>
      </c>
      <c r="GQ414">
        <v>1</v>
      </c>
      <c r="GR414">
        <v>18</v>
      </c>
      <c r="GS414">
        <v>20.9</v>
      </c>
      <c r="GT414">
        <v>30253</v>
      </c>
      <c r="GU414">
        <v>1.01807</v>
      </c>
      <c r="GV414">
        <v>2.65259</v>
      </c>
      <c r="GW414">
        <v>2.24854</v>
      </c>
      <c r="GX414">
        <v>2.72217</v>
      </c>
      <c r="GY414">
        <v>1.99585</v>
      </c>
      <c r="GZ414">
        <v>2.34009</v>
      </c>
      <c r="HA414">
        <v>39.0436</v>
      </c>
      <c r="HB414">
        <v>14.2546</v>
      </c>
      <c r="HC414">
        <v>18</v>
      </c>
      <c r="HD414">
        <v>501.486</v>
      </c>
      <c r="HE414">
        <v>625.919</v>
      </c>
      <c r="HF414">
        <v>19.6065</v>
      </c>
      <c r="HG414">
        <v>29.1811</v>
      </c>
      <c r="HH414">
        <v>29.9999</v>
      </c>
      <c r="HI414">
        <v>29.4287</v>
      </c>
      <c r="HJ414">
        <v>29.4006</v>
      </c>
      <c r="HK414">
        <v>20.4119</v>
      </c>
      <c r="HL414">
        <v>28.3824</v>
      </c>
      <c r="HM414">
        <v>0</v>
      </c>
      <c r="HN414">
        <v>19.6079</v>
      </c>
      <c r="HO414">
        <v>285.446</v>
      </c>
      <c r="HP414">
        <v>18.8967</v>
      </c>
      <c r="HQ414">
        <v>102.342</v>
      </c>
      <c r="HR414">
        <v>103.308</v>
      </c>
    </row>
    <row r="415" spans="1:226">
      <c r="A415">
        <v>399</v>
      </c>
      <c r="B415">
        <v>1657214401.5</v>
      </c>
      <c r="C415">
        <v>7796.5</v>
      </c>
      <c r="D415" t="s">
        <v>1162</v>
      </c>
      <c r="E415" t="s">
        <v>1163</v>
      </c>
      <c r="F415">
        <v>5</v>
      </c>
      <c r="G415" t="s">
        <v>1144</v>
      </c>
      <c r="H415" t="s">
        <v>354</v>
      </c>
      <c r="I415">
        <v>1657214394</v>
      </c>
      <c r="J415">
        <f>(K415)/1000</f>
        <v>0</v>
      </c>
      <c r="K415">
        <f>IF(BF415, AN415, AH415)</f>
        <v>0</v>
      </c>
      <c r="L415">
        <f>IF(BF415, AI415, AG415)</f>
        <v>0</v>
      </c>
      <c r="M415">
        <f>BH415 - IF(AU415&gt;1, L415*BB415*100.0/(AW415*BV415), 0)</f>
        <v>0</v>
      </c>
      <c r="N415">
        <f>((T415-J415/2)*M415-L415)/(T415+J415/2)</f>
        <v>0</v>
      </c>
      <c r="O415">
        <f>N415*(BO415+BP415)/1000.0</f>
        <v>0</v>
      </c>
      <c r="P415">
        <f>(BH415 - IF(AU415&gt;1, L415*BB415*100.0/(AW415*BV415), 0))*(BO415+BP415)/1000.0</f>
        <v>0</v>
      </c>
      <c r="Q415">
        <f>2.0/((1/S415-1/R415)+SIGN(S415)*SQRT((1/S415-1/R415)*(1/S415-1/R415) + 4*BC415/((BC415+1)*(BC415+1))*(2*1/S415*1/R415-1/R415*1/R415)))</f>
        <v>0</v>
      </c>
      <c r="R415">
        <f>IF(LEFT(BD415,1)&lt;&gt;"0",IF(LEFT(BD415,1)="1",3.0,BE415),$D$5+$E$5*(BV415*BO415/($K$5*1000))+$F$5*(BV415*BO415/($K$5*1000))*MAX(MIN(BB415,$J$5),$I$5)*MAX(MIN(BB415,$J$5),$I$5)+$G$5*MAX(MIN(BB415,$J$5),$I$5)*(BV415*BO415/($K$5*1000))+$H$5*(BV415*BO415/($K$5*1000))*(BV415*BO415/($K$5*1000)))</f>
        <v>0</v>
      </c>
      <c r="S415">
        <f>J415*(1000-(1000*0.61365*exp(17.502*W415/(240.97+W415))/(BO415+BP415)+BJ415)/2)/(1000*0.61365*exp(17.502*W415/(240.97+W415))/(BO415+BP415)-BJ415)</f>
        <v>0</v>
      </c>
      <c r="T415">
        <f>1/((BC415+1)/(Q415/1.6)+1/(R415/1.37)) + BC415/((BC415+1)/(Q415/1.6) + BC415/(R415/1.37))</f>
        <v>0</v>
      </c>
      <c r="U415">
        <f>(AX415*BA415)</f>
        <v>0</v>
      </c>
      <c r="V415">
        <f>(BQ415+(U415+2*0.95*5.67E-8*(((BQ415+$B$7)+273)^4-(BQ415+273)^4)-44100*J415)/(1.84*29.3*R415+8*0.95*5.67E-8*(BQ415+273)^3))</f>
        <v>0</v>
      </c>
      <c r="W415">
        <f>($C$7*BR415+$D$7*BS415+$E$7*V415)</f>
        <v>0</v>
      </c>
      <c r="X415">
        <f>0.61365*exp(17.502*W415/(240.97+W415))</f>
        <v>0</v>
      </c>
      <c r="Y415">
        <f>(Z415/AA415*100)</f>
        <v>0</v>
      </c>
      <c r="Z415">
        <f>BJ415*(BO415+BP415)/1000</f>
        <v>0</v>
      </c>
      <c r="AA415">
        <f>0.61365*exp(17.502*BQ415/(240.97+BQ415))</f>
        <v>0</v>
      </c>
      <c r="AB415">
        <f>(X415-BJ415*(BO415+BP415)/1000)</f>
        <v>0</v>
      </c>
      <c r="AC415">
        <f>(-J415*44100)</f>
        <v>0</v>
      </c>
      <c r="AD415">
        <f>2*29.3*R415*0.92*(BQ415-W415)</f>
        <v>0</v>
      </c>
      <c r="AE415">
        <f>2*0.95*5.67E-8*(((BQ415+$B$7)+273)^4-(W415+273)^4)</f>
        <v>0</v>
      </c>
      <c r="AF415">
        <f>U415+AE415+AC415+AD415</f>
        <v>0</v>
      </c>
      <c r="AG415">
        <f>BN415*AU415*(BI415-BH415*(1000-AU415*BK415)/(1000-AU415*BJ415))/(100*BB415)</f>
        <v>0</v>
      </c>
      <c r="AH415">
        <f>1000*BN415*AU415*(BJ415-BK415)/(100*BB415*(1000-AU415*BJ415))</f>
        <v>0</v>
      </c>
      <c r="AI415">
        <f>(AJ415 - AK415 - BO415*1E3/(8.314*(BQ415+273.15)) * AM415/BN415 * AL415) * BN415/(100*BB415) * (1000 - BK415)/1000</f>
        <v>0</v>
      </c>
      <c r="AJ415">
        <v>305.174423129683</v>
      </c>
      <c r="AK415">
        <v>306.687981818182</v>
      </c>
      <c r="AL415">
        <v>-3.02807881416529</v>
      </c>
      <c r="AM415">
        <v>66.7280457912559</v>
      </c>
      <c r="AN415">
        <f>(AP415 - AO415 + BO415*1E3/(8.314*(BQ415+273.15)) * AR415/BN415 * AQ415) * BN415/(100*BB415) * 1000/(1000 - AP415)</f>
        <v>0</v>
      </c>
      <c r="AO415">
        <v>18.8463393866909</v>
      </c>
      <c r="AP415">
        <v>21.2095509090909</v>
      </c>
      <c r="AQ415">
        <v>3.13231638802991e-05</v>
      </c>
      <c r="AR415">
        <v>77.4799471106263</v>
      </c>
      <c r="AS415">
        <v>0</v>
      </c>
      <c r="AT415">
        <v>0</v>
      </c>
      <c r="AU415">
        <f>IF(AS415*$H$13&gt;=AW415,1.0,(AW415/(AW415-AS415*$H$13)))</f>
        <v>0</v>
      </c>
      <c r="AV415">
        <f>(AU415-1)*100</f>
        <v>0</v>
      </c>
      <c r="AW415">
        <f>MAX(0,($B$13+$C$13*BV415)/(1+$D$13*BV415)*BO415/(BQ415+273)*$E$13)</f>
        <v>0</v>
      </c>
      <c r="AX415">
        <f>$B$11*BW415+$C$11*BX415+$F$11*CI415*(1-CL415)</f>
        <v>0</v>
      </c>
      <c r="AY415">
        <f>AX415*AZ415</f>
        <v>0</v>
      </c>
      <c r="AZ415">
        <f>($B$11*$D$9+$C$11*$D$9+$F$11*((CV415+CN415)/MAX(CV415+CN415+CW415, 0.1)*$I$9+CW415/MAX(CV415+CN415+CW415, 0.1)*$J$9))/($B$11+$C$11+$F$11)</f>
        <v>0</v>
      </c>
      <c r="BA415">
        <f>($B$11*$K$9+$C$11*$K$9+$F$11*((CV415+CN415)/MAX(CV415+CN415+CW415, 0.1)*$P$9+CW415/MAX(CV415+CN415+CW415, 0.1)*$Q$9))/($B$11+$C$11+$F$11)</f>
        <v>0</v>
      </c>
      <c r="BB415">
        <v>6</v>
      </c>
      <c r="BC415">
        <v>0.5</v>
      </c>
      <c r="BD415" t="s">
        <v>355</v>
      </c>
      <c r="BE415">
        <v>2</v>
      </c>
      <c r="BF415" t="b">
        <v>1</v>
      </c>
      <c r="BG415">
        <v>1657214394</v>
      </c>
      <c r="BH415">
        <v>321.662037037037</v>
      </c>
      <c r="BI415">
        <v>313.276814814815</v>
      </c>
      <c r="BJ415">
        <v>21.2029407407407</v>
      </c>
      <c r="BK415">
        <v>18.8463925925926</v>
      </c>
      <c r="BL415">
        <v>313.358222222222</v>
      </c>
      <c r="BM415">
        <v>20.9896148148148</v>
      </c>
      <c r="BN415">
        <v>499.978851851852</v>
      </c>
      <c r="BO415">
        <v>74.5751111111111</v>
      </c>
      <c r="BP415">
        <v>0.0999039407407407</v>
      </c>
      <c r="BQ415">
        <v>25.0126555555556</v>
      </c>
      <c r="BR415">
        <v>25.1039888888889</v>
      </c>
      <c r="BS415">
        <v>999.9</v>
      </c>
      <c r="BT415">
        <v>0</v>
      </c>
      <c r="BU415">
        <v>0</v>
      </c>
      <c r="BV415">
        <v>10011.1111111111</v>
      </c>
      <c r="BW415">
        <v>0</v>
      </c>
      <c r="BX415">
        <v>1817.07185185185</v>
      </c>
      <c r="BY415">
        <v>8.38514074074074</v>
      </c>
      <c r="BZ415">
        <v>328.629814814815</v>
      </c>
      <c r="CA415">
        <v>319.29437037037</v>
      </c>
      <c r="CB415">
        <v>2.35654333333333</v>
      </c>
      <c r="CC415">
        <v>313.276814814815</v>
      </c>
      <c r="CD415">
        <v>18.8463925925926</v>
      </c>
      <c r="CE415">
        <v>1.58121074074074</v>
      </c>
      <c r="CF415">
        <v>1.40547185185185</v>
      </c>
      <c r="CG415">
        <v>13.7769074074074</v>
      </c>
      <c r="CH415">
        <v>11.9768037037037</v>
      </c>
      <c r="CI415">
        <v>2000.02851851852</v>
      </c>
      <c r="CJ415">
        <v>0.979996888888889</v>
      </c>
      <c r="CK415">
        <v>0.0200030814814815</v>
      </c>
      <c r="CL415">
        <v>0</v>
      </c>
      <c r="CM415">
        <v>2.30927407407407</v>
      </c>
      <c r="CN415">
        <v>0</v>
      </c>
      <c r="CO415">
        <v>18083.2296296296</v>
      </c>
      <c r="CP415">
        <v>17300.3851851852</v>
      </c>
      <c r="CQ415">
        <v>38.437</v>
      </c>
      <c r="CR415">
        <v>39.2336666666667</v>
      </c>
      <c r="CS415">
        <v>38.312</v>
      </c>
      <c r="CT415">
        <v>37.472</v>
      </c>
      <c r="CU415">
        <v>37.722</v>
      </c>
      <c r="CV415">
        <v>1960.02037037037</v>
      </c>
      <c r="CW415">
        <v>40.0081481481482</v>
      </c>
      <c r="CX415">
        <v>0</v>
      </c>
      <c r="CY415">
        <v>1657214380.8</v>
      </c>
      <c r="CZ415">
        <v>0</v>
      </c>
      <c r="DA415">
        <v>1657213163</v>
      </c>
      <c r="DB415" t="s">
        <v>1145</v>
      </c>
      <c r="DC415">
        <v>1657213141</v>
      </c>
      <c r="DD415">
        <v>1655399214.6</v>
      </c>
      <c r="DE415">
        <v>1</v>
      </c>
      <c r="DF415">
        <v>0.04</v>
      </c>
      <c r="DG415">
        <v>-0.06</v>
      </c>
      <c r="DH415">
        <v>9.172</v>
      </c>
      <c r="DI415">
        <v>0.511</v>
      </c>
      <c r="DJ415">
        <v>420</v>
      </c>
      <c r="DK415">
        <v>25</v>
      </c>
      <c r="DL415">
        <v>0.26</v>
      </c>
      <c r="DM415">
        <v>0.15</v>
      </c>
      <c r="DN415">
        <v>7.85445414634146</v>
      </c>
      <c r="DO415">
        <v>6.44602536585366</v>
      </c>
      <c r="DP415">
        <v>0.774922141316352</v>
      </c>
      <c r="DQ415">
        <v>0</v>
      </c>
      <c r="DR415">
        <v>2.35399317073171</v>
      </c>
      <c r="DS415">
        <v>0.0355710104529643</v>
      </c>
      <c r="DT415">
        <v>0.00455606775203075</v>
      </c>
      <c r="DU415">
        <v>1</v>
      </c>
      <c r="DV415">
        <v>1</v>
      </c>
      <c r="DW415">
        <v>2</v>
      </c>
      <c r="DX415" t="s">
        <v>357</v>
      </c>
      <c r="DY415">
        <v>2.97175</v>
      </c>
      <c r="DZ415">
        <v>2.75435</v>
      </c>
      <c r="EA415">
        <v>0.0561998</v>
      </c>
      <c r="EB415">
        <v>0.0560826</v>
      </c>
      <c r="EC415">
        <v>0.0785834</v>
      </c>
      <c r="ED415">
        <v>0.0727082</v>
      </c>
      <c r="EE415">
        <v>36734.5</v>
      </c>
      <c r="EF415">
        <v>40266.9</v>
      </c>
      <c r="EG415">
        <v>35287.9</v>
      </c>
      <c r="EH415">
        <v>38706.7</v>
      </c>
      <c r="EI415">
        <v>46130.1</v>
      </c>
      <c r="EJ415">
        <v>51813.5</v>
      </c>
      <c r="EK415">
        <v>55176.5</v>
      </c>
      <c r="EL415">
        <v>62053.8</v>
      </c>
      <c r="EM415">
        <v>1.9496</v>
      </c>
      <c r="EN415">
        <v>2.1266</v>
      </c>
      <c r="EO415">
        <v>0.100136</v>
      </c>
      <c r="EP415">
        <v>0</v>
      </c>
      <c r="EQ415">
        <v>23.4613</v>
      </c>
      <c r="ER415">
        <v>999.9</v>
      </c>
      <c r="ES415">
        <v>33.335</v>
      </c>
      <c r="ET415">
        <v>36.668</v>
      </c>
      <c r="EU415">
        <v>27.6749</v>
      </c>
      <c r="EV415">
        <v>53.5487</v>
      </c>
      <c r="EW415">
        <v>39.4471</v>
      </c>
      <c r="EX415">
        <v>2</v>
      </c>
      <c r="EY415">
        <v>0.148943</v>
      </c>
      <c r="EZ415">
        <v>3.23647</v>
      </c>
      <c r="FA415">
        <v>20.118</v>
      </c>
      <c r="FB415">
        <v>5.19932</v>
      </c>
      <c r="FC415">
        <v>12.0099</v>
      </c>
      <c r="FD415">
        <v>4.976</v>
      </c>
      <c r="FE415">
        <v>3.294</v>
      </c>
      <c r="FF415">
        <v>9999</v>
      </c>
      <c r="FG415">
        <v>9999</v>
      </c>
      <c r="FH415">
        <v>9999</v>
      </c>
      <c r="FI415">
        <v>558.2</v>
      </c>
      <c r="FJ415">
        <v>1.8631</v>
      </c>
      <c r="FK415">
        <v>1.86783</v>
      </c>
      <c r="FL415">
        <v>1.86765</v>
      </c>
      <c r="FM415">
        <v>1.8689</v>
      </c>
      <c r="FN415">
        <v>1.86966</v>
      </c>
      <c r="FO415">
        <v>1.86569</v>
      </c>
      <c r="FP415">
        <v>1.8667</v>
      </c>
      <c r="FQ415">
        <v>1.86813</v>
      </c>
      <c r="FR415">
        <v>5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8.098</v>
      </c>
      <c r="GF415">
        <v>0.2133</v>
      </c>
      <c r="GG415">
        <v>5.39689663742648</v>
      </c>
      <c r="GH415">
        <v>0.00956702611335773</v>
      </c>
      <c r="GI415">
        <v>-9.19467254998099e-07</v>
      </c>
      <c r="GJ415">
        <v>-2.13729184259075e-11</v>
      </c>
      <c r="GK415">
        <v>0.213310654532375</v>
      </c>
      <c r="GL415">
        <v>0</v>
      </c>
      <c r="GM415">
        <v>0</v>
      </c>
      <c r="GN415">
        <v>0</v>
      </c>
      <c r="GO415">
        <v>-4</v>
      </c>
      <c r="GP415">
        <v>1866</v>
      </c>
      <c r="GQ415">
        <v>1</v>
      </c>
      <c r="GR415">
        <v>18</v>
      </c>
      <c r="GS415">
        <v>21</v>
      </c>
      <c r="GT415">
        <v>30253.1</v>
      </c>
      <c r="GU415">
        <v>0.9729</v>
      </c>
      <c r="GV415">
        <v>2.65747</v>
      </c>
      <c r="GW415">
        <v>2.24854</v>
      </c>
      <c r="GX415">
        <v>2.72217</v>
      </c>
      <c r="GY415">
        <v>1.99585</v>
      </c>
      <c r="GZ415">
        <v>2.38037</v>
      </c>
      <c r="HA415">
        <v>39.0436</v>
      </c>
      <c r="HB415">
        <v>14.2546</v>
      </c>
      <c r="HC415">
        <v>18</v>
      </c>
      <c r="HD415">
        <v>501.511</v>
      </c>
      <c r="HE415">
        <v>625.622</v>
      </c>
      <c r="HF415">
        <v>19.4919</v>
      </c>
      <c r="HG415">
        <v>29.1711</v>
      </c>
      <c r="HH415">
        <v>30.0001</v>
      </c>
      <c r="HI415">
        <v>29.416</v>
      </c>
      <c r="HJ415">
        <v>29.3881</v>
      </c>
      <c r="HK415">
        <v>19.4991</v>
      </c>
      <c r="HL415">
        <v>28.3824</v>
      </c>
      <c r="HM415">
        <v>0</v>
      </c>
      <c r="HN415">
        <v>19.4981</v>
      </c>
      <c r="HO415">
        <v>265.165</v>
      </c>
      <c r="HP415">
        <v>18.9027</v>
      </c>
      <c r="HQ415">
        <v>102.343</v>
      </c>
      <c r="HR415">
        <v>103.309</v>
      </c>
    </row>
    <row r="416" spans="1:226">
      <c r="A416">
        <v>400</v>
      </c>
      <c r="B416">
        <v>1657214406.5</v>
      </c>
      <c r="C416">
        <v>7801.5</v>
      </c>
      <c r="D416" t="s">
        <v>1164</v>
      </c>
      <c r="E416" t="s">
        <v>1165</v>
      </c>
      <c r="F416">
        <v>5</v>
      </c>
      <c r="G416" t="s">
        <v>1144</v>
      </c>
      <c r="H416" t="s">
        <v>354</v>
      </c>
      <c r="I416">
        <v>1657214398.71429</v>
      </c>
      <c r="J416">
        <f>(K416)/1000</f>
        <v>0</v>
      </c>
      <c r="K416">
        <f>IF(BF416, AN416, AH416)</f>
        <v>0</v>
      </c>
      <c r="L416">
        <f>IF(BF416, AI416, AG416)</f>
        <v>0</v>
      </c>
      <c r="M416">
        <f>BH416 - IF(AU416&gt;1, L416*BB416*100.0/(AW416*BV416), 0)</f>
        <v>0</v>
      </c>
      <c r="N416">
        <f>((T416-J416/2)*M416-L416)/(T416+J416/2)</f>
        <v>0</v>
      </c>
      <c r="O416">
        <f>N416*(BO416+BP416)/1000.0</f>
        <v>0</v>
      </c>
      <c r="P416">
        <f>(BH416 - IF(AU416&gt;1, L416*BB416*100.0/(AW416*BV416), 0))*(BO416+BP416)/1000.0</f>
        <v>0</v>
      </c>
      <c r="Q416">
        <f>2.0/((1/S416-1/R416)+SIGN(S416)*SQRT((1/S416-1/R416)*(1/S416-1/R416) + 4*BC416/((BC416+1)*(BC416+1))*(2*1/S416*1/R416-1/R416*1/R416)))</f>
        <v>0</v>
      </c>
      <c r="R416">
        <f>IF(LEFT(BD416,1)&lt;&gt;"0",IF(LEFT(BD416,1)="1",3.0,BE416),$D$5+$E$5*(BV416*BO416/($K$5*1000))+$F$5*(BV416*BO416/($K$5*1000))*MAX(MIN(BB416,$J$5),$I$5)*MAX(MIN(BB416,$J$5),$I$5)+$G$5*MAX(MIN(BB416,$J$5),$I$5)*(BV416*BO416/($K$5*1000))+$H$5*(BV416*BO416/($K$5*1000))*(BV416*BO416/($K$5*1000)))</f>
        <v>0</v>
      </c>
      <c r="S416">
        <f>J416*(1000-(1000*0.61365*exp(17.502*W416/(240.97+W416))/(BO416+BP416)+BJ416)/2)/(1000*0.61365*exp(17.502*W416/(240.97+W416))/(BO416+BP416)-BJ416)</f>
        <v>0</v>
      </c>
      <c r="T416">
        <f>1/((BC416+1)/(Q416/1.6)+1/(R416/1.37)) + BC416/((BC416+1)/(Q416/1.6) + BC416/(R416/1.37))</f>
        <v>0</v>
      </c>
      <c r="U416">
        <f>(AX416*BA416)</f>
        <v>0</v>
      </c>
      <c r="V416">
        <f>(BQ416+(U416+2*0.95*5.67E-8*(((BQ416+$B$7)+273)^4-(BQ416+273)^4)-44100*J416)/(1.84*29.3*R416+8*0.95*5.67E-8*(BQ416+273)^3))</f>
        <v>0</v>
      </c>
      <c r="W416">
        <f>($C$7*BR416+$D$7*BS416+$E$7*V416)</f>
        <v>0</v>
      </c>
      <c r="X416">
        <f>0.61365*exp(17.502*W416/(240.97+W416))</f>
        <v>0</v>
      </c>
      <c r="Y416">
        <f>(Z416/AA416*100)</f>
        <v>0</v>
      </c>
      <c r="Z416">
        <f>BJ416*(BO416+BP416)/1000</f>
        <v>0</v>
      </c>
      <c r="AA416">
        <f>0.61365*exp(17.502*BQ416/(240.97+BQ416))</f>
        <v>0</v>
      </c>
      <c r="AB416">
        <f>(X416-BJ416*(BO416+BP416)/1000)</f>
        <v>0</v>
      </c>
      <c r="AC416">
        <f>(-J416*44100)</f>
        <v>0</v>
      </c>
      <c r="AD416">
        <f>2*29.3*R416*0.92*(BQ416-W416)</f>
        <v>0</v>
      </c>
      <c r="AE416">
        <f>2*0.95*5.67E-8*(((BQ416+$B$7)+273)^4-(W416+273)^4)</f>
        <v>0</v>
      </c>
      <c r="AF416">
        <f>U416+AE416+AC416+AD416</f>
        <v>0</v>
      </c>
      <c r="AG416">
        <f>BN416*AU416*(BI416-BH416*(1000-AU416*BK416)/(1000-AU416*BJ416))/(100*BB416)</f>
        <v>0</v>
      </c>
      <c r="AH416">
        <f>1000*BN416*AU416*(BJ416-BK416)/(100*BB416*(1000-AU416*BJ416))</f>
        <v>0</v>
      </c>
      <c r="AI416">
        <f>(AJ416 - AK416 - BO416*1E3/(8.314*(BQ416+273.15)) * AM416/BN416 * AL416) * BN416/(100*BB416) * (1000 - BK416)/1000</f>
        <v>0</v>
      </c>
      <c r="AJ416">
        <v>287.815023087251</v>
      </c>
      <c r="AK416">
        <v>290.63746060606</v>
      </c>
      <c r="AL416">
        <v>-3.21124016831866</v>
      </c>
      <c r="AM416">
        <v>66.7280457912559</v>
      </c>
      <c r="AN416">
        <f>(AP416 - AO416 + BO416*1E3/(8.314*(BQ416+273.15)) * AR416/BN416 * AQ416) * BN416/(100*BB416) * 1000/(1000 - AP416)</f>
        <v>0</v>
      </c>
      <c r="AO416">
        <v>18.8480944289638</v>
      </c>
      <c r="AP416">
        <v>21.2020442424242</v>
      </c>
      <c r="AQ416">
        <v>0.000211161987476464</v>
      </c>
      <c r="AR416">
        <v>77.4799471106263</v>
      </c>
      <c r="AS416">
        <v>0</v>
      </c>
      <c r="AT416">
        <v>0</v>
      </c>
      <c r="AU416">
        <f>IF(AS416*$H$13&gt;=AW416,1.0,(AW416/(AW416-AS416*$H$13)))</f>
        <v>0</v>
      </c>
      <c r="AV416">
        <f>(AU416-1)*100</f>
        <v>0</v>
      </c>
      <c r="AW416">
        <f>MAX(0,($B$13+$C$13*BV416)/(1+$D$13*BV416)*BO416/(BQ416+273)*$E$13)</f>
        <v>0</v>
      </c>
      <c r="AX416">
        <f>$B$11*BW416+$C$11*BX416+$F$11*CI416*(1-CL416)</f>
        <v>0</v>
      </c>
      <c r="AY416">
        <f>AX416*AZ416</f>
        <v>0</v>
      </c>
      <c r="AZ416">
        <f>($B$11*$D$9+$C$11*$D$9+$F$11*((CV416+CN416)/MAX(CV416+CN416+CW416, 0.1)*$I$9+CW416/MAX(CV416+CN416+CW416, 0.1)*$J$9))/($B$11+$C$11+$F$11)</f>
        <v>0</v>
      </c>
      <c r="BA416">
        <f>($B$11*$K$9+$C$11*$K$9+$F$11*((CV416+CN416)/MAX(CV416+CN416+CW416, 0.1)*$P$9+CW416/MAX(CV416+CN416+CW416, 0.1)*$Q$9))/($B$11+$C$11+$F$11)</f>
        <v>0</v>
      </c>
      <c r="BB416">
        <v>6</v>
      </c>
      <c r="BC416">
        <v>0.5</v>
      </c>
      <c r="BD416" t="s">
        <v>355</v>
      </c>
      <c r="BE416">
        <v>2</v>
      </c>
      <c r="BF416" t="b">
        <v>1</v>
      </c>
      <c r="BG416">
        <v>1657214398.71429</v>
      </c>
      <c r="BH416">
        <v>307.019892857143</v>
      </c>
      <c r="BI416">
        <v>298.045535714286</v>
      </c>
      <c r="BJ416">
        <v>21.2052714285714</v>
      </c>
      <c r="BK416">
        <v>18.8467607142857</v>
      </c>
      <c r="BL416">
        <v>298.84675</v>
      </c>
      <c r="BM416">
        <v>20.9919464285714</v>
      </c>
      <c r="BN416">
        <v>499.984714285714</v>
      </c>
      <c r="BO416">
        <v>74.5752357142857</v>
      </c>
      <c r="BP416">
        <v>0.100029378571429</v>
      </c>
      <c r="BQ416">
        <v>25.0169142857143</v>
      </c>
      <c r="BR416">
        <v>25.1211642857143</v>
      </c>
      <c r="BS416">
        <v>999.9</v>
      </c>
      <c r="BT416">
        <v>0</v>
      </c>
      <c r="BU416">
        <v>0</v>
      </c>
      <c r="BV416">
        <v>9997.32142857143</v>
      </c>
      <c r="BW416">
        <v>0</v>
      </c>
      <c r="BX416">
        <v>1776.31821428571</v>
      </c>
      <c r="BY416">
        <v>8.97441642857143</v>
      </c>
      <c r="BZ416">
        <v>313.671392857143</v>
      </c>
      <c r="CA416">
        <v>303.770571428571</v>
      </c>
      <c r="CB416">
        <v>2.35850071428571</v>
      </c>
      <c r="CC416">
        <v>298.045535714286</v>
      </c>
      <c r="CD416">
        <v>18.8467607142857</v>
      </c>
      <c r="CE416">
        <v>1.58138714285714</v>
      </c>
      <c r="CF416">
        <v>1.40550107142857</v>
      </c>
      <c r="CG416">
        <v>13.778625</v>
      </c>
      <c r="CH416">
        <v>11.9771142857143</v>
      </c>
      <c r="CI416">
        <v>2000.0225</v>
      </c>
      <c r="CJ416">
        <v>0.979996964285714</v>
      </c>
      <c r="CK416">
        <v>0.0200030035714286</v>
      </c>
      <c r="CL416">
        <v>0</v>
      </c>
      <c r="CM416">
        <v>2.30012857142857</v>
      </c>
      <c r="CN416">
        <v>0</v>
      </c>
      <c r="CO416">
        <v>18053.7357142857</v>
      </c>
      <c r="CP416">
        <v>17300.3357142857</v>
      </c>
      <c r="CQ416">
        <v>38.437</v>
      </c>
      <c r="CR416">
        <v>39.24775</v>
      </c>
      <c r="CS416">
        <v>38.312</v>
      </c>
      <c r="CT416">
        <v>37.491</v>
      </c>
      <c r="CU416">
        <v>37.732</v>
      </c>
      <c r="CV416">
        <v>1960.01428571429</v>
      </c>
      <c r="CW416">
        <v>40.0082142857143</v>
      </c>
      <c r="CX416">
        <v>0</v>
      </c>
      <c r="CY416">
        <v>1657214385.6</v>
      </c>
      <c r="CZ416">
        <v>0</v>
      </c>
      <c r="DA416">
        <v>1657213163</v>
      </c>
      <c r="DB416" t="s">
        <v>1145</v>
      </c>
      <c r="DC416">
        <v>1657213141</v>
      </c>
      <c r="DD416">
        <v>1655399214.6</v>
      </c>
      <c r="DE416">
        <v>1</v>
      </c>
      <c r="DF416">
        <v>0.04</v>
      </c>
      <c r="DG416">
        <v>-0.06</v>
      </c>
      <c r="DH416">
        <v>9.172</v>
      </c>
      <c r="DI416">
        <v>0.511</v>
      </c>
      <c r="DJ416">
        <v>420</v>
      </c>
      <c r="DK416">
        <v>25</v>
      </c>
      <c r="DL416">
        <v>0.26</v>
      </c>
      <c r="DM416">
        <v>0.15</v>
      </c>
      <c r="DN416">
        <v>8.57461682926829</v>
      </c>
      <c r="DO416">
        <v>6.38073198606271</v>
      </c>
      <c r="DP416">
        <v>0.764363389879125</v>
      </c>
      <c r="DQ416">
        <v>0</v>
      </c>
      <c r="DR416">
        <v>2.35631317073171</v>
      </c>
      <c r="DS416">
        <v>0.0337875261324078</v>
      </c>
      <c r="DT416">
        <v>0.00462626564832797</v>
      </c>
      <c r="DU416">
        <v>1</v>
      </c>
      <c r="DV416">
        <v>1</v>
      </c>
      <c r="DW416">
        <v>2</v>
      </c>
      <c r="DX416" t="s">
        <v>357</v>
      </c>
      <c r="DY416">
        <v>2.97182</v>
      </c>
      <c r="DZ416">
        <v>2.75387</v>
      </c>
      <c r="EA416">
        <v>0.0536691</v>
      </c>
      <c r="EB416">
        <v>0.0534233</v>
      </c>
      <c r="EC416">
        <v>0.0785914</v>
      </c>
      <c r="ED416">
        <v>0.0727008</v>
      </c>
      <c r="EE416">
        <v>36833.1</v>
      </c>
      <c r="EF416">
        <v>40381.1</v>
      </c>
      <c r="EG416">
        <v>35288</v>
      </c>
      <c r="EH416">
        <v>38707.4</v>
      </c>
      <c r="EI416">
        <v>46130.2</v>
      </c>
      <c r="EJ416">
        <v>51814.5</v>
      </c>
      <c r="EK416">
        <v>55177.2</v>
      </c>
      <c r="EL416">
        <v>62054.7</v>
      </c>
      <c r="EM416">
        <v>1.9496</v>
      </c>
      <c r="EN416">
        <v>2.1262</v>
      </c>
      <c r="EO416">
        <v>0.100881</v>
      </c>
      <c r="EP416">
        <v>0</v>
      </c>
      <c r="EQ416">
        <v>23.487</v>
      </c>
      <c r="ER416">
        <v>999.9</v>
      </c>
      <c r="ES416">
        <v>33.335</v>
      </c>
      <c r="ET416">
        <v>36.668</v>
      </c>
      <c r="EU416">
        <v>27.6775</v>
      </c>
      <c r="EV416">
        <v>54.1287</v>
      </c>
      <c r="EW416">
        <v>39.379</v>
      </c>
      <c r="EX416">
        <v>2</v>
      </c>
      <c r="EY416">
        <v>0.149248</v>
      </c>
      <c r="EZ416">
        <v>3.40545</v>
      </c>
      <c r="FA416">
        <v>20.1143</v>
      </c>
      <c r="FB416">
        <v>5.19932</v>
      </c>
      <c r="FC416">
        <v>12.0099</v>
      </c>
      <c r="FD416">
        <v>4.976</v>
      </c>
      <c r="FE416">
        <v>3.294</v>
      </c>
      <c r="FF416">
        <v>9999</v>
      </c>
      <c r="FG416">
        <v>9999</v>
      </c>
      <c r="FH416">
        <v>9999</v>
      </c>
      <c r="FI416">
        <v>558.2</v>
      </c>
      <c r="FJ416">
        <v>1.86313</v>
      </c>
      <c r="FK416">
        <v>1.86786</v>
      </c>
      <c r="FL416">
        <v>1.86758</v>
      </c>
      <c r="FM416">
        <v>1.86887</v>
      </c>
      <c r="FN416">
        <v>1.86966</v>
      </c>
      <c r="FO416">
        <v>1.86569</v>
      </c>
      <c r="FP416">
        <v>1.86673</v>
      </c>
      <c r="FQ416">
        <v>1.86813</v>
      </c>
      <c r="FR416">
        <v>5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7.957</v>
      </c>
      <c r="GF416">
        <v>0.2133</v>
      </c>
      <c r="GG416">
        <v>5.39689663742648</v>
      </c>
      <c r="GH416">
        <v>0.00956702611335773</v>
      </c>
      <c r="GI416">
        <v>-9.19467254998099e-07</v>
      </c>
      <c r="GJ416">
        <v>-2.13729184259075e-11</v>
      </c>
      <c r="GK416">
        <v>0.213310654532375</v>
      </c>
      <c r="GL416">
        <v>0</v>
      </c>
      <c r="GM416">
        <v>0</v>
      </c>
      <c r="GN416">
        <v>0</v>
      </c>
      <c r="GO416">
        <v>-4</v>
      </c>
      <c r="GP416">
        <v>1866</v>
      </c>
      <c r="GQ416">
        <v>1</v>
      </c>
      <c r="GR416">
        <v>18</v>
      </c>
      <c r="GS416">
        <v>21.1</v>
      </c>
      <c r="GT416">
        <v>30253.2</v>
      </c>
      <c r="GU416">
        <v>0.927734</v>
      </c>
      <c r="GV416">
        <v>2.65259</v>
      </c>
      <c r="GW416">
        <v>2.24854</v>
      </c>
      <c r="GX416">
        <v>2.72217</v>
      </c>
      <c r="GY416">
        <v>1.99585</v>
      </c>
      <c r="GZ416">
        <v>2.38892</v>
      </c>
      <c r="HA416">
        <v>39.0436</v>
      </c>
      <c r="HB416">
        <v>14.2634</v>
      </c>
      <c r="HC416">
        <v>18</v>
      </c>
      <c r="HD416">
        <v>501.402</v>
      </c>
      <c r="HE416">
        <v>625.194</v>
      </c>
      <c r="HF416">
        <v>19.3615</v>
      </c>
      <c r="HG416">
        <v>29.161</v>
      </c>
      <c r="HH416">
        <v>30.0003</v>
      </c>
      <c r="HI416">
        <v>29.4034</v>
      </c>
      <c r="HJ416">
        <v>29.378</v>
      </c>
      <c r="HK416">
        <v>18.6043</v>
      </c>
      <c r="HL416">
        <v>28.3824</v>
      </c>
      <c r="HM416">
        <v>0</v>
      </c>
      <c r="HN416">
        <v>19.3739</v>
      </c>
      <c r="HO416">
        <v>251.699</v>
      </c>
      <c r="HP416">
        <v>18.9128</v>
      </c>
      <c r="HQ416">
        <v>102.344</v>
      </c>
      <c r="HR416">
        <v>103.311</v>
      </c>
    </row>
    <row r="417" spans="1:226">
      <c r="A417">
        <v>401</v>
      </c>
      <c r="B417">
        <v>1657214411.5</v>
      </c>
      <c r="C417">
        <v>7806.5</v>
      </c>
      <c r="D417" t="s">
        <v>1166</v>
      </c>
      <c r="E417" t="s">
        <v>1167</v>
      </c>
      <c r="F417">
        <v>5</v>
      </c>
      <c r="G417" t="s">
        <v>1144</v>
      </c>
      <c r="H417" t="s">
        <v>354</v>
      </c>
      <c r="I417">
        <v>1657214404</v>
      </c>
      <c r="J417">
        <f>(K417)/1000</f>
        <v>0</v>
      </c>
      <c r="K417">
        <f>IF(BF417, AN417, AH417)</f>
        <v>0</v>
      </c>
      <c r="L417">
        <f>IF(BF417, AI417, AG417)</f>
        <v>0</v>
      </c>
      <c r="M417">
        <f>BH417 - IF(AU417&gt;1, L417*BB417*100.0/(AW417*BV417), 0)</f>
        <v>0</v>
      </c>
      <c r="N417">
        <f>((T417-J417/2)*M417-L417)/(T417+J417/2)</f>
        <v>0</v>
      </c>
      <c r="O417">
        <f>N417*(BO417+BP417)/1000.0</f>
        <v>0</v>
      </c>
      <c r="P417">
        <f>(BH417 - IF(AU417&gt;1, L417*BB417*100.0/(AW417*BV417), 0))*(BO417+BP417)/1000.0</f>
        <v>0</v>
      </c>
      <c r="Q417">
        <f>2.0/((1/S417-1/R417)+SIGN(S417)*SQRT((1/S417-1/R417)*(1/S417-1/R417) + 4*BC417/((BC417+1)*(BC417+1))*(2*1/S417*1/R417-1/R417*1/R417)))</f>
        <v>0</v>
      </c>
      <c r="R417">
        <f>IF(LEFT(BD417,1)&lt;&gt;"0",IF(LEFT(BD417,1)="1",3.0,BE417),$D$5+$E$5*(BV417*BO417/($K$5*1000))+$F$5*(BV417*BO417/($K$5*1000))*MAX(MIN(BB417,$J$5),$I$5)*MAX(MIN(BB417,$J$5),$I$5)+$G$5*MAX(MIN(BB417,$J$5),$I$5)*(BV417*BO417/($K$5*1000))+$H$5*(BV417*BO417/($K$5*1000))*(BV417*BO417/($K$5*1000)))</f>
        <v>0</v>
      </c>
      <c r="S417">
        <f>J417*(1000-(1000*0.61365*exp(17.502*W417/(240.97+W417))/(BO417+BP417)+BJ417)/2)/(1000*0.61365*exp(17.502*W417/(240.97+W417))/(BO417+BP417)-BJ417)</f>
        <v>0</v>
      </c>
      <c r="T417">
        <f>1/((BC417+1)/(Q417/1.6)+1/(R417/1.37)) + BC417/((BC417+1)/(Q417/1.6) + BC417/(R417/1.37))</f>
        <v>0</v>
      </c>
      <c r="U417">
        <f>(AX417*BA417)</f>
        <v>0</v>
      </c>
      <c r="V417">
        <f>(BQ417+(U417+2*0.95*5.67E-8*(((BQ417+$B$7)+273)^4-(BQ417+273)^4)-44100*J417)/(1.84*29.3*R417+8*0.95*5.67E-8*(BQ417+273)^3))</f>
        <v>0</v>
      </c>
      <c r="W417">
        <f>($C$7*BR417+$D$7*BS417+$E$7*V417)</f>
        <v>0</v>
      </c>
      <c r="X417">
        <f>0.61365*exp(17.502*W417/(240.97+W417))</f>
        <v>0</v>
      </c>
      <c r="Y417">
        <f>(Z417/AA417*100)</f>
        <v>0</v>
      </c>
      <c r="Z417">
        <f>BJ417*(BO417+BP417)/1000</f>
        <v>0</v>
      </c>
      <c r="AA417">
        <f>0.61365*exp(17.502*BQ417/(240.97+BQ417))</f>
        <v>0</v>
      </c>
      <c r="AB417">
        <f>(X417-BJ417*(BO417+BP417)/1000)</f>
        <v>0</v>
      </c>
      <c r="AC417">
        <f>(-J417*44100)</f>
        <v>0</v>
      </c>
      <c r="AD417">
        <f>2*29.3*R417*0.92*(BQ417-W417)</f>
        <v>0</v>
      </c>
      <c r="AE417">
        <f>2*0.95*5.67E-8*(((BQ417+$B$7)+273)^4-(W417+273)^4)</f>
        <v>0</v>
      </c>
      <c r="AF417">
        <f>U417+AE417+AC417+AD417</f>
        <v>0</v>
      </c>
      <c r="AG417">
        <f>BN417*AU417*(BI417-BH417*(1000-AU417*BK417)/(1000-AU417*BJ417))/(100*BB417)</f>
        <v>0</v>
      </c>
      <c r="AH417">
        <f>1000*BN417*AU417*(BJ417-BK417)/(100*BB417*(1000-AU417*BJ417))</f>
        <v>0</v>
      </c>
      <c r="AI417">
        <f>(AJ417 - AK417 - BO417*1E3/(8.314*(BQ417+273.15)) * AM417/BN417 * AL417) * BN417/(100*BB417) * (1000 - BK417)/1000</f>
        <v>0</v>
      </c>
      <c r="AJ417">
        <v>271.510660378715</v>
      </c>
      <c r="AK417">
        <v>274.607472727272</v>
      </c>
      <c r="AL417">
        <v>-3.1833611294964</v>
      </c>
      <c r="AM417">
        <v>66.7280457912559</v>
      </c>
      <c r="AN417">
        <f>(AP417 - AO417 + BO417*1E3/(8.314*(BQ417+273.15)) * AR417/BN417 * AQ417) * BN417/(100*BB417) * 1000/(1000 - AP417)</f>
        <v>0</v>
      </c>
      <c r="AO417">
        <v>18.8463448523608</v>
      </c>
      <c r="AP417">
        <v>21.2085260606061</v>
      </c>
      <c r="AQ417">
        <v>5.36883306652194e-05</v>
      </c>
      <c r="AR417">
        <v>77.4799471106263</v>
      </c>
      <c r="AS417">
        <v>0</v>
      </c>
      <c r="AT417">
        <v>0</v>
      </c>
      <c r="AU417">
        <f>IF(AS417*$H$13&gt;=AW417,1.0,(AW417/(AW417-AS417*$H$13)))</f>
        <v>0</v>
      </c>
      <c r="AV417">
        <f>(AU417-1)*100</f>
        <v>0</v>
      </c>
      <c r="AW417">
        <f>MAX(0,($B$13+$C$13*BV417)/(1+$D$13*BV417)*BO417/(BQ417+273)*$E$13)</f>
        <v>0</v>
      </c>
      <c r="AX417">
        <f>$B$11*BW417+$C$11*BX417+$F$11*CI417*(1-CL417)</f>
        <v>0</v>
      </c>
      <c r="AY417">
        <f>AX417*AZ417</f>
        <v>0</v>
      </c>
      <c r="AZ417">
        <f>($B$11*$D$9+$C$11*$D$9+$F$11*((CV417+CN417)/MAX(CV417+CN417+CW417, 0.1)*$I$9+CW417/MAX(CV417+CN417+CW417, 0.1)*$J$9))/($B$11+$C$11+$F$11)</f>
        <v>0</v>
      </c>
      <c r="BA417">
        <f>($B$11*$K$9+$C$11*$K$9+$F$11*((CV417+CN417)/MAX(CV417+CN417+CW417, 0.1)*$P$9+CW417/MAX(CV417+CN417+CW417, 0.1)*$Q$9))/($B$11+$C$11+$F$11)</f>
        <v>0</v>
      </c>
      <c r="BB417">
        <v>6</v>
      </c>
      <c r="BC417">
        <v>0.5</v>
      </c>
      <c r="BD417" t="s">
        <v>355</v>
      </c>
      <c r="BE417">
        <v>2</v>
      </c>
      <c r="BF417" t="b">
        <v>1</v>
      </c>
      <c r="BG417">
        <v>1657214404</v>
      </c>
      <c r="BH417">
        <v>290.618148148148</v>
      </c>
      <c r="BI417">
        <v>281.031037037037</v>
      </c>
      <c r="BJ417">
        <v>21.2064888888889</v>
      </c>
      <c r="BK417">
        <v>18.8468925925926</v>
      </c>
      <c r="BL417">
        <v>282.591666666667</v>
      </c>
      <c r="BM417">
        <v>20.993162962963</v>
      </c>
      <c r="BN417">
        <v>499.957555555556</v>
      </c>
      <c r="BO417">
        <v>74.5753222222222</v>
      </c>
      <c r="BP417">
        <v>0.0999902925925926</v>
      </c>
      <c r="BQ417">
        <v>25.0187481481481</v>
      </c>
      <c r="BR417">
        <v>25.1360074074074</v>
      </c>
      <c r="BS417">
        <v>999.9</v>
      </c>
      <c r="BT417">
        <v>0</v>
      </c>
      <c r="BU417">
        <v>0</v>
      </c>
      <c r="BV417">
        <v>9995.37037037037</v>
      </c>
      <c r="BW417">
        <v>0</v>
      </c>
      <c r="BX417">
        <v>1556.55259259259</v>
      </c>
      <c r="BY417">
        <v>9.58721370370371</v>
      </c>
      <c r="BZ417">
        <v>296.914777777778</v>
      </c>
      <c r="CA417">
        <v>286.429296296296</v>
      </c>
      <c r="CB417">
        <v>2.35957851851852</v>
      </c>
      <c r="CC417">
        <v>281.031037037037</v>
      </c>
      <c r="CD417">
        <v>18.8468925925926</v>
      </c>
      <c r="CE417">
        <v>1.58147925925926</v>
      </c>
      <c r="CF417">
        <v>1.4055137037037</v>
      </c>
      <c r="CG417">
        <v>13.7795185185185</v>
      </c>
      <c r="CH417">
        <v>11.9772333333333</v>
      </c>
      <c r="CI417">
        <v>2000.01</v>
      </c>
      <c r="CJ417">
        <v>0.979997</v>
      </c>
      <c r="CK417">
        <v>0.0200029666666667</v>
      </c>
      <c r="CL417">
        <v>0</v>
      </c>
      <c r="CM417">
        <v>2.26737407407407</v>
      </c>
      <c r="CN417">
        <v>0</v>
      </c>
      <c r="CO417">
        <v>17893.637037037</v>
      </c>
      <c r="CP417">
        <v>17300.2259259259</v>
      </c>
      <c r="CQ417">
        <v>38.437</v>
      </c>
      <c r="CR417">
        <v>39.25</v>
      </c>
      <c r="CS417">
        <v>38.312</v>
      </c>
      <c r="CT417">
        <v>37.5</v>
      </c>
      <c r="CU417">
        <v>37.7383333333333</v>
      </c>
      <c r="CV417">
        <v>1960.00296296296</v>
      </c>
      <c r="CW417">
        <v>40.007037037037</v>
      </c>
      <c r="CX417">
        <v>0</v>
      </c>
      <c r="CY417">
        <v>1657214390.4</v>
      </c>
      <c r="CZ417">
        <v>0</v>
      </c>
      <c r="DA417">
        <v>1657213163</v>
      </c>
      <c r="DB417" t="s">
        <v>1145</v>
      </c>
      <c r="DC417">
        <v>1657213141</v>
      </c>
      <c r="DD417">
        <v>1655399214.6</v>
      </c>
      <c r="DE417">
        <v>1</v>
      </c>
      <c r="DF417">
        <v>0.04</v>
      </c>
      <c r="DG417">
        <v>-0.06</v>
      </c>
      <c r="DH417">
        <v>9.172</v>
      </c>
      <c r="DI417">
        <v>0.511</v>
      </c>
      <c r="DJ417">
        <v>420</v>
      </c>
      <c r="DK417">
        <v>25</v>
      </c>
      <c r="DL417">
        <v>0.26</v>
      </c>
      <c r="DM417">
        <v>0.15</v>
      </c>
      <c r="DN417">
        <v>9.17997463414634</v>
      </c>
      <c r="DO417">
        <v>7.23684940766552</v>
      </c>
      <c r="DP417">
        <v>0.850285917640097</v>
      </c>
      <c r="DQ417">
        <v>0</v>
      </c>
      <c r="DR417">
        <v>2.35835390243902</v>
      </c>
      <c r="DS417">
        <v>0.0183986759581911</v>
      </c>
      <c r="DT417">
        <v>0.00385350197273808</v>
      </c>
      <c r="DU417">
        <v>1</v>
      </c>
      <c r="DV417">
        <v>1</v>
      </c>
      <c r="DW417">
        <v>2</v>
      </c>
      <c r="DX417" t="s">
        <v>357</v>
      </c>
      <c r="DY417">
        <v>2.9716</v>
      </c>
      <c r="DZ417">
        <v>2.75394</v>
      </c>
      <c r="EA417">
        <v>0.0511385</v>
      </c>
      <c r="EB417">
        <v>0.0506907</v>
      </c>
      <c r="EC417">
        <v>0.0785912</v>
      </c>
      <c r="ED417">
        <v>0.0727222</v>
      </c>
      <c r="EE417">
        <v>36932.3</v>
      </c>
      <c r="EF417">
        <v>40498.5</v>
      </c>
      <c r="EG417">
        <v>35288.7</v>
      </c>
      <c r="EH417">
        <v>38708.2</v>
      </c>
      <c r="EI417">
        <v>46129.9</v>
      </c>
      <c r="EJ417">
        <v>51814.2</v>
      </c>
      <c r="EK417">
        <v>55176.9</v>
      </c>
      <c r="EL417">
        <v>62055.8</v>
      </c>
      <c r="EM417">
        <v>1.95</v>
      </c>
      <c r="EN417">
        <v>2.127</v>
      </c>
      <c r="EO417">
        <v>0.0989437</v>
      </c>
      <c r="EP417">
        <v>0</v>
      </c>
      <c r="EQ417">
        <v>23.5107</v>
      </c>
      <c r="ER417">
        <v>999.9</v>
      </c>
      <c r="ES417">
        <v>33.36</v>
      </c>
      <c r="ET417">
        <v>36.648</v>
      </c>
      <c r="EU417">
        <v>27.6632</v>
      </c>
      <c r="EV417">
        <v>54.0187</v>
      </c>
      <c r="EW417">
        <v>39.4111</v>
      </c>
      <c r="EX417">
        <v>2</v>
      </c>
      <c r="EY417">
        <v>0.149675</v>
      </c>
      <c r="EZ417">
        <v>3.58157</v>
      </c>
      <c r="FA417">
        <v>20.1106</v>
      </c>
      <c r="FB417">
        <v>5.19812</v>
      </c>
      <c r="FC417">
        <v>12.0099</v>
      </c>
      <c r="FD417">
        <v>4.9756</v>
      </c>
      <c r="FE417">
        <v>3.294</v>
      </c>
      <c r="FF417">
        <v>9999</v>
      </c>
      <c r="FG417">
        <v>9999</v>
      </c>
      <c r="FH417">
        <v>9999</v>
      </c>
      <c r="FI417">
        <v>558.2</v>
      </c>
      <c r="FJ417">
        <v>1.8631</v>
      </c>
      <c r="FK417">
        <v>1.86783</v>
      </c>
      <c r="FL417">
        <v>1.86768</v>
      </c>
      <c r="FM417">
        <v>1.86887</v>
      </c>
      <c r="FN417">
        <v>1.86966</v>
      </c>
      <c r="FO417">
        <v>1.86569</v>
      </c>
      <c r="FP417">
        <v>1.86676</v>
      </c>
      <c r="FQ417">
        <v>1.86813</v>
      </c>
      <c r="FR417">
        <v>5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7.818</v>
      </c>
      <c r="GF417">
        <v>0.2133</v>
      </c>
      <c r="GG417">
        <v>5.39689663742648</v>
      </c>
      <c r="GH417">
        <v>0.00956702611335773</v>
      </c>
      <c r="GI417">
        <v>-9.19467254998099e-07</v>
      </c>
      <c r="GJ417">
        <v>-2.13729184259075e-11</v>
      </c>
      <c r="GK417">
        <v>0.213310654532375</v>
      </c>
      <c r="GL417">
        <v>0</v>
      </c>
      <c r="GM417">
        <v>0</v>
      </c>
      <c r="GN417">
        <v>0</v>
      </c>
      <c r="GO417">
        <v>-4</v>
      </c>
      <c r="GP417">
        <v>1866</v>
      </c>
      <c r="GQ417">
        <v>1</v>
      </c>
      <c r="GR417">
        <v>18</v>
      </c>
      <c r="GS417">
        <v>21.2</v>
      </c>
      <c r="GT417">
        <v>30253.3</v>
      </c>
      <c r="GU417">
        <v>0.881348</v>
      </c>
      <c r="GV417">
        <v>2.65625</v>
      </c>
      <c r="GW417">
        <v>2.24854</v>
      </c>
      <c r="GX417">
        <v>2.72217</v>
      </c>
      <c r="GY417">
        <v>1.99585</v>
      </c>
      <c r="GZ417">
        <v>2.41211</v>
      </c>
      <c r="HA417">
        <v>39.0436</v>
      </c>
      <c r="HB417">
        <v>14.2546</v>
      </c>
      <c r="HC417">
        <v>18</v>
      </c>
      <c r="HD417">
        <v>501.583</v>
      </c>
      <c r="HE417">
        <v>625.722</v>
      </c>
      <c r="HF417">
        <v>19.2187</v>
      </c>
      <c r="HG417">
        <v>29.1511</v>
      </c>
      <c r="HH417">
        <v>30.0002</v>
      </c>
      <c r="HI417">
        <v>29.3934</v>
      </c>
      <c r="HJ417">
        <v>29.368</v>
      </c>
      <c r="HK417">
        <v>17.6626</v>
      </c>
      <c r="HL417">
        <v>28.3824</v>
      </c>
      <c r="HM417">
        <v>0</v>
      </c>
      <c r="HN417">
        <v>19.2349</v>
      </c>
      <c r="HO417">
        <v>231.589</v>
      </c>
      <c r="HP417">
        <v>18.9185</v>
      </c>
      <c r="HQ417">
        <v>102.344</v>
      </c>
      <c r="HR417">
        <v>103.312</v>
      </c>
    </row>
    <row r="418" spans="1:226">
      <c r="A418">
        <v>402</v>
      </c>
      <c r="B418">
        <v>1657214416.5</v>
      </c>
      <c r="C418">
        <v>7811.5</v>
      </c>
      <c r="D418" t="s">
        <v>1168</v>
      </c>
      <c r="E418" t="s">
        <v>1169</v>
      </c>
      <c r="F418">
        <v>5</v>
      </c>
      <c r="G418" t="s">
        <v>1144</v>
      </c>
      <c r="H418" t="s">
        <v>354</v>
      </c>
      <c r="I418">
        <v>1657214408.71429</v>
      </c>
      <c r="J418">
        <f>(K418)/1000</f>
        <v>0</v>
      </c>
      <c r="K418">
        <f>IF(BF418, AN418, AH418)</f>
        <v>0</v>
      </c>
      <c r="L418">
        <f>IF(BF418, AI418, AG418)</f>
        <v>0</v>
      </c>
      <c r="M418">
        <f>BH418 - IF(AU418&gt;1, L418*BB418*100.0/(AW418*BV418), 0)</f>
        <v>0</v>
      </c>
      <c r="N418">
        <f>((T418-J418/2)*M418-L418)/(T418+J418/2)</f>
        <v>0</v>
      </c>
      <c r="O418">
        <f>N418*(BO418+BP418)/1000.0</f>
        <v>0</v>
      </c>
      <c r="P418">
        <f>(BH418 - IF(AU418&gt;1, L418*BB418*100.0/(AW418*BV418), 0))*(BO418+BP418)/1000.0</f>
        <v>0</v>
      </c>
      <c r="Q418">
        <f>2.0/((1/S418-1/R418)+SIGN(S418)*SQRT((1/S418-1/R418)*(1/S418-1/R418) + 4*BC418/((BC418+1)*(BC418+1))*(2*1/S418*1/R418-1/R418*1/R418)))</f>
        <v>0</v>
      </c>
      <c r="R418">
        <f>IF(LEFT(BD418,1)&lt;&gt;"0",IF(LEFT(BD418,1)="1",3.0,BE418),$D$5+$E$5*(BV418*BO418/($K$5*1000))+$F$5*(BV418*BO418/($K$5*1000))*MAX(MIN(BB418,$J$5),$I$5)*MAX(MIN(BB418,$J$5),$I$5)+$G$5*MAX(MIN(BB418,$J$5),$I$5)*(BV418*BO418/($K$5*1000))+$H$5*(BV418*BO418/($K$5*1000))*(BV418*BO418/($K$5*1000)))</f>
        <v>0</v>
      </c>
      <c r="S418">
        <f>J418*(1000-(1000*0.61365*exp(17.502*W418/(240.97+W418))/(BO418+BP418)+BJ418)/2)/(1000*0.61365*exp(17.502*W418/(240.97+W418))/(BO418+BP418)-BJ418)</f>
        <v>0</v>
      </c>
      <c r="T418">
        <f>1/((BC418+1)/(Q418/1.6)+1/(R418/1.37)) + BC418/((BC418+1)/(Q418/1.6) + BC418/(R418/1.37))</f>
        <v>0</v>
      </c>
      <c r="U418">
        <f>(AX418*BA418)</f>
        <v>0</v>
      </c>
      <c r="V418">
        <f>(BQ418+(U418+2*0.95*5.67E-8*(((BQ418+$B$7)+273)^4-(BQ418+273)^4)-44100*J418)/(1.84*29.3*R418+8*0.95*5.67E-8*(BQ418+273)^3))</f>
        <v>0</v>
      </c>
      <c r="W418">
        <f>($C$7*BR418+$D$7*BS418+$E$7*V418)</f>
        <v>0</v>
      </c>
      <c r="X418">
        <f>0.61365*exp(17.502*W418/(240.97+W418))</f>
        <v>0</v>
      </c>
      <c r="Y418">
        <f>(Z418/AA418*100)</f>
        <v>0</v>
      </c>
      <c r="Z418">
        <f>BJ418*(BO418+BP418)/1000</f>
        <v>0</v>
      </c>
      <c r="AA418">
        <f>0.61365*exp(17.502*BQ418/(240.97+BQ418))</f>
        <v>0</v>
      </c>
      <c r="AB418">
        <f>(X418-BJ418*(BO418+BP418)/1000)</f>
        <v>0</v>
      </c>
      <c r="AC418">
        <f>(-J418*44100)</f>
        <v>0</v>
      </c>
      <c r="AD418">
        <f>2*29.3*R418*0.92*(BQ418-W418)</f>
        <v>0</v>
      </c>
      <c r="AE418">
        <f>2*0.95*5.67E-8*(((BQ418+$B$7)+273)^4-(W418+273)^4)</f>
        <v>0</v>
      </c>
      <c r="AF418">
        <f>U418+AE418+AC418+AD418</f>
        <v>0</v>
      </c>
      <c r="AG418">
        <f>BN418*AU418*(BI418-BH418*(1000-AU418*BK418)/(1000-AU418*BJ418))/(100*BB418)</f>
        <v>0</v>
      </c>
      <c r="AH418">
        <f>1000*BN418*AU418*(BJ418-BK418)/(100*BB418*(1000-AU418*BJ418))</f>
        <v>0</v>
      </c>
      <c r="AI418">
        <f>(AJ418 - AK418 - BO418*1E3/(8.314*(BQ418+273.15)) * AM418/BN418 * AL418) * BN418/(100*BB418) * (1000 - BK418)/1000</f>
        <v>0</v>
      </c>
      <c r="AJ418">
        <v>254.259780768978</v>
      </c>
      <c r="AK418">
        <v>258.34436969697</v>
      </c>
      <c r="AL418">
        <v>-3.27060181394543</v>
      </c>
      <c r="AM418">
        <v>66.7280457912559</v>
      </c>
      <c r="AN418">
        <f>(AP418 - AO418 + BO418*1E3/(8.314*(BQ418+273.15)) * AR418/BN418 * AQ418) * BN418/(100*BB418) * 1000/(1000 - AP418)</f>
        <v>0</v>
      </c>
      <c r="AO418">
        <v>18.8448216305685</v>
      </c>
      <c r="AP418">
        <v>21.2004563636364</v>
      </c>
      <c r="AQ418">
        <v>1.37260901857646e-05</v>
      </c>
      <c r="AR418">
        <v>77.4799471106263</v>
      </c>
      <c r="AS418">
        <v>0</v>
      </c>
      <c r="AT418">
        <v>0</v>
      </c>
      <c r="AU418">
        <f>IF(AS418*$H$13&gt;=AW418,1.0,(AW418/(AW418-AS418*$H$13)))</f>
        <v>0</v>
      </c>
      <c r="AV418">
        <f>(AU418-1)*100</f>
        <v>0</v>
      </c>
      <c r="AW418">
        <f>MAX(0,($B$13+$C$13*BV418)/(1+$D$13*BV418)*BO418/(BQ418+273)*$E$13)</f>
        <v>0</v>
      </c>
      <c r="AX418">
        <f>$B$11*BW418+$C$11*BX418+$F$11*CI418*(1-CL418)</f>
        <v>0</v>
      </c>
      <c r="AY418">
        <f>AX418*AZ418</f>
        <v>0</v>
      </c>
      <c r="AZ418">
        <f>($B$11*$D$9+$C$11*$D$9+$F$11*((CV418+CN418)/MAX(CV418+CN418+CW418, 0.1)*$I$9+CW418/MAX(CV418+CN418+CW418, 0.1)*$J$9))/($B$11+$C$11+$F$11)</f>
        <v>0</v>
      </c>
      <c r="BA418">
        <f>($B$11*$K$9+$C$11*$K$9+$F$11*((CV418+CN418)/MAX(CV418+CN418+CW418, 0.1)*$P$9+CW418/MAX(CV418+CN418+CW418, 0.1)*$Q$9))/($B$11+$C$11+$F$11)</f>
        <v>0</v>
      </c>
      <c r="BB418">
        <v>6</v>
      </c>
      <c r="BC418">
        <v>0.5</v>
      </c>
      <c r="BD418" t="s">
        <v>355</v>
      </c>
      <c r="BE418">
        <v>2</v>
      </c>
      <c r="BF418" t="b">
        <v>1</v>
      </c>
      <c r="BG418">
        <v>1657214408.71429</v>
      </c>
      <c r="BH418">
        <v>275.915928571429</v>
      </c>
      <c r="BI418">
        <v>265.425785714286</v>
      </c>
      <c r="BJ418">
        <v>21.2059357142857</v>
      </c>
      <c r="BK418">
        <v>18.8459142857143</v>
      </c>
      <c r="BL418">
        <v>268.021428571429</v>
      </c>
      <c r="BM418">
        <v>20.9926071428571</v>
      </c>
      <c r="BN418">
        <v>499.944642857143</v>
      </c>
      <c r="BO418">
        <v>74.5754142857143</v>
      </c>
      <c r="BP418">
        <v>0.1000157</v>
      </c>
      <c r="BQ418">
        <v>25.0168</v>
      </c>
      <c r="BR418">
        <v>25.1380714285714</v>
      </c>
      <c r="BS418">
        <v>999.9</v>
      </c>
      <c r="BT418">
        <v>0</v>
      </c>
      <c r="BU418">
        <v>0</v>
      </c>
      <c r="BV418">
        <v>10001.0714285714</v>
      </c>
      <c r="BW418">
        <v>0</v>
      </c>
      <c r="BX418">
        <v>1331.49264285714</v>
      </c>
      <c r="BY418">
        <v>10.4902103571429</v>
      </c>
      <c r="BZ418">
        <v>281.893857142857</v>
      </c>
      <c r="CA418">
        <v>270.524107142857</v>
      </c>
      <c r="CB418">
        <v>2.36000142857143</v>
      </c>
      <c r="CC418">
        <v>265.425785714286</v>
      </c>
      <c r="CD418">
        <v>18.8459142857143</v>
      </c>
      <c r="CE418">
        <v>1.58144035714286</v>
      </c>
      <c r="CF418">
        <v>1.40544214285714</v>
      </c>
      <c r="CG418">
        <v>13.7791428571429</v>
      </c>
      <c r="CH418">
        <v>11.9764642857143</v>
      </c>
      <c r="CI418">
        <v>1999.98285714286</v>
      </c>
      <c r="CJ418">
        <v>0.979997071428571</v>
      </c>
      <c r="CK418">
        <v>0.0200028928571429</v>
      </c>
      <c r="CL418">
        <v>0</v>
      </c>
      <c r="CM418">
        <v>2.28843928571429</v>
      </c>
      <c r="CN418">
        <v>0</v>
      </c>
      <c r="CO418">
        <v>17745.725</v>
      </c>
      <c r="CP418">
        <v>17299.9857142857</v>
      </c>
      <c r="CQ418">
        <v>38.437</v>
      </c>
      <c r="CR418">
        <v>39.25</v>
      </c>
      <c r="CS418">
        <v>38.312</v>
      </c>
      <c r="CT418">
        <v>37.5044285714286</v>
      </c>
      <c r="CU418">
        <v>37.7455</v>
      </c>
      <c r="CV418">
        <v>1959.97785714286</v>
      </c>
      <c r="CW418">
        <v>40.005</v>
      </c>
      <c r="CX418">
        <v>0</v>
      </c>
      <c r="CY418">
        <v>1657214395.8</v>
      </c>
      <c r="CZ418">
        <v>0</v>
      </c>
      <c r="DA418">
        <v>1657213163</v>
      </c>
      <c r="DB418" t="s">
        <v>1145</v>
      </c>
      <c r="DC418">
        <v>1657213141</v>
      </c>
      <c r="DD418">
        <v>1655399214.6</v>
      </c>
      <c r="DE418">
        <v>1</v>
      </c>
      <c r="DF418">
        <v>0.04</v>
      </c>
      <c r="DG418">
        <v>-0.06</v>
      </c>
      <c r="DH418">
        <v>9.172</v>
      </c>
      <c r="DI418">
        <v>0.511</v>
      </c>
      <c r="DJ418">
        <v>420</v>
      </c>
      <c r="DK418">
        <v>25</v>
      </c>
      <c r="DL418">
        <v>0.26</v>
      </c>
      <c r="DM418">
        <v>0.15</v>
      </c>
      <c r="DN418">
        <v>9.82955097560976</v>
      </c>
      <c r="DO418">
        <v>9.97612620209058</v>
      </c>
      <c r="DP418">
        <v>1.06421921931986</v>
      </c>
      <c r="DQ418">
        <v>0</v>
      </c>
      <c r="DR418">
        <v>2.35960853658537</v>
      </c>
      <c r="DS418">
        <v>0.0100406968641158</v>
      </c>
      <c r="DT418">
        <v>0.00317195758666287</v>
      </c>
      <c r="DU418">
        <v>1</v>
      </c>
      <c r="DV418">
        <v>1</v>
      </c>
      <c r="DW418">
        <v>2</v>
      </c>
      <c r="DX418" t="s">
        <v>357</v>
      </c>
      <c r="DY418">
        <v>2.97115</v>
      </c>
      <c r="DZ418">
        <v>2.75384</v>
      </c>
      <c r="EA418">
        <v>0.0484527</v>
      </c>
      <c r="EB418">
        <v>0.0479296</v>
      </c>
      <c r="EC418">
        <v>0.0785765</v>
      </c>
      <c r="ED418">
        <v>0.072702</v>
      </c>
      <c r="EE418">
        <v>37036.8</v>
      </c>
      <c r="EF418">
        <v>40615.9</v>
      </c>
      <c r="EG418">
        <v>35288.6</v>
      </c>
      <c r="EH418">
        <v>38707.8</v>
      </c>
      <c r="EI418">
        <v>46130.6</v>
      </c>
      <c r="EJ418">
        <v>51815.1</v>
      </c>
      <c r="EK418">
        <v>55176.9</v>
      </c>
      <c r="EL418">
        <v>62055.6</v>
      </c>
      <c r="EM418">
        <v>1.9498</v>
      </c>
      <c r="EN418">
        <v>2.127</v>
      </c>
      <c r="EO418">
        <v>0.0980496</v>
      </c>
      <c r="EP418">
        <v>0</v>
      </c>
      <c r="EQ418">
        <v>23.5364</v>
      </c>
      <c r="ER418">
        <v>999.9</v>
      </c>
      <c r="ES418">
        <v>33.36</v>
      </c>
      <c r="ET418">
        <v>36.638</v>
      </c>
      <c r="EU418">
        <v>27.6541</v>
      </c>
      <c r="EV418">
        <v>53.9387</v>
      </c>
      <c r="EW418">
        <v>39.4631</v>
      </c>
      <c r="EX418">
        <v>2</v>
      </c>
      <c r="EY418">
        <v>0.149817</v>
      </c>
      <c r="EZ418">
        <v>3.73059</v>
      </c>
      <c r="FA418">
        <v>20.1078</v>
      </c>
      <c r="FB418">
        <v>5.20052</v>
      </c>
      <c r="FC418">
        <v>12.0099</v>
      </c>
      <c r="FD418">
        <v>4.976</v>
      </c>
      <c r="FE418">
        <v>3.294</v>
      </c>
      <c r="FF418">
        <v>9999</v>
      </c>
      <c r="FG418">
        <v>9999</v>
      </c>
      <c r="FH418">
        <v>9999</v>
      </c>
      <c r="FI418">
        <v>558.2</v>
      </c>
      <c r="FJ418">
        <v>1.8631</v>
      </c>
      <c r="FK418">
        <v>1.86783</v>
      </c>
      <c r="FL418">
        <v>1.86762</v>
      </c>
      <c r="FM418">
        <v>1.86887</v>
      </c>
      <c r="FN418">
        <v>1.86966</v>
      </c>
      <c r="FO418">
        <v>1.86569</v>
      </c>
      <c r="FP418">
        <v>1.86673</v>
      </c>
      <c r="FQ418">
        <v>1.86813</v>
      </c>
      <c r="FR418">
        <v>5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7.673</v>
      </c>
      <c r="GF418">
        <v>0.2133</v>
      </c>
      <c r="GG418">
        <v>5.39689663742648</v>
      </c>
      <c r="GH418">
        <v>0.00956702611335773</v>
      </c>
      <c r="GI418">
        <v>-9.19467254998099e-07</v>
      </c>
      <c r="GJ418">
        <v>-2.13729184259075e-11</v>
      </c>
      <c r="GK418">
        <v>0.213310654532375</v>
      </c>
      <c r="GL418">
        <v>0</v>
      </c>
      <c r="GM418">
        <v>0</v>
      </c>
      <c r="GN418">
        <v>0</v>
      </c>
      <c r="GO418">
        <v>-4</v>
      </c>
      <c r="GP418">
        <v>1866</v>
      </c>
      <c r="GQ418">
        <v>1</v>
      </c>
      <c r="GR418">
        <v>18</v>
      </c>
      <c r="GS418">
        <v>21.3</v>
      </c>
      <c r="GT418">
        <v>30253.4</v>
      </c>
      <c r="GU418">
        <v>0.834961</v>
      </c>
      <c r="GV418">
        <v>2.66235</v>
      </c>
      <c r="GW418">
        <v>2.24854</v>
      </c>
      <c r="GX418">
        <v>2.72217</v>
      </c>
      <c r="GY418">
        <v>1.99585</v>
      </c>
      <c r="GZ418">
        <v>2.36206</v>
      </c>
      <c r="HA418">
        <v>39.0188</v>
      </c>
      <c r="HB418">
        <v>14.2459</v>
      </c>
      <c r="HC418">
        <v>18</v>
      </c>
      <c r="HD418">
        <v>501.358</v>
      </c>
      <c r="HE418">
        <v>625.596</v>
      </c>
      <c r="HF418">
        <v>19.0693</v>
      </c>
      <c r="HG418">
        <v>29.1436</v>
      </c>
      <c r="HH418">
        <v>30.0002</v>
      </c>
      <c r="HI418">
        <v>29.3833</v>
      </c>
      <c r="HJ418">
        <v>29.357</v>
      </c>
      <c r="HK418">
        <v>16.7425</v>
      </c>
      <c r="HL418">
        <v>28.1057</v>
      </c>
      <c r="HM418">
        <v>0</v>
      </c>
      <c r="HN418">
        <v>19.092</v>
      </c>
      <c r="HO418">
        <v>218.097</v>
      </c>
      <c r="HP418">
        <v>18.9315</v>
      </c>
      <c r="HQ418">
        <v>102.344</v>
      </c>
      <c r="HR418">
        <v>103.312</v>
      </c>
    </row>
    <row r="419" spans="1:226">
      <c r="A419">
        <v>403</v>
      </c>
      <c r="B419">
        <v>1657214421.5</v>
      </c>
      <c r="C419">
        <v>7816.5</v>
      </c>
      <c r="D419" t="s">
        <v>1170</v>
      </c>
      <c r="E419" t="s">
        <v>1171</v>
      </c>
      <c r="F419">
        <v>5</v>
      </c>
      <c r="G419" t="s">
        <v>1144</v>
      </c>
      <c r="H419" t="s">
        <v>354</v>
      </c>
      <c r="I419">
        <v>1657214414</v>
      </c>
      <c r="J419">
        <f>(K419)/1000</f>
        <v>0</v>
      </c>
      <c r="K419">
        <f>IF(BF419, AN419, AH419)</f>
        <v>0</v>
      </c>
      <c r="L419">
        <f>IF(BF419, AI419, AG419)</f>
        <v>0</v>
      </c>
      <c r="M419">
        <f>BH419 - IF(AU419&gt;1, L419*BB419*100.0/(AW419*BV419), 0)</f>
        <v>0</v>
      </c>
      <c r="N419">
        <f>((T419-J419/2)*M419-L419)/(T419+J419/2)</f>
        <v>0</v>
      </c>
      <c r="O419">
        <f>N419*(BO419+BP419)/1000.0</f>
        <v>0</v>
      </c>
      <c r="P419">
        <f>(BH419 - IF(AU419&gt;1, L419*BB419*100.0/(AW419*BV419), 0))*(BO419+BP419)/1000.0</f>
        <v>0</v>
      </c>
      <c r="Q419">
        <f>2.0/((1/S419-1/R419)+SIGN(S419)*SQRT((1/S419-1/R419)*(1/S419-1/R419) + 4*BC419/((BC419+1)*(BC419+1))*(2*1/S419*1/R419-1/R419*1/R419)))</f>
        <v>0</v>
      </c>
      <c r="R419">
        <f>IF(LEFT(BD419,1)&lt;&gt;"0",IF(LEFT(BD419,1)="1",3.0,BE419),$D$5+$E$5*(BV419*BO419/($K$5*1000))+$F$5*(BV419*BO419/($K$5*1000))*MAX(MIN(BB419,$J$5),$I$5)*MAX(MIN(BB419,$J$5),$I$5)+$G$5*MAX(MIN(BB419,$J$5),$I$5)*(BV419*BO419/($K$5*1000))+$H$5*(BV419*BO419/($K$5*1000))*(BV419*BO419/($K$5*1000)))</f>
        <v>0</v>
      </c>
      <c r="S419">
        <f>J419*(1000-(1000*0.61365*exp(17.502*W419/(240.97+W419))/(BO419+BP419)+BJ419)/2)/(1000*0.61365*exp(17.502*W419/(240.97+W419))/(BO419+BP419)-BJ419)</f>
        <v>0</v>
      </c>
      <c r="T419">
        <f>1/((BC419+1)/(Q419/1.6)+1/(R419/1.37)) + BC419/((BC419+1)/(Q419/1.6) + BC419/(R419/1.37))</f>
        <v>0</v>
      </c>
      <c r="U419">
        <f>(AX419*BA419)</f>
        <v>0</v>
      </c>
      <c r="V419">
        <f>(BQ419+(U419+2*0.95*5.67E-8*(((BQ419+$B$7)+273)^4-(BQ419+273)^4)-44100*J419)/(1.84*29.3*R419+8*0.95*5.67E-8*(BQ419+273)^3))</f>
        <v>0</v>
      </c>
      <c r="W419">
        <f>($C$7*BR419+$D$7*BS419+$E$7*V419)</f>
        <v>0</v>
      </c>
      <c r="X419">
        <f>0.61365*exp(17.502*W419/(240.97+W419))</f>
        <v>0</v>
      </c>
      <c r="Y419">
        <f>(Z419/AA419*100)</f>
        <v>0</v>
      </c>
      <c r="Z419">
        <f>BJ419*(BO419+BP419)/1000</f>
        <v>0</v>
      </c>
      <c r="AA419">
        <f>0.61365*exp(17.502*BQ419/(240.97+BQ419))</f>
        <v>0</v>
      </c>
      <c r="AB419">
        <f>(X419-BJ419*(BO419+BP419)/1000)</f>
        <v>0</v>
      </c>
      <c r="AC419">
        <f>(-J419*44100)</f>
        <v>0</v>
      </c>
      <c r="AD419">
        <f>2*29.3*R419*0.92*(BQ419-W419)</f>
        <v>0</v>
      </c>
      <c r="AE419">
        <f>2*0.95*5.67E-8*(((BQ419+$B$7)+273)^4-(W419+273)^4)</f>
        <v>0</v>
      </c>
      <c r="AF419">
        <f>U419+AE419+AC419+AD419</f>
        <v>0</v>
      </c>
      <c r="AG419">
        <f>BN419*AU419*(BI419-BH419*(1000-AU419*BK419)/(1000-AU419*BJ419))/(100*BB419)</f>
        <v>0</v>
      </c>
      <c r="AH419">
        <f>1000*BN419*AU419*(BJ419-BK419)/(100*BB419*(1000-AU419*BJ419))</f>
        <v>0</v>
      </c>
      <c r="AI419">
        <f>(AJ419 - AK419 - BO419*1E3/(8.314*(BQ419+273.15)) * AM419/BN419 * AL419) * BN419/(100*BB419) * (1000 - BK419)/1000</f>
        <v>0</v>
      </c>
      <c r="AJ419">
        <v>238.087271816356</v>
      </c>
      <c r="AK419">
        <v>242.293448484848</v>
      </c>
      <c r="AL419">
        <v>-3.18511076932681</v>
      </c>
      <c r="AM419">
        <v>66.7280457912559</v>
      </c>
      <c r="AN419">
        <f>(AP419 - AO419 + BO419*1E3/(8.314*(BQ419+273.15)) * AR419/BN419 * AQ419) * BN419/(100*BB419) * 1000/(1000 - AP419)</f>
        <v>0</v>
      </c>
      <c r="AO419">
        <v>18.868835867397</v>
      </c>
      <c r="AP419">
        <v>21.2127563636364</v>
      </c>
      <c r="AQ419">
        <v>0.000734256886588729</v>
      </c>
      <c r="AR419">
        <v>77.4799471106263</v>
      </c>
      <c r="AS419">
        <v>0</v>
      </c>
      <c r="AT419">
        <v>0</v>
      </c>
      <c r="AU419">
        <f>IF(AS419*$H$13&gt;=AW419,1.0,(AW419/(AW419-AS419*$H$13)))</f>
        <v>0</v>
      </c>
      <c r="AV419">
        <f>(AU419-1)*100</f>
        <v>0</v>
      </c>
      <c r="AW419">
        <f>MAX(0,($B$13+$C$13*BV419)/(1+$D$13*BV419)*BO419/(BQ419+273)*$E$13)</f>
        <v>0</v>
      </c>
      <c r="AX419">
        <f>$B$11*BW419+$C$11*BX419+$F$11*CI419*(1-CL419)</f>
        <v>0</v>
      </c>
      <c r="AY419">
        <f>AX419*AZ419</f>
        <v>0</v>
      </c>
      <c r="AZ419">
        <f>($B$11*$D$9+$C$11*$D$9+$F$11*((CV419+CN419)/MAX(CV419+CN419+CW419, 0.1)*$I$9+CW419/MAX(CV419+CN419+CW419, 0.1)*$J$9))/($B$11+$C$11+$F$11)</f>
        <v>0</v>
      </c>
      <c r="BA419">
        <f>($B$11*$K$9+$C$11*$K$9+$F$11*((CV419+CN419)/MAX(CV419+CN419+CW419, 0.1)*$P$9+CW419/MAX(CV419+CN419+CW419, 0.1)*$Q$9))/($B$11+$C$11+$F$11)</f>
        <v>0</v>
      </c>
      <c r="BB419">
        <v>6</v>
      </c>
      <c r="BC419">
        <v>0.5</v>
      </c>
      <c r="BD419" t="s">
        <v>355</v>
      </c>
      <c r="BE419">
        <v>2</v>
      </c>
      <c r="BF419" t="b">
        <v>1</v>
      </c>
      <c r="BG419">
        <v>1657214414</v>
      </c>
      <c r="BH419">
        <v>259.215962962963</v>
      </c>
      <c r="BI419">
        <v>248.136851851852</v>
      </c>
      <c r="BJ419">
        <v>21.205462962963</v>
      </c>
      <c r="BK419">
        <v>18.8562148148148</v>
      </c>
      <c r="BL419">
        <v>251.471740740741</v>
      </c>
      <c r="BM419">
        <v>20.9921407407407</v>
      </c>
      <c r="BN419">
        <v>499.96137037037</v>
      </c>
      <c r="BO419">
        <v>74.5751518518519</v>
      </c>
      <c r="BP419">
        <v>0.10003742962963</v>
      </c>
      <c r="BQ419">
        <v>25.006237037037</v>
      </c>
      <c r="BR419">
        <v>25.1413666666667</v>
      </c>
      <c r="BS419">
        <v>999.9</v>
      </c>
      <c r="BT419">
        <v>0</v>
      </c>
      <c r="BU419">
        <v>0</v>
      </c>
      <c r="BV419">
        <v>10001.2962962963</v>
      </c>
      <c r="BW419">
        <v>0</v>
      </c>
      <c r="BX419">
        <v>920.25837037037</v>
      </c>
      <c r="BY419">
        <v>11.0790933333333</v>
      </c>
      <c r="BZ419">
        <v>264.831888888889</v>
      </c>
      <c r="CA419">
        <v>252.905555555556</v>
      </c>
      <c r="CB419">
        <v>2.3492362962963</v>
      </c>
      <c r="CC419">
        <v>248.136851851852</v>
      </c>
      <c r="CD419">
        <v>18.8562148148148</v>
      </c>
      <c r="CE419">
        <v>1.5814</v>
      </c>
      <c r="CF419">
        <v>1.40620518518519</v>
      </c>
      <c r="CG419">
        <v>13.7787444444444</v>
      </c>
      <c r="CH419">
        <v>11.9847037037037</v>
      </c>
      <c r="CI419">
        <v>1999.96518518519</v>
      </c>
      <c r="CJ419">
        <v>0.979997444444444</v>
      </c>
      <c r="CK419">
        <v>0.0200025074074074</v>
      </c>
      <c r="CL419">
        <v>0</v>
      </c>
      <c r="CM419">
        <v>2.2801037037037</v>
      </c>
      <c r="CN419">
        <v>0</v>
      </c>
      <c r="CO419">
        <v>17468.6148148148</v>
      </c>
      <c r="CP419">
        <v>17299.837037037</v>
      </c>
      <c r="CQ419">
        <v>38.437</v>
      </c>
      <c r="CR419">
        <v>39.2545925925926</v>
      </c>
      <c r="CS419">
        <v>38.312</v>
      </c>
      <c r="CT419">
        <v>37.5183703703704</v>
      </c>
      <c r="CU419">
        <v>37.7453333333333</v>
      </c>
      <c r="CV419">
        <v>1959.9637037037</v>
      </c>
      <c r="CW419">
        <v>40.0014814814815</v>
      </c>
      <c r="CX419">
        <v>0</v>
      </c>
      <c r="CY419">
        <v>1657214400.6</v>
      </c>
      <c r="CZ419">
        <v>0</v>
      </c>
      <c r="DA419">
        <v>1657213163</v>
      </c>
      <c r="DB419" t="s">
        <v>1145</v>
      </c>
      <c r="DC419">
        <v>1657213141</v>
      </c>
      <c r="DD419">
        <v>1655399214.6</v>
      </c>
      <c r="DE419">
        <v>1</v>
      </c>
      <c r="DF419">
        <v>0.04</v>
      </c>
      <c r="DG419">
        <v>-0.06</v>
      </c>
      <c r="DH419">
        <v>9.172</v>
      </c>
      <c r="DI419">
        <v>0.511</v>
      </c>
      <c r="DJ419">
        <v>420</v>
      </c>
      <c r="DK419">
        <v>25</v>
      </c>
      <c r="DL419">
        <v>0.26</v>
      </c>
      <c r="DM419">
        <v>0.15</v>
      </c>
      <c r="DN419">
        <v>10.7467729268293</v>
      </c>
      <c r="DO419">
        <v>7.02752320557493</v>
      </c>
      <c r="DP419">
        <v>0.767381935332309</v>
      </c>
      <c r="DQ419">
        <v>0</v>
      </c>
      <c r="DR419">
        <v>2.35262463414634</v>
      </c>
      <c r="DS419">
        <v>-0.10030222996515</v>
      </c>
      <c r="DT419">
        <v>0.0151560132310998</v>
      </c>
      <c r="DU419">
        <v>0</v>
      </c>
      <c r="DV419">
        <v>0</v>
      </c>
      <c r="DW419">
        <v>2</v>
      </c>
      <c r="DX419" t="s">
        <v>365</v>
      </c>
      <c r="DY419">
        <v>2.97111</v>
      </c>
      <c r="DZ419">
        <v>2.75383</v>
      </c>
      <c r="EA419">
        <v>0.0457676</v>
      </c>
      <c r="EB419">
        <v>0.0450334</v>
      </c>
      <c r="EC419">
        <v>0.078614</v>
      </c>
      <c r="ED419">
        <v>0.0728291</v>
      </c>
      <c r="EE419">
        <v>37141.6</v>
      </c>
      <c r="EF419">
        <v>40739.8</v>
      </c>
      <c r="EG419">
        <v>35288.9</v>
      </c>
      <c r="EH419">
        <v>38708.1</v>
      </c>
      <c r="EI419">
        <v>46129.3</v>
      </c>
      <c r="EJ419">
        <v>51808</v>
      </c>
      <c r="EK419">
        <v>55177.7</v>
      </c>
      <c r="EL419">
        <v>62055.6</v>
      </c>
      <c r="EM419">
        <v>1.9496</v>
      </c>
      <c r="EN419">
        <v>2.1268</v>
      </c>
      <c r="EO419">
        <v>0.0967085</v>
      </c>
      <c r="EP419">
        <v>0</v>
      </c>
      <c r="EQ419">
        <v>23.5563</v>
      </c>
      <c r="ER419">
        <v>999.9</v>
      </c>
      <c r="ES419">
        <v>33.36</v>
      </c>
      <c r="ET419">
        <v>36.638</v>
      </c>
      <c r="EU419">
        <v>27.6508</v>
      </c>
      <c r="EV419">
        <v>53.8587</v>
      </c>
      <c r="EW419">
        <v>39.4551</v>
      </c>
      <c r="EX419">
        <v>2</v>
      </c>
      <c r="EY419">
        <v>0.149695</v>
      </c>
      <c r="EZ419">
        <v>3.83525</v>
      </c>
      <c r="FA419">
        <v>20.1055</v>
      </c>
      <c r="FB419">
        <v>5.19932</v>
      </c>
      <c r="FC419">
        <v>12.0099</v>
      </c>
      <c r="FD419">
        <v>4.976</v>
      </c>
      <c r="FE419">
        <v>3.294</v>
      </c>
      <c r="FF419">
        <v>9999</v>
      </c>
      <c r="FG419">
        <v>9999</v>
      </c>
      <c r="FH419">
        <v>9999</v>
      </c>
      <c r="FI419">
        <v>558.2</v>
      </c>
      <c r="FJ419">
        <v>1.8631</v>
      </c>
      <c r="FK419">
        <v>1.86783</v>
      </c>
      <c r="FL419">
        <v>1.86765</v>
      </c>
      <c r="FM419">
        <v>1.86887</v>
      </c>
      <c r="FN419">
        <v>1.86966</v>
      </c>
      <c r="FO419">
        <v>1.86569</v>
      </c>
      <c r="FP419">
        <v>1.86664</v>
      </c>
      <c r="FQ419">
        <v>1.86813</v>
      </c>
      <c r="FR419">
        <v>5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7.531</v>
      </c>
      <c r="GF419">
        <v>0.2133</v>
      </c>
      <c r="GG419">
        <v>5.39689663742648</v>
      </c>
      <c r="GH419">
        <v>0.00956702611335773</v>
      </c>
      <c r="GI419">
        <v>-9.19467254998099e-07</v>
      </c>
      <c r="GJ419">
        <v>-2.13729184259075e-11</v>
      </c>
      <c r="GK419">
        <v>0.213310654532375</v>
      </c>
      <c r="GL419">
        <v>0</v>
      </c>
      <c r="GM419">
        <v>0</v>
      </c>
      <c r="GN419">
        <v>0</v>
      </c>
      <c r="GO419">
        <v>-4</v>
      </c>
      <c r="GP419">
        <v>1866</v>
      </c>
      <c r="GQ419">
        <v>1</v>
      </c>
      <c r="GR419">
        <v>18</v>
      </c>
      <c r="GS419">
        <v>21.3</v>
      </c>
      <c r="GT419">
        <v>30253.4</v>
      </c>
      <c r="GU419">
        <v>0.787354</v>
      </c>
      <c r="GV419">
        <v>2.66113</v>
      </c>
      <c r="GW419">
        <v>2.24854</v>
      </c>
      <c r="GX419">
        <v>2.72217</v>
      </c>
      <c r="GY419">
        <v>1.99585</v>
      </c>
      <c r="GZ419">
        <v>2.3938</v>
      </c>
      <c r="HA419">
        <v>39.0436</v>
      </c>
      <c r="HB419">
        <v>14.2459</v>
      </c>
      <c r="HC419">
        <v>18</v>
      </c>
      <c r="HD419">
        <v>501.137</v>
      </c>
      <c r="HE419">
        <v>625.328</v>
      </c>
      <c r="HF419">
        <v>18.9225</v>
      </c>
      <c r="HG419">
        <v>29.1336</v>
      </c>
      <c r="HH419">
        <v>30.0001</v>
      </c>
      <c r="HI419">
        <v>29.3732</v>
      </c>
      <c r="HJ419">
        <v>29.347</v>
      </c>
      <c r="HK419">
        <v>15.7722</v>
      </c>
      <c r="HL419">
        <v>28.1057</v>
      </c>
      <c r="HM419">
        <v>0</v>
      </c>
      <c r="HN419">
        <v>18.9522</v>
      </c>
      <c r="HO419">
        <v>197.968</v>
      </c>
      <c r="HP419">
        <v>18.9322</v>
      </c>
      <c r="HQ419">
        <v>102.345</v>
      </c>
      <c r="HR419">
        <v>103.312</v>
      </c>
    </row>
    <row r="420" spans="1:226">
      <c r="A420">
        <v>404</v>
      </c>
      <c r="B420">
        <v>1657214426.5</v>
      </c>
      <c r="C420">
        <v>7821.5</v>
      </c>
      <c r="D420" t="s">
        <v>1172</v>
      </c>
      <c r="E420" t="s">
        <v>1173</v>
      </c>
      <c r="F420">
        <v>5</v>
      </c>
      <c r="G420" t="s">
        <v>1144</v>
      </c>
      <c r="H420" t="s">
        <v>354</v>
      </c>
      <c r="I420">
        <v>1657214418.71429</v>
      </c>
      <c r="J420">
        <f>(K420)/1000</f>
        <v>0</v>
      </c>
      <c r="K420">
        <f>IF(BF420, AN420, AH420)</f>
        <v>0</v>
      </c>
      <c r="L420">
        <f>IF(BF420, AI420, AG420)</f>
        <v>0</v>
      </c>
      <c r="M420">
        <f>BH420 - IF(AU420&gt;1, L420*BB420*100.0/(AW420*BV420), 0)</f>
        <v>0</v>
      </c>
      <c r="N420">
        <f>((T420-J420/2)*M420-L420)/(T420+J420/2)</f>
        <v>0</v>
      </c>
      <c r="O420">
        <f>N420*(BO420+BP420)/1000.0</f>
        <v>0</v>
      </c>
      <c r="P420">
        <f>(BH420 - IF(AU420&gt;1, L420*BB420*100.0/(AW420*BV420), 0))*(BO420+BP420)/1000.0</f>
        <v>0</v>
      </c>
      <c r="Q420">
        <f>2.0/((1/S420-1/R420)+SIGN(S420)*SQRT((1/S420-1/R420)*(1/S420-1/R420) + 4*BC420/((BC420+1)*(BC420+1))*(2*1/S420*1/R420-1/R420*1/R420)))</f>
        <v>0</v>
      </c>
      <c r="R420">
        <f>IF(LEFT(BD420,1)&lt;&gt;"0",IF(LEFT(BD420,1)="1",3.0,BE420),$D$5+$E$5*(BV420*BO420/($K$5*1000))+$F$5*(BV420*BO420/($K$5*1000))*MAX(MIN(BB420,$J$5),$I$5)*MAX(MIN(BB420,$J$5),$I$5)+$G$5*MAX(MIN(BB420,$J$5),$I$5)*(BV420*BO420/($K$5*1000))+$H$5*(BV420*BO420/($K$5*1000))*(BV420*BO420/($K$5*1000)))</f>
        <v>0</v>
      </c>
      <c r="S420">
        <f>J420*(1000-(1000*0.61365*exp(17.502*W420/(240.97+W420))/(BO420+BP420)+BJ420)/2)/(1000*0.61365*exp(17.502*W420/(240.97+W420))/(BO420+BP420)-BJ420)</f>
        <v>0</v>
      </c>
      <c r="T420">
        <f>1/((BC420+1)/(Q420/1.6)+1/(R420/1.37)) + BC420/((BC420+1)/(Q420/1.6) + BC420/(R420/1.37))</f>
        <v>0</v>
      </c>
      <c r="U420">
        <f>(AX420*BA420)</f>
        <v>0</v>
      </c>
      <c r="V420">
        <f>(BQ420+(U420+2*0.95*5.67E-8*(((BQ420+$B$7)+273)^4-(BQ420+273)^4)-44100*J420)/(1.84*29.3*R420+8*0.95*5.67E-8*(BQ420+273)^3))</f>
        <v>0</v>
      </c>
      <c r="W420">
        <f>($C$7*BR420+$D$7*BS420+$E$7*V420)</f>
        <v>0</v>
      </c>
      <c r="X420">
        <f>0.61365*exp(17.502*W420/(240.97+W420))</f>
        <v>0</v>
      </c>
      <c r="Y420">
        <f>(Z420/AA420*100)</f>
        <v>0</v>
      </c>
      <c r="Z420">
        <f>BJ420*(BO420+BP420)/1000</f>
        <v>0</v>
      </c>
      <c r="AA420">
        <f>0.61365*exp(17.502*BQ420/(240.97+BQ420))</f>
        <v>0</v>
      </c>
      <c r="AB420">
        <f>(X420-BJ420*(BO420+BP420)/1000)</f>
        <v>0</v>
      </c>
      <c r="AC420">
        <f>(-J420*44100)</f>
        <v>0</v>
      </c>
      <c r="AD420">
        <f>2*29.3*R420*0.92*(BQ420-W420)</f>
        <v>0</v>
      </c>
      <c r="AE420">
        <f>2*0.95*5.67E-8*(((BQ420+$B$7)+273)^4-(W420+273)^4)</f>
        <v>0</v>
      </c>
      <c r="AF420">
        <f>U420+AE420+AC420+AD420</f>
        <v>0</v>
      </c>
      <c r="AG420">
        <f>BN420*AU420*(BI420-BH420*(1000-AU420*BK420)/(1000-AU420*BJ420))/(100*BB420)</f>
        <v>0</v>
      </c>
      <c r="AH420">
        <f>1000*BN420*AU420*(BJ420-BK420)/(100*BB420*(1000-AU420*BJ420))</f>
        <v>0</v>
      </c>
      <c r="AI420">
        <f>(AJ420 - AK420 - BO420*1E3/(8.314*(BQ420+273.15)) * AM420/BN420 * AL420) * BN420/(100*BB420) * (1000 - BK420)/1000</f>
        <v>0</v>
      </c>
      <c r="AJ420">
        <v>220.66978072172</v>
      </c>
      <c r="AK420">
        <v>225.882545454546</v>
      </c>
      <c r="AL420">
        <v>-3.28578200397987</v>
      </c>
      <c r="AM420">
        <v>66.7280457912559</v>
      </c>
      <c r="AN420">
        <f>(AP420 - AO420 + BO420*1E3/(8.314*(BQ420+273.15)) * AR420/BN420 * AQ420) * BN420/(100*BB420) * 1000/(1000 - AP420)</f>
        <v>0</v>
      </c>
      <c r="AO420">
        <v>18.8868582764504</v>
      </c>
      <c r="AP420">
        <v>21.2205575757576</v>
      </c>
      <c r="AQ420">
        <v>-0.000226523562066555</v>
      </c>
      <c r="AR420">
        <v>77.4799471106263</v>
      </c>
      <c r="AS420">
        <v>0</v>
      </c>
      <c r="AT420">
        <v>0</v>
      </c>
      <c r="AU420">
        <f>IF(AS420*$H$13&gt;=AW420,1.0,(AW420/(AW420-AS420*$H$13)))</f>
        <v>0</v>
      </c>
      <c r="AV420">
        <f>(AU420-1)*100</f>
        <v>0</v>
      </c>
      <c r="AW420">
        <f>MAX(0,($B$13+$C$13*BV420)/(1+$D$13*BV420)*BO420/(BQ420+273)*$E$13)</f>
        <v>0</v>
      </c>
      <c r="AX420">
        <f>$B$11*BW420+$C$11*BX420+$F$11*CI420*(1-CL420)</f>
        <v>0</v>
      </c>
      <c r="AY420">
        <f>AX420*AZ420</f>
        <v>0</v>
      </c>
      <c r="AZ420">
        <f>($B$11*$D$9+$C$11*$D$9+$F$11*((CV420+CN420)/MAX(CV420+CN420+CW420, 0.1)*$I$9+CW420/MAX(CV420+CN420+CW420, 0.1)*$J$9))/($B$11+$C$11+$F$11)</f>
        <v>0</v>
      </c>
      <c r="BA420">
        <f>($B$11*$K$9+$C$11*$K$9+$F$11*((CV420+CN420)/MAX(CV420+CN420+CW420, 0.1)*$P$9+CW420/MAX(CV420+CN420+CW420, 0.1)*$Q$9))/($B$11+$C$11+$F$11)</f>
        <v>0</v>
      </c>
      <c r="BB420">
        <v>6</v>
      </c>
      <c r="BC420">
        <v>0.5</v>
      </c>
      <c r="BD420" t="s">
        <v>355</v>
      </c>
      <c r="BE420">
        <v>2</v>
      </c>
      <c r="BF420" t="b">
        <v>1</v>
      </c>
      <c r="BG420">
        <v>1657214418.71429</v>
      </c>
      <c r="BH420">
        <v>244.287928571429</v>
      </c>
      <c r="BI420">
        <v>232.483714285714</v>
      </c>
      <c r="BJ420">
        <v>21.2087107142857</v>
      </c>
      <c r="BK420">
        <v>18.8686035714286</v>
      </c>
      <c r="BL420">
        <v>236.678607142857</v>
      </c>
      <c r="BM420">
        <v>20.9954</v>
      </c>
      <c r="BN420">
        <v>499.95875</v>
      </c>
      <c r="BO420">
        <v>74.5749321428571</v>
      </c>
      <c r="BP420">
        <v>0.100153667857143</v>
      </c>
      <c r="BQ420">
        <v>24.9906214285714</v>
      </c>
      <c r="BR420">
        <v>25.1399642857143</v>
      </c>
      <c r="BS420">
        <v>999.9</v>
      </c>
      <c r="BT420">
        <v>0</v>
      </c>
      <c r="BU420">
        <v>0</v>
      </c>
      <c r="BV420">
        <v>9996.07142857143</v>
      </c>
      <c r="BW420">
        <v>0</v>
      </c>
      <c r="BX420">
        <v>664.947285714286</v>
      </c>
      <c r="BY420">
        <v>11.8041964285714</v>
      </c>
      <c r="BZ420">
        <v>249.58125</v>
      </c>
      <c r="CA420">
        <v>236.954535714286</v>
      </c>
      <c r="CB420">
        <v>2.34010142857143</v>
      </c>
      <c r="CC420">
        <v>232.483714285714</v>
      </c>
      <c r="CD420">
        <v>18.8686035714286</v>
      </c>
      <c r="CE420">
        <v>1.58163857142857</v>
      </c>
      <c r="CF420">
        <v>1.40712428571429</v>
      </c>
      <c r="CG420">
        <v>13.7810607142857</v>
      </c>
      <c r="CH420">
        <v>11.9946321428571</v>
      </c>
      <c r="CI420">
        <v>1999.95892857143</v>
      </c>
      <c r="CJ420">
        <v>0.979997607142857</v>
      </c>
      <c r="CK420">
        <v>0.0200023392857143</v>
      </c>
      <c r="CL420">
        <v>0</v>
      </c>
      <c r="CM420">
        <v>2.2985</v>
      </c>
      <c r="CN420">
        <v>0</v>
      </c>
      <c r="CO420">
        <v>17328.7</v>
      </c>
      <c r="CP420">
        <v>17299.7857142857</v>
      </c>
      <c r="CQ420">
        <v>38.437</v>
      </c>
      <c r="CR420">
        <v>39.2544285714286</v>
      </c>
      <c r="CS420">
        <v>38.312</v>
      </c>
      <c r="CT420">
        <v>37.5376428571428</v>
      </c>
      <c r="CU420">
        <v>37.75</v>
      </c>
      <c r="CV420">
        <v>1959.95892857143</v>
      </c>
      <c r="CW420">
        <v>40</v>
      </c>
      <c r="CX420">
        <v>0</v>
      </c>
      <c r="CY420">
        <v>1657214405.4</v>
      </c>
      <c r="CZ420">
        <v>0</v>
      </c>
      <c r="DA420">
        <v>1657213163</v>
      </c>
      <c r="DB420" t="s">
        <v>1145</v>
      </c>
      <c r="DC420">
        <v>1657213141</v>
      </c>
      <c r="DD420">
        <v>1655399214.6</v>
      </c>
      <c r="DE420">
        <v>1</v>
      </c>
      <c r="DF420">
        <v>0.04</v>
      </c>
      <c r="DG420">
        <v>-0.06</v>
      </c>
      <c r="DH420">
        <v>9.172</v>
      </c>
      <c r="DI420">
        <v>0.511</v>
      </c>
      <c r="DJ420">
        <v>420</v>
      </c>
      <c r="DK420">
        <v>25</v>
      </c>
      <c r="DL420">
        <v>0.26</v>
      </c>
      <c r="DM420">
        <v>0.15</v>
      </c>
      <c r="DN420">
        <v>11.2915126829268</v>
      </c>
      <c r="DO420">
        <v>7.73970857142857</v>
      </c>
      <c r="DP420">
        <v>0.840478144690603</v>
      </c>
      <c r="DQ420">
        <v>0</v>
      </c>
      <c r="DR420">
        <v>2.34669268292683</v>
      </c>
      <c r="DS420">
        <v>-0.138754912891988</v>
      </c>
      <c r="DT420">
        <v>0.017238245486013</v>
      </c>
      <c r="DU420">
        <v>0</v>
      </c>
      <c r="DV420">
        <v>0</v>
      </c>
      <c r="DW420">
        <v>2</v>
      </c>
      <c r="DX420" t="s">
        <v>365</v>
      </c>
      <c r="DY420">
        <v>2.97101</v>
      </c>
      <c r="DZ420">
        <v>2.75405</v>
      </c>
      <c r="EA420">
        <v>0.0429564</v>
      </c>
      <c r="EB420">
        <v>0.0421101</v>
      </c>
      <c r="EC420">
        <v>0.0786369</v>
      </c>
      <c r="ED420">
        <v>0.0728244</v>
      </c>
      <c r="EE420">
        <v>37251</v>
      </c>
      <c r="EF420">
        <v>40864.9</v>
      </c>
      <c r="EG420">
        <v>35288.9</v>
      </c>
      <c r="EH420">
        <v>38708.5</v>
      </c>
      <c r="EI420">
        <v>46128.3</v>
      </c>
      <c r="EJ420">
        <v>51808.8</v>
      </c>
      <c r="EK420">
        <v>55178</v>
      </c>
      <c r="EL420">
        <v>62056.5</v>
      </c>
      <c r="EM420">
        <v>1.9498</v>
      </c>
      <c r="EN420">
        <v>2.1276</v>
      </c>
      <c r="EO420">
        <v>0.0953674</v>
      </c>
      <c r="EP420">
        <v>0</v>
      </c>
      <c r="EQ420">
        <v>23.5741</v>
      </c>
      <c r="ER420">
        <v>999.9</v>
      </c>
      <c r="ES420">
        <v>33.36</v>
      </c>
      <c r="ET420">
        <v>36.638</v>
      </c>
      <c r="EU420">
        <v>27.6483</v>
      </c>
      <c r="EV420">
        <v>54.0787</v>
      </c>
      <c r="EW420">
        <v>39.4872</v>
      </c>
      <c r="EX420">
        <v>2</v>
      </c>
      <c r="EY420">
        <v>0.149451</v>
      </c>
      <c r="EZ420">
        <v>3.94152</v>
      </c>
      <c r="FA420">
        <v>20.1033</v>
      </c>
      <c r="FB420">
        <v>5.19932</v>
      </c>
      <c r="FC420">
        <v>12.0099</v>
      </c>
      <c r="FD420">
        <v>4.9748</v>
      </c>
      <c r="FE420">
        <v>3.294</v>
      </c>
      <c r="FF420">
        <v>9999</v>
      </c>
      <c r="FG420">
        <v>9999</v>
      </c>
      <c r="FH420">
        <v>9999</v>
      </c>
      <c r="FI420">
        <v>558.2</v>
      </c>
      <c r="FJ420">
        <v>1.8631</v>
      </c>
      <c r="FK420">
        <v>1.86789</v>
      </c>
      <c r="FL420">
        <v>1.86765</v>
      </c>
      <c r="FM420">
        <v>1.8689</v>
      </c>
      <c r="FN420">
        <v>1.86963</v>
      </c>
      <c r="FO420">
        <v>1.86569</v>
      </c>
      <c r="FP420">
        <v>1.86661</v>
      </c>
      <c r="FQ420">
        <v>1.8681</v>
      </c>
      <c r="FR420">
        <v>5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7.384</v>
      </c>
      <c r="GF420">
        <v>0.2133</v>
      </c>
      <c r="GG420">
        <v>5.39689663742648</v>
      </c>
      <c r="GH420">
        <v>0.00956702611335773</v>
      </c>
      <c r="GI420">
        <v>-9.19467254998099e-07</v>
      </c>
      <c r="GJ420">
        <v>-2.13729184259075e-11</v>
      </c>
      <c r="GK420">
        <v>0.213310654532375</v>
      </c>
      <c r="GL420">
        <v>0</v>
      </c>
      <c r="GM420">
        <v>0</v>
      </c>
      <c r="GN420">
        <v>0</v>
      </c>
      <c r="GO420">
        <v>-4</v>
      </c>
      <c r="GP420">
        <v>1866</v>
      </c>
      <c r="GQ420">
        <v>1</v>
      </c>
      <c r="GR420">
        <v>18</v>
      </c>
      <c r="GS420">
        <v>21.4</v>
      </c>
      <c r="GT420">
        <v>30253.5</v>
      </c>
      <c r="GU420">
        <v>0.739746</v>
      </c>
      <c r="GV420">
        <v>2.65869</v>
      </c>
      <c r="GW420">
        <v>2.24854</v>
      </c>
      <c r="GX420">
        <v>2.72217</v>
      </c>
      <c r="GY420">
        <v>1.99585</v>
      </c>
      <c r="GZ420">
        <v>2.39014</v>
      </c>
      <c r="HA420">
        <v>39.0436</v>
      </c>
      <c r="HB420">
        <v>14.2459</v>
      </c>
      <c r="HC420">
        <v>18</v>
      </c>
      <c r="HD420">
        <v>501.184</v>
      </c>
      <c r="HE420">
        <v>625.844</v>
      </c>
      <c r="HF420">
        <v>18.7812</v>
      </c>
      <c r="HG420">
        <v>29.1261</v>
      </c>
      <c r="HH420">
        <v>30</v>
      </c>
      <c r="HI420">
        <v>29.3632</v>
      </c>
      <c r="HJ420">
        <v>29.3355</v>
      </c>
      <c r="HK420">
        <v>14.8322</v>
      </c>
      <c r="HL420">
        <v>28.1057</v>
      </c>
      <c r="HM420">
        <v>0</v>
      </c>
      <c r="HN420">
        <v>18.813</v>
      </c>
      <c r="HO420">
        <v>184.543</v>
      </c>
      <c r="HP420">
        <v>18.9326</v>
      </c>
      <c r="HQ420">
        <v>102.345</v>
      </c>
      <c r="HR420">
        <v>103.313</v>
      </c>
    </row>
    <row r="421" spans="1:226">
      <c r="A421">
        <v>405</v>
      </c>
      <c r="B421">
        <v>1657214431.5</v>
      </c>
      <c r="C421">
        <v>7826.5</v>
      </c>
      <c r="D421" t="s">
        <v>1174</v>
      </c>
      <c r="E421" t="s">
        <v>1175</v>
      </c>
      <c r="F421">
        <v>5</v>
      </c>
      <c r="G421" t="s">
        <v>1144</v>
      </c>
      <c r="H421" t="s">
        <v>354</v>
      </c>
      <c r="I421">
        <v>1657214424</v>
      </c>
      <c r="J421">
        <f>(K421)/1000</f>
        <v>0</v>
      </c>
      <c r="K421">
        <f>IF(BF421, AN421, AH421)</f>
        <v>0</v>
      </c>
      <c r="L421">
        <f>IF(BF421, AI421, AG421)</f>
        <v>0</v>
      </c>
      <c r="M421">
        <f>BH421 - IF(AU421&gt;1, L421*BB421*100.0/(AW421*BV421), 0)</f>
        <v>0</v>
      </c>
      <c r="N421">
        <f>((T421-J421/2)*M421-L421)/(T421+J421/2)</f>
        <v>0</v>
      </c>
      <c r="O421">
        <f>N421*(BO421+BP421)/1000.0</f>
        <v>0</v>
      </c>
      <c r="P421">
        <f>(BH421 - IF(AU421&gt;1, L421*BB421*100.0/(AW421*BV421), 0))*(BO421+BP421)/1000.0</f>
        <v>0</v>
      </c>
      <c r="Q421">
        <f>2.0/((1/S421-1/R421)+SIGN(S421)*SQRT((1/S421-1/R421)*(1/S421-1/R421) + 4*BC421/((BC421+1)*(BC421+1))*(2*1/S421*1/R421-1/R421*1/R421)))</f>
        <v>0</v>
      </c>
      <c r="R421">
        <f>IF(LEFT(BD421,1)&lt;&gt;"0",IF(LEFT(BD421,1)="1",3.0,BE421),$D$5+$E$5*(BV421*BO421/($K$5*1000))+$F$5*(BV421*BO421/($K$5*1000))*MAX(MIN(BB421,$J$5),$I$5)*MAX(MIN(BB421,$J$5),$I$5)+$G$5*MAX(MIN(BB421,$J$5),$I$5)*(BV421*BO421/($K$5*1000))+$H$5*(BV421*BO421/($K$5*1000))*(BV421*BO421/($K$5*1000)))</f>
        <v>0</v>
      </c>
      <c r="S421">
        <f>J421*(1000-(1000*0.61365*exp(17.502*W421/(240.97+W421))/(BO421+BP421)+BJ421)/2)/(1000*0.61365*exp(17.502*W421/(240.97+W421))/(BO421+BP421)-BJ421)</f>
        <v>0</v>
      </c>
      <c r="T421">
        <f>1/((BC421+1)/(Q421/1.6)+1/(R421/1.37)) + BC421/((BC421+1)/(Q421/1.6) + BC421/(R421/1.37))</f>
        <v>0</v>
      </c>
      <c r="U421">
        <f>(AX421*BA421)</f>
        <v>0</v>
      </c>
      <c r="V421">
        <f>(BQ421+(U421+2*0.95*5.67E-8*(((BQ421+$B$7)+273)^4-(BQ421+273)^4)-44100*J421)/(1.84*29.3*R421+8*0.95*5.67E-8*(BQ421+273)^3))</f>
        <v>0</v>
      </c>
      <c r="W421">
        <f>($C$7*BR421+$D$7*BS421+$E$7*V421)</f>
        <v>0</v>
      </c>
      <c r="X421">
        <f>0.61365*exp(17.502*W421/(240.97+W421))</f>
        <v>0</v>
      </c>
      <c r="Y421">
        <f>(Z421/AA421*100)</f>
        <v>0</v>
      </c>
      <c r="Z421">
        <f>BJ421*(BO421+BP421)/1000</f>
        <v>0</v>
      </c>
      <c r="AA421">
        <f>0.61365*exp(17.502*BQ421/(240.97+BQ421))</f>
        <v>0</v>
      </c>
      <c r="AB421">
        <f>(X421-BJ421*(BO421+BP421)/1000)</f>
        <v>0</v>
      </c>
      <c r="AC421">
        <f>(-J421*44100)</f>
        <v>0</v>
      </c>
      <c r="AD421">
        <f>2*29.3*R421*0.92*(BQ421-W421)</f>
        <v>0</v>
      </c>
      <c r="AE421">
        <f>2*0.95*5.67E-8*(((BQ421+$B$7)+273)^4-(W421+273)^4)</f>
        <v>0</v>
      </c>
      <c r="AF421">
        <f>U421+AE421+AC421+AD421</f>
        <v>0</v>
      </c>
      <c r="AG421">
        <f>BN421*AU421*(BI421-BH421*(1000-AU421*BK421)/(1000-AU421*BJ421))/(100*BB421)</f>
        <v>0</v>
      </c>
      <c r="AH421">
        <f>1000*BN421*AU421*(BJ421-BK421)/(100*BB421*(1000-AU421*BJ421))</f>
        <v>0</v>
      </c>
      <c r="AI421">
        <f>(AJ421 - AK421 - BO421*1E3/(8.314*(BQ421+273.15)) * AM421/BN421 * AL421) * BN421/(100*BB421) * (1000 - BK421)/1000</f>
        <v>0</v>
      </c>
      <c r="AJ421">
        <v>204.124403105334</v>
      </c>
      <c r="AK421">
        <v>209.588939393939</v>
      </c>
      <c r="AL421">
        <v>-3.2325951900768</v>
      </c>
      <c r="AM421">
        <v>66.7280457912559</v>
      </c>
      <c r="AN421">
        <f>(AP421 - AO421 + BO421*1E3/(8.314*(BQ421+273.15)) * AR421/BN421 * AQ421) * BN421/(100*BB421) * 1000/(1000 - AP421)</f>
        <v>0</v>
      </c>
      <c r="AO421">
        <v>18.8869691357291</v>
      </c>
      <c r="AP421">
        <v>21.2213551515151</v>
      </c>
      <c r="AQ421">
        <v>0.000339310997372297</v>
      </c>
      <c r="AR421">
        <v>77.4799471106263</v>
      </c>
      <c r="AS421">
        <v>0</v>
      </c>
      <c r="AT421">
        <v>0</v>
      </c>
      <c r="AU421">
        <f>IF(AS421*$H$13&gt;=AW421,1.0,(AW421/(AW421-AS421*$H$13)))</f>
        <v>0</v>
      </c>
      <c r="AV421">
        <f>(AU421-1)*100</f>
        <v>0</v>
      </c>
      <c r="AW421">
        <f>MAX(0,($B$13+$C$13*BV421)/(1+$D$13*BV421)*BO421/(BQ421+273)*$E$13)</f>
        <v>0</v>
      </c>
      <c r="AX421">
        <f>$B$11*BW421+$C$11*BX421+$F$11*CI421*(1-CL421)</f>
        <v>0</v>
      </c>
      <c r="AY421">
        <f>AX421*AZ421</f>
        <v>0</v>
      </c>
      <c r="AZ421">
        <f>($B$11*$D$9+$C$11*$D$9+$F$11*((CV421+CN421)/MAX(CV421+CN421+CW421, 0.1)*$I$9+CW421/MAX(CV421+CN421+CW421, 0.1)*$J$9))/($B$11+$C$11+$F$11)</f>
        <v>0</v>
      </c>
      <c r="BA421">
        <f>($B$11*$K$9+$C$11*$K$9+$F$11*((CV421+CN421)/MAX(CV421+CN421+CW421, 0.1)*$P$9+CW421/MAX(CV421+CN421+CW421, 0.1)*$Q$9))/($B$11+$C$11+$F$11)</f>
        <v>0</v>
      </c>
      <c r="BB421">
        <v>6</v>
      </c>
      <c r="BC421">
        <v>0.5</v>
      </c>
      <c r="BD421" t="s">
        <v>355</v>
      </c>
      <c r="BE421">
        <v>2</v>
      </c>
      <c r="BF421" t="b">
        <v>1</v>
      </c>
      <c r="BG421">
        <v>1657214424</v>
      </c>
      <c r="BH421">
        <v>227.437592592593</v>
      </c>
      <c r="BI421">
        <v>215.091592592593</v>
      </c>
      <c r="BJ421">
        <v>21.2137777777778</v>
      </c>
      <c r="BK421">
        <v>18.8833814814815</v>
      </c>
      <c r="BL421">
        <v>219.980962962963</v>
      </c>
      <c r="BM421">
        <v>21.0004777777778</v>
      </c>
      <c r="BN421">
        <v>499.96237037037</v>
      </c>
      <c r="BO421">
        <v>74.5750222222222</v>
      </c>
      <c r="BP421">
        <v>0.100106522222222</v>
      </c>
      <c r="BQ421">
        <v>24.9672888888889</v>
      </c>
      <c r="BR421">
        <v>25.1341962962963</v>
      </c>
      <c r="BS421">
        <v>999.9</v>
      </c>
      <c r="BT421">
        <v>0</v>
      </c>
      <c r="BU421">
        <v>0</v>
      </c>
      <c r="BV421">
        <v>9991.85185185185</v>
      </c>
      <c r="BW421">
        <v>0</v>
      </c>
      <c r="BX421">
        <v>576.950777777778</v>
      </c>
      <c r="BY421">
        <v>12.3459777777778</v>
      </c>
      <c r="BZ421">
        <v>232.367037037037</v>
      </c>
      <c r="CA421">
        <v>219.231407407407</v>
      </c>
      <c r="CB421">
        <v>2.33040444444444</v>
      </c>
      <c r="CC421">
        <v>215.091592592593</v>
      </c>
      <c r="CD421">
        <v>18.8833814814815</v>
      </c>
      <c r="CE421">
        <v>1.58201851851852</v>
      </c>
      <c r="CF421">
        <v>1.40822740740741</v>
      </c>
      <c r="CG421">
        <v>13.7847555555556</v>
      </c>
      <c r="CH421">
        <v>12.0065296296296</v>
      </c>
      <c r="CI421">
        <v>1999.96074074074</v>
      </c>
      <c r="CJ421">
        <v>0.979997555555555</v>
      </c>
      <c r="CK421">
        <v>0.0200023925925926</v>
      </c>
      <c r="CL421">
        <v>0</v>
      </c>
      <c r="CM421">
        <v>2.33964444444444</v>
      </c>
      <c r="CN421">
        <v>0</v>
      </c>
      <c r="CO421">
        <v>17289.3518518519</v>
      </c>
      <c r="CP421">
        <v>17299.7962962963</v>
      </c>
      <c r="CQ421">
        <v>38.437</v>
      </c>
      <c r="CR421">
        <v>39.2545925925926</v>
      </c>
      <c r="CS421">
        <v>38.312</v>
      </c>
      <c r="CT421">
        <v>37.5551111111111</v>
      </c>
      <c r="CU421">
        <v>37.75</v>
      </c>
      <c r="CV421">
        <v>1959.96074074074</v>
      </c>
      <c r="CW421">
        <v>40</v>
      </c>
      <c r="CX421">
        <v>0</v>
      </c>
      <c r="CY421">
        <v>1657214410.8</v>
      </c>
      <c r="CZ421">
        <v>0</v>
      </c>
      <c r="DA421">
        <v>1657213163</v>
      </c>
      <c r="DB421" t="s">
        <v>1145</v>
      </c>
      <c r="DC421">
        <v>1657213141</v>
      </c>
      <c r="DD421">
        <v>1655399214.6</v>
      </c>
      <c r="DE421">
        <v>1</v>
      </c>
      <c r="DF421">
        <v>0.04</v>
      </c>
      <c r="DG421">
        <v>-0.06</v>
      </c>
      <c r="DH421">
        <v>9.172</v>
      </c>
      <c r="DI421">
        <v>0.511</v>
      </c>
      <c r="DJ421">
        <v>420</v>
      </c>
      <c r="DK421">
        <v>25</v>
      </c>
      <c r="DL421">
        <v>0.26</v>
      </c>
      <c r="DM421">
        <v>0.15</v>
      </c>
      <c r="DN421">
        <v>12.054087804878</v>
      </c>
      <c r="DO421">
        <v>6.50997491289199</v>
      </c>
      <c r="DP421">
        <v>0.735460816948063</v>
      </c>
      <c r="DQ421">
        <v>0</v>
      </c>
      <c r="DR421">
        <v>2.33927487804878</v>
      </c>
      <c r="DS421">
        <v>-0.094752543553999</v>
      </c>
      <c r="DT421">
        <v>0.0153760165036889</v>
      </c>
      <c r="DU421">
        <v>1</v>
      </c>
      <c r="DV421">
        <v>1</v>
      </c>
      <c r="DW421">
        <v>2</v>
      </c>
      <c r="DX421" t="s">
        <v>357</v>
      </c>
      <c r="DY421">
        <v>2.97082</v>
      </c>
      <c r="DZ421">
        <v>2.75384</v>
      </c>
      <c r="EA421">
        <v>0.0401304</v>
      </c>
      <c r="EB421">
        <v>0.0391177</v>
      </c>
      <c r="EC421">
        <v>0.0786262</v>
      </c>
      <c r="ED421">
        <v>0.0728215</v>
      </c>
      <c r="EE421">
        <v>37361.1</v>
      </c>
      <c r="EF421">
        <v>40992.8</v>
      </c>
      <c r="EG421">
        <v>35289</v>
      </c>
      <c r="EH421">
        <v>38708.7</v>
      </c>
      <c r="EI421">
        <v>46127.8</v>
      </c>
      <c r="EJ421">
        <v>51808.6</v>
      </c>
      <c r="EK421">
        <v>55176.7</v>
      </c>
      <c r="EL421">
        <v>62056</v>
      </c>
      <c r="EM421">
        <v>1.9496</v>
      </c>
      <c r="EN421">
        <v>2.1272</v>
      </c>
      <c r="EO421">
        <v>0.0925362</v>
      </c>
      <c r="EP421">
        <v>0</v>
      </c>
      <c r="EQ421">
        <v>23.586</v>
      </c>
      <c r="ER421">
        <v>999.9</v>
      </c>
      <c r="ES421">
        <v>33.36</v>
      </c>
      <c r="ET421">
        <v>36.618</v>
      </c>
      <c r="EU421">
        <v>27.62</v>
      </c>
      <c r="EV421">
        <v>54.1187</v>
      </c>
      <c r="EW421">
        <v>39.4992</v>
      </c>
      <c r="EX421">
        <v>2</v>
      </c>
      <c r="EY421">
        <v>0.149695</v>
      </c>
      <c r="EZ421">
        <v>4.0456</v>
      </c>
      <c r="FA421">
        <v>20.1004</v>
      </c>
      <c r="FB421">
        <v>5.19812</v>
      </c>
      <c r="FC421">
        <v>12.0099</v>
      </c>
      <c r="FD421">
        <v>4.9756</v>
      </c>
      <c r="FE421">
        <v>3.2938</v>
      </c>
      <c r="FF421">
        <v>9999</v>
      </c>
      <c r="FG421">
        <v>9999</v>
      </c>
      <c r="FH421">
        <v>9999</v>
      </c>
      <c r="FI421">
        <v>558.2</v>
      </c>
      <c r="FJ421">
        <v>1.86313</v>
      </c>
      <c r="FK421">
        <v>1.86786</v>
      </c>
      <c r="FL421">
        <v>1.86762</v>
      </c>
      <c r="FM421">
        <v>1.8689</v>
      </c>
      <c r="FN421">
        <v>1.86963</v>
      </c>
      <c r="FO421">
        <v>1.86569</v>
      </c>
      <c r="FP421">
        <v>1.86673</v>
      </c>
      <c r="FQ421">
        <v>1.86813</v>
      </c>
      <c r="FR421">
        <v>5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7.24</v>
      </c>
      <c r="GF421">
        <v>0.2133</v>
      </c>
      <c r="GG421">
        <v>5.39689663742648</v>
      </c>
      <c r="GH421">
        <v>0.00956702611335773</v>
      </c>
      <c r="GI421">
        <v>-9.19467254998099e-07</v>
      </c>
      <c r="GJ421">
        <v>-2.13729184259075e-11</v>
      </c>
      <c r="GK421">
        <v>0.213310654532375</v>
      </c>
      <c r="GL421">
        <v>0</v>
      </c>
      <c r="GM421">
        <v>0</v>
      </c>
      <c r="GN421">
        <v>0</v>
      </c>
      <c r="GO421">
        <v>-4</v>
      </c>
      <c r="GP421">
        <v>1866</v>
      </c>
      <c r="GQ421">
        <v>1</v>
      </c>
      <c r="GR421">
        <v>18</v>
      </c>
      <c r="GS421">
        <v>21.5</v>
      </c>
      <c r="GT421">
        <v>30253.6</v>
      </c>
      <c r="GU421">
        <v>0.689697</v>
      </c>
      <c r="GV421">
        <v>2.66602</v>
      </c>
      <c r="GW421">
        <v>2.24854</v>
      </c>
      <c r="GX421">
        <v>2.72217</v>
      </c>
      <c r="GY421">
        <v>1.99585</v>
      </c>
      <c r="GZ421">
        <v>2.38037</v>
      </c>
      <c r="HA421">
        <v>39.0436</v>
      </c>
      <c r="HB421">
        <v>14.2371</v>
      </c>
      <c r="HC421">
        <v>18</v>
      </c>
      <c r="HD421">
        <v>500.945</v>
      </c>
      <c r="HE421">
        <v>625.416</v>
      </c>
      <c r="HF421">
        <v>18.6363</v>
      </c>
      <c r="HG421">
        <v>29.116</v>
      </c>
      <c r="HH421">
        <v>30.0001</v>
      </c>
      <c r="HI421">
        <v>29.3506</v>
      </c>
      <c r="HJ421">
        <v>29.3254</v>
      </c>
      <c r="HK421">
        <v>13.8475</v>
      </c>
      <c r="HL421">
        <v>28.1057</v>
      </c>
      <c r="HM421">
        <v>0</v>
      </c>
      <c r="HN421">
        <v>18.67</v>
      </c>
      <c r="HO421">
        <v>164.457</v>
      </c>
      <c r="HP421">
        <v>18.9338</v>
      </c>
      <c r="HQ421">
        <v>102.344</v>
      </c>
      <c r="HR421">
        <v>103.313</v>
      </c>
    </row>
    <row r="422" spans="1:226">
      <c r="A422">
        <v>406</v>
      </c>
      <c r="B422">
        <v>1657214436.5</v>
      </c>
      <c r="C422">
        <v>7831.5</v>
      </c>
      <c r="D422" t="s">
        <v>1176</v>
      </c>
      <c r="E422" t="s">
        <v>1177</v>
      </c>
      <c r="F422">
        <v>5</v>
      </c>
      <c r="G422" t="s">
        <v>1144</v>
      </c>
      <c r="H422" t="s">
        <v>354</v>
      </c>
      <c r="I422">
        <v>1657214428.71429</v>
      </c>
      <c r="J422">
        <f>(K422)/1000</f>
        <v>0</v>
      </c>
      <c r="K422">
        <f>IF(BF422, AN422, AH422)</f>
        <v>0</v>
      </c>
      <c r="L422">
        <f>IF(BF422, AI422, AG422)</f>
        <v>0</v>
      </c>
      <c r="M422">
        <f>BH422 - IF(AU422&gt;1, L422*BB422*100.0/(AW422*BV422), 0)</f>
        <v>0</v>
      </c>
      <c r="N422">
        <f>((T422-J422/2)*M422-L422)/(T422+J422/2)</f>
        <v>0</v>
      </c>
      <c r="O422">
        <f>N422*(BO422+BP422)/1000.0</f>
        <v>0</v>
      </c>
      <c r="P422">
        <f>(BH422 - IF(AU422&gt;1, L422*BB422*100.0/(AW422*BV422), 0))*(BO422+BP422)/1000.0</f>
        <v>0</v>
      </c>
      <c r="Q422">
        <f>2.0/((1/S422-1/R422)+SIGN(S422)*SQRT((1/S422-1/R422)*(1/S422-1/R422) + 4*BC422/((BC422+1)*(BC422+1))*(2*1/S422*1/R422-1/R422*1/R422)))</f>
        <v>0</v>
      </c>
      <c r="R422">
        <f>IF(LEFT(BD422,1)&lt;&gt;"0",IF(LEFT(BD422,1)="1",3.0,BE422),$D$5+$E$5*(BV422*BO422/($K$5*1000))+$F$5*(BV422*BO422/($K$5*1000))*MAX(MIN(BB422,$J$5),$I$5)*MAX(MIN(BB422,$J$5),$I$5)+$G$5*MAX(MIN(BB422,$J$5),$I$5)*(BV422*BO422/($K$5*1000))+$H$5*(BV422*BO422/($K$5*1000))*(BV422*BO422/($K$5*1000)))</f>
        <v>0</v>
      </c>
      <c r="S422">
        <f>J422*(1000-(1000*0.61365*exp(17.502*W422/(240.97+W422))/(BO422+BP422)+BJ422)/2)/(1000*0.61365*exp(17.502*W422/(240.97+W422))/(BO422+BP422)-BJ422)</f>
        <v>0</v>
      </c>
      <c r="T422">
        <f>1/((BC422+1)/(Q422/1.6)+1/(R422/1.37)) + BC422/((BC422+1)/(Q422/1.6) + BC422/(R422/1.37))</f>
        <v>0</v>
      </c>
      <c r="U422">
        <f>(AX422*BA422)</f>
        <v>0</v>
      </c>
      <c r="V422">
        <f>(BQ422+(U422+2*0.95*5.67E-8*(((BQ422+$B$7)+273)^4-(BQ422+273)^4)-44100*J422)/(1.84*29.3*R422+8*0.95*5.67E-8*(BQ422+273)^3))</f>
        <v>0</v>
      </c>
      <c r="W422">
        <f>($C$7*BR422+$D$7*BS422+$E$7*V422)</f>
        <v>0</v>
      </c>
      <c r="X422">
        <f>0.61365*exp(17.502*W422/(240.97+W422))</f>
        <v>0</v>
      </c>
      <c r="Y422">
        <f>(Z422/AA422*100)</f>
        <v>0</v>
      </c>
      <c r="Z422">
        <f>BJ422*(BO422+BP422)/1000</f>
        <v>0</v>
      </c>
      <c r="AA422">
        <f>0.61365*exp(17.502*BQ422/(240.97+BQ422))</f>
        <v>0</v>
      </c>
      <c r="AB422">
        <f>(X422-BJ422*(BO422+BP422)/1000)</f>
        <v>0</v>
      </c>
      <c r="AC422">
        <f>(-J422*44100)</f>
        <v>0</v>
      </c>
      <c r="AD422">
        <f>2*29.3*R422*0.92*(BQ422-W422)</f>
        <v>0</v>
      </c>
      <c r="AE422">
        <f>2*0.95*5.67E-8*(((BQ422+$B$7)+273)^4-(W422+273)^4)</f>
        <v>0</v>
      </c>
      <c r="AF422">
        <f>U422+AE422+AC422+AD422</f>
        <v>0</v>
      </c>
      <c r="AG422">
        <f>BN422*AU422*(BI422-BH422*(1000-AU422*BK422)/(1000-AU422*BJ422))/(100*BB422)</f>
        <v>0</v>
      </c>
      <c r="AH422">
        <f>1000*BN422*AU422*(BJ422-BK422)/(100*BB422*(1000-AU422*BJ422))</f>
        <v>0</v>
      </c>
      <c r="AI422">
        <f>(AJ422 - AK422 - BO422*1E3/(8.314*(BQ422+273.15)) * AM422/BN422 * AL422) * BN422/(100*BB422) * (1000 - BK422)/1000</f>
        <v>0</v>
      </c>
      <c r="AJ422">
        <v>186.872762087416</v>
      </c>
      <c r="AK422">
        <v>193.235242424242</v>
      </c>
      <c r="AL422">
        <v>-3.28590114257228</v>
      </c>
      <c r="AM422">
        <v>66.7280457912559</v>
      </c>
      <c r="AN422">
        <f>(AP422 - AO422 + BO422*1E3/(8.314*(BQ422+273.15)) * AR422/BN422 * AQ422) * BN422/(100*BB422) * 1000/(1000 - AP422)</f>
        <v>0</v>
      </c>
      <c r="AO422">
        <v>18.8832918045622</v>
      </c>
      <c r="AP422">
        <v>21.2221793939394</v>
      </c>
      <c r="AQ422">
        <v>0.000100172985421016</v>
      </c>
      <c r="AR422">
        <v>77.4799471106263</v>
      </c>
      <c r="AS422">
        <v>0</v>
      </c>
      <c r="AT422">
        <v>0</v>
      </c>
      <c r="AU422">
        <f>IF(AS422*$H$13&gt;=AW422,1.0,(AW422/(AW422-AS422*$H$13)))</f>
        <v>0</v>
      </c>
      <c r="AV422">
        <f>(AU422-1)*100</f>
        <v>0</v>
      </c>
      <c r="AW422">
        <f>MAX(0,($B$13+$C$13*BV422)/(1+$D$13*BV422)*BO422/(BQ422+273)*$E$13)</f>
        <v>0</v>
      </c>
      <c r="AX422">
        <f>$B$11*BW422+$C$11*BX422+$F$11*CI422*(1-CL422)</f>
        <v>0</v>
      </c>
      <c r="AY422">
        <f>AX422*AZ422</f>
        <v>0</v>
      </c>
      <c r="AZ422">
        <f>($B$11*$D$9+$C$11*$D$9+$F$11*((CV422+CN422)/MAX(CV422+CN422+CW422, 0.1)*$I$9+CW422/MAX(CV422+CN422+CW422, 0.1)*$J$9))/($B$11+$C$11+$F$11)</f>
        <v>0</v>
      </c>
      <c r="BA422">
        <f>($B$11*$K$9+$C$11*$K$9+$F$11*((CV422+CN422)/MAX(CV422+CN422+CW422, 0.1)*$P$9+CW422/MAX(CV422+CN422+CW422, 0.1)*$Q$9))/($B$11+$C$11+$F$11)</f>
        <v>0</v>
      </c>
      <c r="BB422">
        <v>6</v>
      </c>
      <c r="BC422">
        <v>0.5</v>
      </c>
      <c r="BD422" t="s">
        <v>355</v>
      </c>
      <c r="BE422">
        <v>2</v>
      </c>
      <c r="BF422" t="b">
        <v>1</v>
      </c>
      <c r="BG422">
        <v>1657214428.71429</v>
      </c>
      <c r="BH422">
        <v>212.420428571429</v>
      </c>
      <c r="BI422">
        <v>199.361214285714</v>
      </c>
      <c r="BJ422">
        <v>21.2189357142857</v>
      </c>
      <c r="BK422">
        <v>18.8851321428571</v>
      </c>
      <c r="BL422">
        <v>205.100285714286</v>
      </c>
      <c r="BM422">
        <v>21.0056321428571</v>
      </c>
      <c r="BN422">
        <v>499.974107142857</v>
      </c>
      <c r="BO422">
        <v>74.5749607142857</v>
      </c>
      <c r="BP422">
        <v>0.0999791857142857</v>
      </c>
      <c r="BQ422">
        <v>24.9448892857143</v>
      </c>
      <c r="BR422">
        <v>25.1186392857143</v>
      </c>
      <c r="BS422">
        <v>999.9</v>
      </c>
      <c r="BT422">
        <v>0</v>
      </c>
      <c r="BU422">
        <v>0</v>
      </c>
      <c r="BV422">
        <v>10008.0357142857</v>
      </c>
      <c r="BW422">
        <v>0</v>
      </c>
      <c r="BX422">
        <v>567.864464285714</v>
      </c>
      <c r="BY422">
        <v>13.0592321428571</v>
      </c>
      <c r="BZ422">
        <v>217.025535714286</v>
      </c>
      <c r="CA422">
        <v>203.198607142857</v>
      </c>
      <c r="CB422">
        <v>2.33381214285714</v>
      </c>
      <c r="CC422">
        <v>199.361214285714</v>
      </c>
      <c r="CD422">
        <v>18.8851321428571</v>
      </c>
      <c r="CE422">
        <v>1.58240142857143</v>
      </c>
      <c r="CF422">
        <v>1.40835714285714</v>
      </c>
      <c r="CG422">
        <v>13.7884892857143</v>
      </c>
      <c r="CH422">
        <v>12.0079214285714</v>
      </c>
      <c r="CI422">
        <v>2000.00107142857</v>
      </c>
      <c r="CJ422">
        <v>0.979997607142857</v>
      </c>
      <c r="CK422">
        <v>0.0200023392857143</v>
      </c>
      <c r="CL422">
        <v>0</v>
      </c>
      <c r="CM422">
        <v>2.28903214285714</v>
      </c>
      <c r="CN422">
        <v>0</v>
      </c>
      <c r="CO422">
        <v>17292.1071428571</v>
      </c>
      <c r="CP422">
        <v>17300.1428571429</v>
      </c>
      <c r="CQ422">
        <v>38.437</v>
      </c>
      <c r="CR422">
        <v>39.2522142857143</v>
      </c>
      <c r="CS422">
        <v>38.312</v>
      </c>
      <c r="CT422">
        <v>37.562</v>
      </c>
      <c r="CU422">
        <v>37.75</v>
      </c>
      <c r="CV422">
        <v>1960</v>
      </c>
      <c r="CW422">
        <v>40.0007142857143</v>
      </c>
      <c r="CX422">
        <v>0</v>
      </c>
      <c r="CY422">
        <v>1657214415.6</v>
      </c>
      <c r="CZ422">
        <v>0</v>
      </c>
      <c r="DA422">
        <v>1657213163</v>
      </c>
      <c r="DB422" t="s">
        <v>1145</v>
      </c>
      <c r="DC422">
        <v>1657213141</v>
      </c>
      <c r="DD422">
        <v>1655399214.6</v>
      </c>
      <c r="DE422">
        <v>1</v>
      </c>
      <c r="DF422">
        <v>0.04</v>
      </c>
      <c r="DG422">
        <v>-0.06</v>
      </c>
      <c r="DH422">
        <v>9.172</v>
      </c>
      <c r="DI422">
        <v>0.511</v>
      </c>
      <c r="DJ422">
        <v>420</v>
      </c>
      <c r="DK422">
        <v>25</v>
      </c>
      <c r="DL422">
        <v>0.26</v>
      </c>
      <c r="DM422">
        <v>0.15</v>
      </c>
      <c r="DN422">
        <v>12.5410292682927</v>
      </c>
      <c r="DO422">
        <v>7.49115470383273</v>
      </c>
      <c r="DP422">
        <v>0.825524248582091</v>
      </c>
      <c r="DQ422">
        <v>0</v>
      </c>
      <c r="DR422">
        <v>2.33473878048781</v>
      </c>
      <c r="DS422">
        <v>-0.0103908710801449</v>
      </c>
      <c r="DT422">
        <v>0.0112516280003887</v>
      </c>
      <c r="DU422">
        <v>1</v>
      </c>
      <c r="DV422">
        <v>1</v>
      </c>
      <c r="DW422">
        <v>2</v>
      </c>
      <c r="DX422" t="s">
        <v>357</v>
      </c>
      <c r="DY422">
        <v>2.97061</v>
      </c>
      <c r="DZ422">
        <v>2.7542</v>
      </c>
      <c r="EA422">
        <v>0.0372185</v>
      </c>
      <c r="EB422">
        <v>0.0360838</v>
      </c>
      <c r="EC422">
        <v>0.0786221</v>
      </c>
      <c r="ED422">
        <v>0.0728141</v>
      </c>
      <c r="EE422">
        <v>37475.3</v>
      </c>
      <c r="EF422">
        <v>41123.1</v>
      </c>
      <c r="EG422">
        <v>35289.8</v>
      </c>
      <c r="EH422">
        <v>38709.5</v>
      </c>
      <c r="EI422">
        <v>46128.8</v>
      </c>
      <c r="EJ422">
        <v>51810</v>
      </c>
      <c r="EK422">
        <v>55177.8</v>
      </c>
      <c r="EL422">
        <v>62057.4</v>
      </c>
      <c r="EM422">
        <v>1.9498</v>
      </c>
      <c r="EN422">
        <v>2.1272</v>
      </c>
      <c r="EO422">
        <v>0.0911951</v>
      </c>
      <c r="EP422">
        <v>0</v>
      </c>
      <c r="EQ422">
        <v>23.5939</v>
      </c>
      <c r="ER422">
        <v>999.9</v>
      </c>
      <c r="ES422">
        <v>33.384</v>
      </c>
      <c r="ET422">
        <v>36.618</v>
      </c>
      <c r="EU422">
        <v>27.6394</v>
      </c>
      <c r="EV422">
        <v>53.4687</v>
      </c>
      <c r="EW422">
        <v>39.5112</v>
      </c>
      <c r="EX422">
        <v>2</v>
      </c>
      <c r="EY422">
        <v>0.149451</v>
      </c>
      <c r="EZ422">
        <v>4.05464</v>
      </c>
      <c r="FA422">
        <v>20.1012</v>
      </c>
      <c r="FB422">
        <v>5.20172</v>
      </c>
      <c r="FC422">
        <v>12.0099</v>
      </c>
      <c r="FD422">
        <v>4.976</v>
      </c>
      <c r="FE422">
        <v>3.294</v>
      </c>
      <c r="FF422">
        <v>9999</v>
      </c>
      <c r="FG422">
        <v>9999</v>
      </c>
      <c r="FH422">
        <v>9999</v>
      </c>
      <c r="FI422">
        <v>558.2</v>
      </c>
      <c r="FJ422">
        <v>1.8631</v>
      </c>
      <c r="FK422">
        <v>1.86783</v>
      </c>
      <c r="FL422">
        <v>1.86758</v>
      </c>
      <c r="FM422">
        <v>1.8688</v>
      </c>
      <c r="FN422">
        <v>1.86963</v>
      </c>
      <c r="FO422">
        <v>1.86569</v>
      </c>
      <c r="FP422">
        <v>1.86661</v>
      </c>
      <c r="FQ422">
        <v>1.86807</v>
      </c>
      <c r="FR422">
        <v>5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7.094</v>
      </c>
      <c r="GF422">
        <v>0.2133</v>
      </c>
      <c r="GG422">
        <v>5.39689663742648</v>
      </c>
      <c r="GH422">
        <v>0.00956702611335773</v>
      </c>
      <c r="GI422">
        <v>-9.19467254998099e-07</v>
      </c>
      <c r="GJ422">
        <v>-2.13729184259075e-11</v>
      </c>
      <c r="GK422">
        <v>0.213310654532375</v>
      </c>
      <c r="GL422">
        <v>0</v>
      </c>
      <c r="GM422">
        <v>0</v>
      </c>
      <c r="GN422">
        <v>0</v>
      </c>
      <c r="GO422">
        <v>-4</v>
      </c>
      <c r="GP422">
        <v>1866</v>
      </c>
      <c r="GQ422">
        <v>1</v>
      </c>
      <c r="GR422">
        <v>18</v>
      </c>
      <c r="GS422">
        <v>21.6</v>
      </c>
      <c r="GT422">
        <v>30253.7</v>
      </c>
      <c r="GU422">
        <v>0.64209</v>
      </c>
      <c r="GV422">
        <v>2.66724</v>
      </c>
      <c r="GW422">
        <v>2.24854</v>
      </c>
      <c r="GX422">
        <v>2.72095</v>
      </c>
      <c r="GY422">
        <v>1.99585</v>
      </c>
      <c r="GZ422">
        <v>2.35962</v>
      </c>
      <c r="HA422">
        <v>39.0188</v>
      </c>
      <c r="HB422">
        <v>14.2283</v>
      </c>
      <c r="HC422">
        <v>18</v>
      </c>
      <c r="HD422">
        <v>500.993</v>
      </c>
      <c r="HE422">
        <v>625.307</v>
      </c>
      <c r="HF422">
        <v>18.5182</v>
      </c>
      <c r="HG422">
        <v>29.1086</v>
      </c>
      <c r="HH422">
        <v>30</v>
      </c>
      <c r="HI422">
        <v>29.3405</v>
      </c>
      <c r="HJ422">
        <v>29.3155</v>
      </c>
      <c r="HK422">
        <v>12.8888</v>
      </c>
      <c r="HL422">
        <v>28.1057</v>
      </c>
      <c r="HM422">
        <v>0</v>
      </c>
      <c r="HN422">
        <v>18.5567</v>
      </c>
      <c r="HO422">
        <v>150.9</v>
      </c>
      <c r="HP422">
        <v>18.9356</v>
      </c>
      <c r="HQ422">
        <v>102.346</v>
      </c>
      <c r="HR422">
        <v>103.315</v>
      </c>
    </row>
    <row r="423" spans="1:226">
      <c r="A423">
        <v>407</v>
      </c>
      <c r="B423">
        <v>1657214441</v>
      </c>
      <c r="C423">
        <v>7836</v>
      </c>
      <c r="D423" t="s">
        <v>1178</v>
      </c>
      <c r="E423" t="s">
        <v>1179</v>
      </c>
      <c r="F423">
        <v>5</v>
      </c>
      <c r="G423" t="s">
        <v>1144</v>
      </c>
      <c r="H423" t="s">
        <v>354</v>
      </c>
      <c r="I423">
        <v>1657214433.16071</v>
      </c>
      <c r="J423">
        <f>(K423)/1000</f>
        <v>0</v>
      </c>
      <c r="K423">
        <f>IF(BF423, AN423, AH423)</f>
        <v>0</v>
      </c>
      <c r="L423">
        <f>IF(BF423, AI423, AG423)</f>
        <v>0</v>
      </c>
      <c r="M423">
        <f>BH423 - IF(AU423&gt;1, L423*BB423*100.0/(AW423*BV423), 0)</f>
        <v>0</v>
      </c>
      <c r="N423">
        <f>((T423-J423/2)*M423-L423)/(T423+J423/2)</f>
        <v>0</v>
      </c>
      <c r="O423">
        <f>N423*(BO423+BP423)/1000.0</f>
        <v>0</v>
      </c>
      <c r="P423">
        <f>(BH423 - IF(AU423&gt;1, L423*BB423*100.0/(AW423*BV423), 0))*(BO423+BP423)/1000.0</f>
        <v>0</v>
      </c>
      <c r="Q423">
        <f>2.0/((1/S423-1/R423)+SIGN(S423)*SQRT((1/S423-1/R423)*(1/S423-1/R423) + 4*BC423/((BC423+1)*(BC423+1))*(2*1/S423*1/R423-1/R423*1/R423)))</f>
        <v>0</v>
      </c>
      <c r="R423">
        <f>IF(LEFT(BD423,1)&lt;&gt;"0",IF(LEFT(BD423,1)="1",3.0,BE423),$D$5+$E$5*(BV423*BO423/($K$5*1000))+$F$5*(BV423*BO423/($K$5*1000))*MAX(MIN(BB423,$J$5),$I$5)*MAX(MIN(BB423,$J$5),$I$5)+$G$5*MAX(MIN(BB423,$J$5),$I$5)*(BV423*BO423/($K$5*1000))+$H$5*(BV423*BO423/($K$5*1000))*(BV423*BO423/($K$5*1000)))</f>
        <v>0</v>
      </c>
      <c r="S423">
        <f>J423*(1000-(1000*0.61365*exp(17.502*W423/(240.97+W423))/(BO423+BP423)+BJ423)/2)/(1000*0.61365*exp(17.502*W423/(240.97+W423))/(BO423+BP423)-BJ423)</f>
        <v>0</v>
      </c>
      <c r="T423">
        <f>1/((BC423+1)/(Q423/1.6)+1/(R423/1.37)) + BC423/((BC423+1)/(Q423/1.6) + BC423/(R423/1.37))</f>
        <v>0</v>
      </c>
      <c r="U423">
        <f>(AX423*BA423)</f>
        <v>0</v>
      </c>
      <c r="V423">
        <f>(BQ423+(U423+2*0.95*5.67E-8*(((BQ423+$B$7)+273)^4-(BQ423+273)^4)-44100*J423)/(1.84*29.3*R423+8*0.95*5.67E-8*(BQ423+273)^3))</f>
        <v>0</v>
      </c>
      <c r="W423">
        <f>($C$7*BR423+$D$7*BS423+$E$7*V423)</f>
        <v>0</v>
      </c>
      <c r="X423">
        <f>0.61365*exp(17.502*W423/(240.97+W423))</f>
        <v>0</v>
      </c>
      <c r="Y423">
        <f>(Z423/AA423*100)</f>
        <v>0</v>
      </c>
      <c r="Z423">
        <f>BJ423*(BO423+BP423)/1000</f>
        <v>0</v>
      </c>
      <c r="AA423">
        <f>0.61365*exp(17.502*BQ423/(240.97+BQ423))</f>
        <v>0</v>
      </c>
      <c r="AB423">
        <f>(X423-BJ423*(BO423+BP423)/1000)</f>
        <v>0</v>
      </c>
      <c r="AC423">
        <f>(-J423*44100)</f>
        <v>0</v>
      </c>
      <c r="AD423">
        <f>2*29.3*R423*0.92*(BQ423-W423)</f>
        <v>0</v>
      </c>
      <c r="AE423">
        <f>2*0.95*5.67E-8*(((BQ423+$B$7)+273)^4-(W423+273)^4)</f>
        <v>0</v>
      </c>
      <c r="AF423">
        <f>U423+AE423+AC423+AD423</f>
        <v>0</v>
      </c>
      <c r="AG423">
        <f>BN423*AU423*(BI423-BH423*(1000-AU423*BK423)/(1000-AU423*BJ423))/(100*BB423)</f>
        <v>0</v>
      </c>
      <c r="AH423">
        <f>1000*BN423*AU423*(BJ423-BK423)/(100*BB423*(1000-AU423*BJ423))</f>
        <v>0</v>
      </c>
      <c r="AI423">
        <f>(AJ423 - AK423 - BO423*1E3/(8.314*(BQ423+273.15)) * AM423/BN423 * AL423) * BN423/(100*BB423) * (1000 - BK423)/1000</f>
        <v>0</v>
      </c>
      <c r="AJ423">
        <v>171.673497663812</v>
      </c>
      <c r="AK423">
        <v>178.540090909091</v>
      </c>
      <c r="AL423">
        <v>-3.25336433342213</v>
      </c>
      <c r="AM423">
        <v>66.7280457912559</v>
      </c>
      <c r="AN423">
        <f>(AP423 - AO423 + BO423*1E3/(8.314*(BQ423+273.15)) * AR423/BN423 * AQ423) * BN423/(100*BB423) * 1000/(1000 - AP423)</f>
        <v>0</v>
      </c>
      <c r="AO423">
        <v>18.8790844355527</v>
      </c>
      <c r="AP423">
        <v>21.2199236363636</v>
      </c>
      <c r="AQ423">
        <v>0.000279765365872251</v>
      </c>
      <c r="AR423">
        <v>77.4799471106263</v>
      </c>
      <c r="AS423">
        <v>0</v>
      </c>
      <c r="AT423">
        <v>0</v>
      </c>
      <c r="AU423">
        <f>IF(AS423*$H$13&gt;=AW423,1.0,(AW423/(AW423-AS423*$H$13)))</f>
        <v>0</v>
      </c>
      <c r="AV423">
        <f>(AU423-1)*100</f>
        <v>0</v>
      </c>
      <c r="AW423">
        <f>MAX(0,($B$13+$C$13*BV423)/(1+$D$13*BV423)*BO423/(BQ423+273)*$E$13)</f>
        <v>0</v>
      </c>
      <c r="AX423">
        <f>$B$11*BW423+$C$11*BX423+$F$11*CI423*(1-CL423)</f>
        <v>0</v>
      </c>
      <c r="AY423">
        <f>AX423*AZ423</f>
        <v>0</v>
      </c>
      <c r="AZ423">
        <f>($B$11*$D$9+$C$11*$D$9+$F$11*((CV423+CN423)/MAX(CV423+CN423+CW423, 0.1)*$I$9+CW423/MAX(CV423+CN423+CW423, 0.1)*$J$9))/($B$11+$C$11+$F$11)</f>
        <v>0</v>
      </c>
      <c r="BA423">
        <f>($B$11*$K$9+$C$11*$K$9+$F$11*((CV423+CN423)/MAX(CV423+CN423+CW423, 0.1)*$P$9+CW423/MAX(CV423+CN423+CW423, 0.1)*$Q$9))/($B$11+$C$11+$F$11)</f>
        <v>0</v>
      </c>
      <c r="BB423">
        <v>6</v>
      </c>
      <c r="BC423">
        <v>0.5</v>
      </c>
      <c r="BD423" t="s">
        <v>355</v>
      </c>
      <c r="BE423">
        <v>2</v>
      </c>
      <c r="BF423" t="b">
        <v>1</v>
      </c>
      <c r="BG423">
        <v>1657214433.16071</v>
      </c>
      <c r="BH423">
        <v>198.187607142857</v>
      </c>
      <c r="BI423">
        <v>184.667428571429</v>
      </c>
      <c r="BJ423">
        <v>21.2201785714286</v>
      </c>
      <c r="BK423">
        <v>18.8835035714286</v>
      </c>
      <c r="BL423">
        <v>190.997142857143</v>
      </c>
      <c r="BM423">
        <v>21.0068714285714</v>
      </c>
      <c r="BN423">
        <v>499.984857142857</v>
      </c>
      <c r="BO423">
        <v>74.5755107142857</v>
      </c>
      <c r="BP423">
        <v>0.0999819785714286</v>
      </c>
      <c r="BQ423">
        <v>24.92135</v>
      </c>
      <c r="BR423">
        <v>25.0974642857143</v>
      </c>
      <c r="BS423">
        <v>999.9</v>
      </c>
      <c r="BT423">
        <v>0</v>
      </c>
      <c r="BU423">
        <v>0</v>
      </c>
      <c r="BV423">
        <v>10007.1428571429</v>
      </c>
      <c r="BW423">
        <v>0</v>
      </c>
      <c r="BX423">
        <v>542.719607142857</v>
      </c>
      <c r="BY423">
        <v>13.5200535714286</v>
      </c>
      <c r="BZ423">
        <v>202.484321428571</v>
      </c>
      <c r="CA423">
        <v>188.221642857143</v>
      </c>
      <c r="CB423">
        <v>2.33668785714286</v>
      </c>
      <c r="CC423">
        <v>184.667428571429</v>
      </c>
      <c r="CD423">
        <v>18.8835035714286</v>
      </c>
      <c r="CE423">
        <v>1.58250571428571</v>
      </c>
      <c r="CF423">
        <v>1.40824607142857</v>
      </c>
      <c r="CG423">
        <v>13.7895035714286</v>
      </c>
      <c r="CH423">
        <v>12.0067142857143</v>
      </c>
      <c r="CI423">
        <v>2000.01142857143</v>
      </c>
      <c r="CJ423">
        <v>0.9799975</v>
      </c>
      <c r="CK423">
        <v>0.02000245</v>
      </c>
      <c r="CL423">
        <v>0</v>
      </c>
      <c r="CM423">
        <v>2.32105714285714</v>
      </c>
      <c r="CN423">
        <v>0</v>
      </c>
      <c r="CO423">
        <v>17287.425</v>
      </c>
      <c r="CP423">
        <v>17300.2214285714</v>
      </c>
      <c r="CQ423">
        <v>38.437</v>
      </c>
      <c r="CR423">
        <v>39.25</v>
      </c>
      <c r="CS423">
        <v>38.312</v>
      </c>
      <c r="CT423">
        <v>37.562</v>
      </c>
      <c r="CU423">
        <v>37.75</v>
      </c>
      <c r="CV423">
        <v>1960.00892857143</v>
      </c>
      <c r="CW423">
        <v>40.0010714285714</v>
      </c>
      <c r="CX423">
        <v>0</v>
      </c>
      <c r="CY423">
        <v>1657214420.4</v>
      </c>
      <c r="CZ423">
        <v>0</v>
      </c>
      <c r="DA423">
        <v>1657213163</v>
      </c>
      <c r="DB423" t="s">
        <v>1145</v>
      </c>
      <c r="DC423">
        <v>1657213141</v>
      </c>
      <c r="DD423">
        <v>1655399214.6</v>
      </c>
      <c r="DE423">
        <v>1</v>
      </c>
      <c r="DF423">
        <v>0.04</v>
      </c>
      <c r="DG423">
        <v>-0.06</v>
      </c>
      <c r="DH423">
        <v>9.172</v>
      </c>
      <c r="DI423">
        <v>0.511</v>
      </c>
      <c r="DJ423">
        <v>420</v>
      </c>
      <c r="DK423">
        <v>25</v>
      </c>
      <c r="DL423">
        <v>0.26</v>
      </c>
      <c r="DM423">
        <v>0.15</v>
      </c>
      <c r="DN423">
        <v>13.1764829268293</v>
      </c>
      <c r="DO423">
        <v>6.94465505226483</v>
      </c>
      <c r="DP423">
        <v>0.758926693944598</v>
      </c>
      <c r="DQ423">
        <v>0</v>
      </c>
      <c r="DR423">
        <v>2.33401682926829</v>
      </c>
      <c r="DS423">
        <v>0.0453294773519161</v>
      </c>
      <c r="DT423">
        <v>0.00548422680101737</v>
      </c>
      <c r="DU423">
        <v>1</v>
      </c>
      <c r="DV423">
        <v>1</v>
      </c>
      <c r="DW423">
        <v>2</v>
      </c>
      <c r="DX423" t="s">
        <v>357</v>
      </c>
      <c r="DY423">
        <v>2.97126</v>
      </c>
      <c r="DZ423">
        <v>2.75366</v>
      </c>
      <c r="EA423">
        <v>0.0345468</v>
      </c>
      <c r="EB423">
        <v>0.0332365</v>
      </c>
      <c r="EC423">
        <v>0.0786382</v>
      </c>
      <c r="ED423">
        <v>0.072817</v>
      </c>
      <c r="EE423">
        <v>37579.3</v>
      </c>
      <c r="EF423">
        <v>41245.3</v>
      </c>
      <c r="EG423">
        <v>35289.9</v>
      </c>
      <c r="EH423">
        <v>38710.2</v>
      </c>
      <c r="EI423">
        <v>46128.7</v>
      </c>
      <c r="EJ423">
        <v>51810.4</v>
      </c>
      <c r="EK423">
        <v>55178.8</v>
      </c>
      <c r="EL423">
        <v>62058.1</v>
      </c>
      <c r="EM423">
        <v>1.95</v>
      </c>
      <c r="EN423">
        <v>2.1274</v>
      </c>
      <c r="EO423">
        <v>0.0894368</v>
      </c>
      <c r="EP423">
        <v>0</v>
      </c>
      <c r="EQ423">
        <v>23.5979</v>
      </c>
      <c r="ER423">
        <v>999.9</v>
      </c>
      <c r="ES423">
        <v>33.384</v>
      </c>
      <c r="ET423">
        <v>36.618</v>
      </c>
      <c r="EU423">
        <v>27.6404</v>
      </c>
      <c r="EV423">
        <v>53.9587</v>
      </c>
      <c r="EW423">
        <v>39.4712</v>
      </c>
      <c r="EX423">
        <v>2</v>
      </c>
      <c r="EY423">
        <v>0.149146</v>
      </c>
      <c r="EZ423">
        <v>4.07773</v>
      </c>
      <c r="FA423">
        <v>20.1008</v>
      </c>
      <c r="FB423">
        <v>5.19932</v>
      </c>
      <c r="FC423">
        <v>12.0099</v>
      </c>
      <c r="FD423">
        <v>4.9756</v>
      </c>
      <c r="FE423">
        <v>3.294</v>
      </c>
      <c r="FF423">
        <v>9999</v>
      </c>
      <c r="FG423">
        <v>9999</v>
      </c>
      <c r="FH423">
        <v>9999</v>
      </c>
      <c r="FI423">
        <v>558.2</v>
      </c>
      <c r="FJ423">
        <v>1.8631</v>
      </c>
      <c r="FK423">
        <v>1.86786</v>
      </c>
      <c r="FL423">
        <v>1.86765</v>
      </c>
      <c r="FM423">
        <v>1.86884</v>
      </c>
      <c r="FN423">
        <v>1.86963</v>
      </c>
      <c r="FO423">
        <v>1.86569</v>
      </c>
      <c r="FP423">
        <v>1.8667</v>
      </c>
      <c r="FQ423">
        <v>1.86813</v>
      </c>
      <c r="FR423">
        <v>5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6.962</v>
      </c>
      <c r="GF423">
        <v>0.2133</v>
      </c>
      <c r="GG423">
        <v>5.39689663742648</v>
      </c>
      <c r="GH423">
        <v>0.00956702611335773</v>
      </c>
      <c r="GI423">
        <v>-9.19467254998099e-07</v>
      </c>
      <c r="GJ423">
        <v>-2.13729184259075e-11</v>
      </c>
      <c r="GK423">
        <v>0.213310654532375</v>
      </c>
      <c r="GL423">
        <v>0</v>
      </c>
      <c r="GM423">
        <v>0</v>
      </c>
      <c r="GN423">
        <v>0</v>
      </c>
      <c r="GO423">
        <v>-4</v>
      </c>
      <c r="GP423">
        <v>1866</v>
      </c>
      <c r="GQ423">
        <v>1</v>
      </c>
      <c r="GR423">
        <v>18</v>
      </c>
      <c r="GS423">
        <v>21.7</v>
      </c>
      <c r="GT423">
        <v>30253.8</v>
      </c>
      <c r="GU423">
        <v>0.599365</v>
      </c>
      <c r="GV423">
        <v>2.66479</v>
      </c>
      <c r="GW423">
        <v>2.24854</v>
      </c>
      <c r="GX423">
        <v>2.72217</v>
      </c>
      <c r="GY423">
        <v>1.99585</v>
      </c>
      <c r="GZ423">
        <v>2.35352</v>
      </c>
      <c r="HA423">
        <v>39.0188</v>
      </c>
      <c r="HB423">
        <v>14.2459</v>
      </c>
      <c r="HC423">
        <v>18</v>
      </c>
      <c r="HD423">
        <v>501.057</v>
      </c>
      <c r="HE423">
        <v>625.341</v>
      </c>
      <c r="HF423">
        <v>18.4327</v>
      </c>
      <c r="HG423">
        <v>29.0996</v>
      </c>
      <c r="HH423">
        <v>29.9997</v>
      </c>
      <c r="HI423">
        <v>29.333</v>
      </c>
      <c r="HJ423">
        <v>29.3045</v>
      </c>
      <c r="HK423">
        <v>12.0324</v>
      </c>
      <c r="HL423">
        <v>28.1057</v>
      </c>
      <c r="HM423">
        <v>0</v>
      </c>
      <c r="HN423">
        <v>18.4654</v>
      </c>
      <c r="HO423">
        <v>130.792</v>
      </c>
      <c r="HP423">
        <v>18.9417</v>
      </c>
      <c r="HQ423">
        <v>102.347</v>
      </c>
      <c r="HR423">
        <v>103.317</v>
      </c>
    </row>
    <row r="424" spans="1:226">
      <c r="A424">
        <v>408</v>
      </c>
      <c r="B424">
        <v>1657214446.5</v>
      </c>
      <c r="C424">
        <v>7841.5</v>
      </c>
      <c r="D424" t="s">
        <v>1180</v>
      </c>
      <c r="E424" t="s">
        <v>1181</v>
      </c>
      <c r="F424">
        <v>5</v>
      </c>
      <c r="G424" t="s">
        <v>1144</v>
      </c>
      <c r="H424" t="s">
        <v>354</v>
      </c>
      <c r="I424">
        <v>1657214438.73214</v>
      </c>
      <c r="J424">
        <f>(K424)/1000</f>
        <v>0</v>
      </c>
      <c r="K424">
        <f>IF(BF424, AN424, AH424)</f>
        <v>0</v>
      </c>
      <c r="L424">
        <f>IF(BF424, AI424, AG424)</f>
        <v>0</v>
      </c>
      <c r="M424">
        <f>BH424 - IF(AU424&gt;1, L424*BB424*100.0/(AW424*BV424), 0)</f>
        <v>0</v>
      </c>
      <c r="N424">
        <f>((T424-J424/2)*M424-L424)/(T424+J424/2)</f>
        <v>0</v>
      </c>
      <c r="O424">
        <f>N424*(BO424+BP424)/1000.0</f>
        <v>0</v>
      </c>
      <c r="P424">
        <f>(BH424 - IF(AU424&gt;1, L424*BB424*100.0/(AW424*BV424), 0))*(BO424+BP424)/1000.0</f>
        <v>0</v>
      </c>
      <c r="Q424">
        <f>2.0/((1/S424-1/R424)+SIGN(S424)*SQRT((1/S424-1/R424)*(1/S424-1/R424) + 4*BC424/((BC424+1)*(BC424+1))*(2*1/S424*1/R424-1/R424*1/R424)))</f>
        <v>0</v>
      </c>
      <c r="R424">
        <f>IF(LEFT(BD424,1)&lt;&gt;"0",IF(LEFT(BD424,1)="1",3.0,BE424),$D$5+$E$5*(BV424*BO424/($K$5*1000))+$F$5*(BV424*BO424/($K$5*1000))*MAX(MIN(BB424,$J$5),$I$5)*MAX(MIN(BB424,$J$5),$I$5)+$G$5*MAX(MIN(BB424,$J$5),$I$5)*(BV424*BO424/($K$5*1000))+$H$5*(BV424*BO424/($K$5*1000))*(BV424*BO424/($K$5*1000)))</f>
        <v>0</v>
      </c>
      <c r="S424">
        <f>J424*(1000-(1000*0.61365*exp(17.502*W424/(240.97+W424))/(BO424+BP424)+BJ424)/2)/(1000*0.61365*exp(17.502*W424/(240.97+W424))/(BO424+BP424)-BJ424)</f>
        <v>0</v>
      </c>
      <c r="T424">
        <f>1/((BC424+1)/(Q424/1.6)+1/(R424/1.37)) + BC424/((BC424+1)/(Q424/1.6) + BC424/(R424/1.37))</f>
        <v>0</v>
      </c>
      <c r="U424">
        <f>(AX424*BA424)</f>
        <v>0</v>
      </c>
      <c r="V424">
        <f>(BQ424+(U424+2*0.95*5.67E-8*(((BQ424+$B$7)+273)^4-(BQ424+273)^4)-44100*J424)/(1.84*29.3*R424+8*0.95*5.67E-8*(BQ424+273)^3))</f>
        <v>0</v>
      </c>
      <c r="W424">
        <f>($C$7*BR424+$D$7*BS424+$E$7*V424)</f>
        <v>0</v>
      </c>
      <c r="X424">
        <f>0.61365*exp(17.502*W424/(240.97+W424))</f>
        <v>0</v>
      </c>
      <c r="Y424">
        <f>(Z424/AA424*100)</f>
        <v>0</v>
      </c>
      <c r="Z424">
        <f>BJ424*(BO424+BP424)/1000</f>
        <v>0</v>
      </c>
      <c r="AA424">
        <f>0.61365*exp(17.502*BQ424/(240.97+BQ424))</f>
        <v>0</v>
      </c>
      <c r="AB424">
        <f>(X424-BJ424*(BO424+BP424)/1000)</f>
        <v>0</v>
      </c>
      <c r="AC424">
        <f>(-J424*44100)</f>
        <v>0</v>
      </c>
      <c r="AD424">
        <f>2*29.3*R424*0.92*(BQ424-W424)</f>
        <v>0</v>
      </c>
      <c r="AE424">
        <f>2*0.95*5.67E-8*(((BQ424+$B$7)+273)^4-(W424+273)^4)</f>
        <v>0</v>
      </c>
      <c r="AF424">
        <f>U424+AE424+AC424+AD424</f>
        <v>0</v>
      </c>
      <c r="AG424">
        <f>BN424*AU424*(BI424-BH424*(1000-AU424*BK424)/(1000-AU424*BJ424))/(100*BB424)</f>
        <v>0</v>
      </c>
      <c r="AH424">
        <f>1000*BN424*AU424*(BJ424-BK424)/(100*BB424*(1000-AU424*BJ424))</f>
        <v>0</v>
      </c>
      <c r="AI424">
        <f>(AJ424 - AK424 - BO424*1E3/(8.314*(BQ424+273.15)) * AM424/BN424 * AL424) * BN424/(100*BB424) * (1000 - BK424)/1000</f>
        <v>0</v>
      </c>
      <c r="AJ424">
        <v>153.25766628953</v>
      </c>
      <c r="AK424">
        <v>160.614872727273</v>
      </c>
      <c r="AL424">
        <v>-3.26871160227976</v>
      </c>
      <c r="AM424">
        <v>66.7280457912559</v>
      </c>
      <c r="AN424">
        <f>(AP424 - AO424 + BO424*1E3/(8.314*(BQ424+273.15)) * AR424/BN424 * AQ424) * BN424/(100*BB424) * 1000/(1000 - AP424)</f>
        <v>0</v>
      </c>
      <c r="AO424">
        <v>18.8775046989556</v>
      </c>
      <c r="AP424">
        <v>21.2207721212121</v>
      </c>
      <c r="AQ424">
        <v>0.000131967636245258</v>
      </c>
      <c r="AR424">
        <v>77.4799471106263</v>
      </c>
      <c r="AS424">
        <v>0</v>
      </c>
      <c r="AT424">
        <v>0</v>
      </c>
      <c r="AU424">
        <f>IF(AS424*$H$13&gt;=AW424,1.0,(AW424/(AW424-AS424*$H$13)))</f>
        <v>0</v>
      </c>
      <c r="AV424">
        <f>(AU424-1)*100</f>
        <v>0</v>
      </c>
      <c r="AW424">
        <f>MAX(0,($B$13+$C$13*BV424)/(1+$D$13*BV424)*BO424/(BQ424+273)*$E$13)</f>
        <v>0</v>
      </c>
      <c r="AX424">
        <f>$B$11*BW424+$C$11*BX424+$F$11*CI424*(1-CL424)</f>
        <v>0</v>
      </c>
      <c r="AY424">
        <f>AX424*AZ424</f>
        <v>0</v>
      </c>
      <c r="AZ424">
        <f>($B$11*$D$9+$C$11*$D$9+$F$11*((CV424+CN424)/MAX(CV424+CN424+CW424, 0.1)*$I$9+CW424/MAX(CV424+CN424+CW424, 0.1)*$J$9))/($B$11+$C$11+$F$11)</f>
        <v>0</v>
      </c>
      <c r="BA424">
        <f>($B$11*$K$9+$C$11*$K$9+$F$11*((CV424+CN424)/MAX(CV424+CN424+CW424, 0.1)*$P$9+CW424/MAX(CV424+CN424+CW424, 0.1)*$Q$9))/($B$11+$C$11+$F$11)</f>
        <v>0</v>
      </c>
      <c r="BB424">
        <v>6</v>
      </c>
      <c r="BC424">
        <v>0.5</v>
      </c>
      <c r="BD424" t="s">
        <v>355</v>
      </c>
      <c r="BE424">
        <v>2</v>
      </c>
      <c r="BF424" t="b">
        <v>1</v>
      </c>
      <c r="BG424">
        <v>1657214438.73214</v>
      </c>
      <c r="BH424">
        <v>180.415714285714</v>
      </c>
      <c r="BI424">
        <v>166.145464285714</v>
      </c>
      <c r="BJ424">
        <v>21.2209285714286</v>
      </c>
      <c r="BK424">
        <v>18.8807642857143</v>
      </c>
      <c r="BL424">
        <v>173.387857142857</v>
      </c>
      <c r="BM424">
        <v>21.0076178571429</v>
      </c>
      <c r="BN424">
        <v>499.992285714286</v>
      </c>
      <c r="BO424">
        <v>74.576025</v>
      </c>
      <c r="BP424">
        <v>0.0999523142857143</v>
      </c>
      <c r="BQ424">
        <v>24.8893321428571</v>
      </c>
      <c r="BR424">
        <v>25.0693857142857</v>
      </c>
      <c r="BS424">
        <v>999.9</v>
      </c>
      <c r="BT424">
        <v>0</v>
      </c>
      <c r="BU424">
        <v>0</v>
      </c>
      <c r="BV424">
        <v>10011.25</v>
      </c>
      <c r="BW424">
        <v>0</v>
      </c>
      <c r="BX424">
        <v>490.722428571429</v>
      </c>
      <c r="BY424">
        <v>14.2701357142857</v>
      </c>
      <c r="BZ424">
        <v>184.327214285714</v>
      </c>
      <c r="CA424">
        <v>169.34275</v>
      </c>
      <c r="CB424">
        <v>2.3401725</v>
      </c>
      <c r="CC424">
        <v>166.145464285714</v>
      </c>
      <c r="CD424">
        <v>18.8807642857143</v>
      </c>
      <c r="CE424">
        <v>1.58257142857143</v>
      </c>
      <c r="CF424">
        <v>1.40805214285714</v>
      </c>
      <c r="CG424">
        <v>13.7901535714286</v>
      </c>
      <c r="CH424">
        <v>12.0046142857143</v>
      </c>
      <c r="CI424">
        <v>2000.05178571429</v>
      </c>
      <c r="CJ424">
        <v>0.9799975</v>
      </c>
      <c r="CK424">
        <v>0.02000245</v>
      </c>
      <c r="CL424">
        <v>0</v>
      </c>
      <c r="CM424">
        <v>2.34363571428571</v>
      </c>
      <c r="CN424">
        <v>0</v>
      </c>
      <c r="CO424">
        <v>17265.3857142857</v>
      </c>
      <c r="CP424">
        <v>17300.5785714286</v>
      </c>
      <c r="CQ424">
        <v>38.437</v>
      </c>
      <c r="CR424">
        <v>39.25</v>
      </c>
      <c r="CS424">
        <v>38.312</v>
      </c>
      <c r="CT424">
        <v>37.562</v>
      </c>
      <c r="CU424">
        <v>37.75</v>
      </c>
      <c r="CV424">
        <v>1960.04642857143</v>
      </c>
      <c r="CW424">
        <v>40.0035714285714</v>
      </c>
      <c r="CX424">
        <v>0</v>
      </c>
      <c r="CY424">
        <v>1657214425.8</v>
      </c>
      <c r="CZ424">
        <v>0</v>
      </c>
      <c r="DA424">
        <v>1657213163</v>
      </c>
      <c r="DB424" t="s">
        <v>1145</v>
      </c>
      <c r="DC424">
        <v>1657213141</v>
      </c>
      <c r="DD424">
        <v>1655399214.6</v>
      </c>
      <c r="DE424">
        <v>1</v>
      </c>
      <c r="DF424">
        <v>0.04</v>
      </c>
      <c r="DG424">
        <v>-0.06</v>
      </c>
      <c r="DH424">
        <v>9.172</v>
      </c>
      <c r="DI424">
        <v>0.511</v>
      </c>
      <c r="DJ424">
        <v>420</v>
      </c>
      <c r="DK424">
        <v>25</v>
      </c>
      <c r="DL424">
        <v>0.26</v>
      </c>
      <c r="DM424">
        <v>0.15</v>
      </c>
      <c r="DN424">
        <v>13.8862682926829</v>
      </c>
      <c r="DO424">
        <v>7.50582020905928</v>
      </c>
      <c r="DP424">
        <v>0.802841222779851</v>
      </c>
      <c r="DQ424">
        <v>0</v>
      </c>
      <c r="DR424">
        <v>2.33835951219512</v>
      </c>
      <c r="DS424">
        <v>0.0322770731707385</v>
      </c>
      <c r="DT424">
        <v>0.004606576926695</v>
      </c>
      <c r="DU424">
        <v>1</v>
      </c>
      <c r="DV424">
        <v>1</v>
      </c>
      <c r="DW424">
        <v>2</v>
      </c>
      <c r="DX424" t="s">
        <v>357</v>
      </c>
      <c r="DY424">
        <v>2.97143</v>
      </c>
      <c r="DZ424">
        <v>2.75389</v>
      </c>
      <c r="EA424">
        <v>0.0311969</v>
      </c>
      <c r="EB424">
        <v>0.0296948</v>
      </c>
      <c r="EC424">
        <v>0.0786454</v>
      </c>
      <c r="ED424">
        <v>0.0728083</v>
      </c>
      <c r="EE424">
        <v>37709.4</v>
      </c>
      <c r="EF424">
        <v>41396.5</v>
      </c>
      <c r="EG424">
        <v>35289.6</v>
      </c>
      <c r="EH424">
        <v>38710.3</v>
      </c>
      <c r="EI424">
        <v>46128</v>
      </c>
      <c r="EJ424">
        <v>51811</v>
      </c>
      <c r="EK424">
        <v>55178.5</v>
      </c>
      <c r="EL424">
        <v>62058.3</v>
      </c>
      <c r="EM424">
        <v>1.9508</v>
      </c>
      <c r="EN424">
        <v>2.1276</v>
      </c>
      <c r="EO424">
        <v>0.0874698</v>
      </c>
      <c r="EP424">
        <v>0</v>
      </c>
      <c r="EQ424">
        <v>23.5979</v>
      </c>
      <c r="ER424">
        <v>999.9</v>
      </c>
      <c r="ES424">
        <v>33.384</v>
      </c>
      <c r="ET424">
        <v>36.618</v>
      </c>
      <c r="EU424">
        <v>27.6414</v>
      </c>
      <c r="EV424">
        <v>53.7887</v>
      </c>
      <c r="EW424">
        <v>39.4551</v>
      </c>
      <c r="EX424">
        <v>2</v>
      </c>
      <c r="EY424">
        <v>0.147581</v>
      </c>
      <c r="EZ424">
        <v>3.94081</v>
      </c>
      <c r="FA424">
        <v>20.1044</v>
      </c>
      <c r="FB424">
        <v>5.19932</v>
      </c>
      <c r="FC424">
        <v>12.0099</v>
      </c>
      <c r="FD424">
        <v>4.9752</v>
      </c>
      <c r="FE424">
        <v>3.294</v>
      </c>
      <c r="FF424">
        <v>9999</v>
      </c>
      <c r="FG424">
        <v>9999</v>
      </c>
      <c r="FH424">
        <v>9999</v>
      </c>
      <c r="FI424">
        <v>558.2</v>
      </c>
      <c r="FJ424">
        <v>1.8631</v>
      </c>
      <c r="FK424">
        <v>1.86789</v>
      </c>
      <c r="FL424">
        <v>1.86762</v>
      </c>
      <c r="FM424">
        <v>1.8689</v>
      </c>
      <c r="FN424">
        <v>1.86963</v>
      </c>
      <c r="FO424">
        <v>1.86569</v>
      </c>
      <c r="FP424">
        <v>1.86667</v>
      </c>
      <c r="FQ424">
        <v>1.8681</v>
      </c>
      <c r="FR424">
        <v>5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6.799</v>
      </c>
      <c r="GF424">
        <v>0.2133</v>
      </c>
      <c r="GG424">
        <v>5.39689663742648</v>
      </c>
      <c r="GH424">
        <v>0.00956702611335773</v>
      </c>
      <c r="GI424">
        <v>-9.19467254998099e-07</v>
      </c>
      <c r="GJ424">
        <v>-2.13729184259075e-11</v>
      </c>
      <c r="GK424">
        <v>0.213310654532375</v>
      </c>
      <c r="GL424">
        <v>0</v>
      </c>
      <c r="GM424">
        <v>0</v>
      </c>
      <c r="GN424">
        <v>0</v>
      </c>
      <c r="GO424">
        <v>-4</v>
      </c>
      <c r="GP424">
        <v>1866</v>
      </c>
      <c r="GQ424">
        <v>1</v>
      </c>
      <c r="GR424">
        <v>18</v>
      </c>
      <c r="GS424">
        <v>21.8</v>
      </c>
      <c r="GT424">
        <v>30253.9</v>
      </c>
      <c r="GU424">
        <v>0.543213</v>
      </c>
      <c r="GV424">
        <v>2.677</v>
      </c>
      <c r="GW424">
        <v>2.24854</v>
      </c>
      <c r="GX424">
        <v>2.72095</v>
      </c>
      <c r="GY424">
        <v>1.99585</v>
      </c>
      <c r="GZ424">
        <v>2.37183</v>
      </c>
      <c r="HA424">
        <v>39.0188</v>
      </c>
      <c r="HB424">
        <v>14.2371</v>
      </c>
      <c r="HC424">
        <v>18</v>
      </c>
      <c r="HD424">
        <v>501.489</v>
      </c>
      <c r="HE424">
        <v>625.379</v>
      </c>
      <c r="HF424">
        <v>18.3593</v>
      </c>
      <c r="HG424">
        <v>29.0911</v>
      </c>
      <c r="HH424">
        <v>29.9993</v>
      </c>
      <c r="HI424">
        <v>29.3204</v>
      </c>
      <c r="HJ424">
        <v>29.2929</v>
      </c>
      <c r="HK424">
        <v>10.9081</v>
      </c>
      <c r="HL424">
        <v>28.1057</v>
      </c>
      <c r="HM424">
        <v>0</v>
      </c>
      <c r="HN424">
        <v>18.4003</v>
      </c>
      <c r="HO424">
        <v>117.331</v>
      </c>
      <c r="HP424">
        <v>18.8686</v>
      </c>
      <c r="HQ424">
        <v>102.347</v>
      </c>
      <c r="HR424">
        <v>103.317</v>
      </c>
    </row>
    <row r="425" spans="1:226">
      <c r="A425">
        <v>409</v>
      </c>
      <c r="B425">
        <v>1657214451.5</v>
      </c>
      <c r="C425">
        <v>7846.5</v>
      </c>
      <c r="D425" t="s">
        <v>1182</v>
      </c>
      <c r="E425" t="s">
        <v>1183</v>
      </c>
      <c r="F425">
        <v>5</v>
      </c>
      <c r="G425" t="s">
        <v>1144</v>
      </c>
      <c r="H425" t="s">
        <v>354</v>
      </c>
      <c r="I425">
        <v>1657214444.01852</v>
      </c>
      <c r="J425">
        <f>(K425)/1000</f>
        <v>0</v>
      </c>
      <c r="K425">
        <f>IF(BF425, AN425, AH425)</f>
        <v>0</v>
      </c>
      <c r="L425">
        <f>IF(BF425, AI425, AG425)</f>
        <v>0</v>
      </c>
      <c r="M425">
        <f>BH425 - IF(AU425&gt;1, L425*BB425*100.0/(AW425*BV425), 0)</f>
        <v>0</v>
      </c>
      <c r="N425">
        <f>((T425-J425/2)*M425-L425)/(T425+J425/2)</f>
        <v>0</v>
      </c>
      <c r="O425">
        <f>N425*(BO425+BP425)/1000.0</f>
        <v>0</v>
      </c>
      <c r="P425">
        <f>(BH425 - IF(AU425&gt;1, L425*BB425*100.0/(AW425*BV425), 0))*(BO425+BP425)/1000.0</f>
        <v>0</v>
      </c>
      <c r="Q425">
        <f>2.0/((1/S425-1/R425)+SIGN(S425)*SQRT((1/S425-1/R425)*(1/S425-1/R425) + 4*BC425/((BC425+1)*(BC425+1))*(2*1/S425*1/R425-1/R425*1/R425)))</f>
        <v>0</v>
      </c>
      <c r="R425">
        <f>IF(LEFT(BD425,1)&lt;&gt;"0",IF(LEFT(BD425,1)="1",3.0,BE425),$D$5+$E$5*(BV425*BO425/($K$5*1000))+$F$5*(BV425*BO425/($K$5*1000))*MAX(MIN(BB425,$J$5),$I$5)*MAX(MIN(BB425,$J$5),$I$5)+$G$5*MAX(MIN(BB425,$J$5),$I$5)*(BV425*BO425/($K$5*1000))+$H$5*(BV425*BO425/($K$5*1000))*(BV425*BO425/($K$5*1000)))</f>
        <v>0</v>
      </c>
      <c r="S425">
        <f>J425*(1000-(1000*0.61365*exp(17.502*W425/(240.97+W425))/(BO425+BP425)+BJ425)/2)/(1000*0.61365*exp(17.502*W425/(240.97+W425))/(BO425+BP425)-BJ425)</f>
        <v>0</v>
      </c>
      <c r="T425">
        <f>1/((BC425+1)/(Q425/1.6)+1/(R425/1.37)) + BC425/((BC425+1)/(Q425/1.6) + BC425/(R425/1.37))</f>
        <v>0</v>
      </c>
      <c r="U425">
        <f>(AX425*BA425)</f>
        <v>0</v>
      </c>
      <c r="V425">
        <f>(BQ425+(U425+2*0.95*5.67E-8*(((BQ425+$B$7)+273)^4-(BQ425+273)^4)-44100*J425)/(1.84*29.3*R425+8*0.95*5.67E-8*(BQ425+273)^3))</f>
        <v>0</v>
      </c>
      <c r="W425">
        <f>($C$7*BR425+$D$7*BS425+$E$7*V425)</f>
        <v>0</v>
      </c>
      <c r="X425">
        <f>0.61365*exp(17.502*W425/(240.97+W425))</f>
        <v>0</v>
      </c>
      <c r="Y425">
        <f>(Z425/AA425*100)</f>
        <v>0</v>
      </c>
      <c r="Z425">
        <f>BJ425*(BO425+BP425)/1000</f>
        <v>0</v>
      </c>
      <c r="AA425">
        <f>0.61365*exp(17.502*BQ425/(240.97+BQ425))</f>
        <v>0</v>
      </c>
      <c r="AB425">
        <f>(X425-BJ425*(BO425+BP425)/1000)</f>
        <v>0</v>
      </c>
      <c r="AC425">
        <f>(-J425*44100)</f>
        <v>0</v>
      </c>
      <c r="AD425">
        <f>2*29.3*R425*0.92*(BQ425-W425)</f>
        <v>0</v>
      </c>
      <c r="AE425">
        <f>2*0.95*5.67E-8*(((BQ425+$B$7)+273)^4-(W425+273)^4)</f>
        <v>0</v>
      </c>
      <c r="AF425">
        <f>U425+AE425+AC425+AD425</f>
        <v>0</v>
      </c>
      <c r="AG425">
        <f>BN425*AU425*(BI425-BH425*(1000-AU425*BK425)/(1000-AU425*BJ425))/(100*BB425)</f>
        <v>0</v>
      </c>
      <c r="AH425">
        <f>1000*BN425*AU425*(BJ425-BK425)/(100*BB425*(1000-AU425*BJ425))</f>
        <v>0</v>
      </c>
      <c r="AI425">
        <f>(AJ425 - AK425 - BO425*1E3/(8.314*(BQ425+273.15)) * AM425/BN425 * AL425) * BN425/(100*BB425) * (1000 - BK425)/1000</f>
        <v>0</v>
      </c>
      <c r="AJ425">
        <v>136.335680830243</v>
      </c>
      <c r="AK425">
        <v>144.115648484848</v>
      </c>
      <c r="AL425">
        <v>-3.28218819754625</v>
      </c>
      <c r="AM425">
        <v>66.7280457912559</v>
      </c>
      <c r="AN425">
        <f>(AP425 - AO425 + BO425*1E3/(8.314*(BQ425+273.15)) * AR425/BN425 * AQ425) * BN425/(100*BB425) * 1000/(1000 - AP425)</f>
        <v>0</v>
      </c>
      <c r="AO425">
        <v>18.8735612475973</v>
      </c>
      <c r="AP425">
        <v>21.220956969697</v>
      </c>
      <c r="AQ425">
        <v>4.89856873903535e-06</v>
      </c>
      <c r="AR425">
        <v>77.4799471106263</v>
      </c>
      <c r="AS425">
        <v>0</v>
      </c>
      <c r="AT425">
        <v>0</v>
      </c>
      <c r="AU425">
        <f>IF(AS425*$H$13&gt;=AW425,1.0,(AW425/(AW425-AS425*$H$13)))</f>
        <v>0</v>
      </c>
      <c r="AV425">
        <f>(AU425-1)*100</f>
        <v>0</v>
      </c>
      <c r="AW425">
        <f>MAX(0,($B$13+$C$13*BV425)/(1+$D$13*BV425)*BO425/(BQ425+273)*$E$13)</f>
        <v>0</v>
      </c>
      <c r="AX425">
        <f>$B$11*BW425+$C$11*BX425+$F$11*CI425*(1-CL425)</f>
        <v>0</v>
      </c>
      <c r="AY425">
        <f>AX425*AZ425</f>
        <v>0</v>
      </c>
      <c r="AZ425">
        <f>($B$11*$D$9+$C$11*$D$9+$F$11*((CV425+CN425)/MAX(CV425+CN425+CW425, 0.1)*$I$9+CW425/MAX(CV425+CN425+CW425, 0.1)*$J$9))/($B$11+$C$11+$F$11)</f>
        <v>0</v>
      </c>
      <c r="BA425">
        <f>($B$11*$K$9+$C$11*$K$9+$F$11*((CV425+CN425)/MAX(CV425+CN425+CW425, 0.1)*$P$9+CW425/MAX(CV425+CN425+CW425, 0.1)*$Q$9))/($B$11+$C$11+$F$11)</f>
        <v>0</v>
      </c>
      <c r="BB425">
        <v>6</v>
      </c>
      <c r="BC425">
        <v>0.5</v>
      </c>
      <c r="BD425" t="s">
        <v>355</v>
      </c>
      <c r="BE425">
        <v>2</v>
      </c>
      <c r="BF425" t="b">
        <v>1</v>
      </c>
      <c r="BG425">
        <v>1657214444.01852</v>
      </c>
      <c r="BH425">
        <v>163.469777777778</v>
      </c>
      <c r="BI425">
        <v>148.673037037037</v>
      </c>
      <c r="BJ425">
        <v>21.2214518518519</v>
      </c>
      <c r="BK425">
        <v>18.8774925925926</v>
      </c>
      <c r="BL425">
        <v>156.597518518519</v>
      </c>
      <c r="BM425">
        <v>21.0081407407407</v>
      </c>
      <c r="BN425">
        <v>499.989666666667</v>
      </c>
      <c r="BO425">
        <v>74.5769555555556</v>
      </c>
      <c r="BP425">
        <v>0.1000678</v>
      </c>
      <c r="BQ425">
        <v>24.8553666666667</v>
      </c>
      <c r="BR425">
        <v>25.0371518518519</v>
      </c>
      <c r="BS425">
        <v>999.9</v>
      </c>
      <c r="BT425">
        <v>0</v>
      </c>
      <c r="BU425">
        <v>0</v>
      </c>
      <c r="BV425">
        <v>9988.7037037037</v>
      </c>
      <c r="BW425">
        <v>0</v>
      </c>
      <c r="BX425">
        <v>423.072333333333</v>
      </c>
      <c r="BY425">
        <v>14.796562962963</v>
      </c>
      <c r="BZ425">
        <v>167.013925925926</v>
      </c>
      <c r="CA425">
        <v>151.533703703704</v>
      </c>
      <c r="CB425">
        <v>2.34396925925926</v>
      </c>
      <c r="CC425">
        <v>148.673037037037</v>
      </c>
      <c r="CD425">
        <v>18.8774925925926</v>
      </c>
      <c r="CE425">
        <v>1.58263111111111</v>
      </c>
      <c r="CF425">
        <v>1.40782555555556</v>
      </c>
      <c r="CG425">
        <v>13.7907259259259</v>
      </c>
      <c r="CH425">
        <v>12.0021777777778</v>
      </c>
      <c r="CI425">
        <v>2000.01444444444</v>
      </c>
      <c r="CJ425">
        <v>0.979997222222222</v>
      </c>
      <c r="CK425">
        <v>0.020002737037037</v>
      </c>
      <c r="CL425">
        <v>0</v>
      </c>
      <c r="CM425">
        <v>2.33227037037037</v>
      </c>
      <c r="CN425">
        <v>0</v>
      </c>
      <c r="CO425">
        <v>17242.1074074074</v>
      </c>
      <c r="CP425">
        <v>17300.2555555556</v>
      </c>
      <c r="CQ425">
        <v>38.4324074074074</v>
      </c>
      <c r="CR425">
        <v>39.25</v>
      </c>
      <c r="CS425">
        <v>38.3074074074074</v>
      </c>
      <c r="CT425">
        <v>37.562</v>
      </c>
      <c r="CU425">
        <v>37.75</v>
      </c>
      <c r="CV425">
        <v>1960.00666666667</v>
      </c>
      <c r="CW425">
        <v>40.0062962962963</v>
      </c>
      <c r="CX425">
        <v>0</v>
      </c>
      <c r="CY425">
        <v>1657214430.6</v>
      </c>
      <c r="CZ425">
        <v>0</v>
      </c>
      <c r="DA425">
        <v>1657213163</v>
      </c>
      <c r="DB425" t="s">
        <v>1145</v>
      </c>
      <c r="DC425">
        <v>1657213141</v>
      </c>
      <c r="DD425">
        <v>1655399214.6</v>
      </c>
      <c r="DE425">
        <v>1</v>
      </c>
      <c r="DF425">
        <v>0.04</v>
      </c>
      <c r="DG425">
        <v>-0.06</v>
      </c>
      <c r="DH425">
        <v>9.172</v>
      </c>
      <c r="DI425">
        <v>0.511</v>
      </c>
      <c r="DJ425">
        <v>420</v>
      </c>
      <c r="DK425">
        <v>25</v>
      </c>
      <c r="DL425">
        <v>0.26</v>
      </c>
      <c r="DM425">
        <v>0.15</v>
      </c>
      <c r="DN425">
        <v>14.3602365853659</v>
      </c>
      <c r="DO425">
        <v>6.97240139372828</v>
      </c>
      <c r="DP425">
        <v>0.749889152704877</v>
      </c>
      <c r="DQ425">
        <v>0</v>
      </c>
      <c r="DR425">
        <v>2.34133170731707</v>
      </c>
      <c r="DS425">
        <v>0.0417723344947743</v>
      </c>
      <c r="DT425">
        <v>0.00540435727657537</v>
      </c>
      <c r="DU425">
        <v>1</v>
      </c>
      <c r="DV425">
        <v>1</v>
      </c>
      <c r="DW425">
        <v>2</v>
      </c>
      <c r="DX425" t="s">
        <v>357</v>
      </c>
      <c r="DY425">
        <v>2.9709</v>
      </c>
      <c r="DZ425">
        <v>2.75367</v>
      </c>
      <c r="EA425">
        <v>0.0281007</v>
      </c>
      <c r="EB425">
        <v>0.0263412</v>
      </c>
      <c r="EC425">
        <v>0.0786581</v>
      </c>
      <c r="ED425">
        <v>0.0727987</v>
      </c>
      <c r="EE425">
        <v>37830.7</v>
      </c>
      <c r="EF425">
        <v>41540</v>
      </c>
      <c r="EG425">
        <v>35290.3</v>
      </c>
      <c r="EH425">
        <v>38710.7</v>
      </c>
      <c r="EI425">
        <v>46127.2</v>
      </c>
      <c r="EJ425">
        <v>51812.7</v>
      </c>
      <c r="EK425">
        <v>55178.4</v>
      </c>
      <c r="EL425">
        <v>62059.9</v>
      </c>
      <c r="EM425">
        <v>1.9504</v>
      </c>
      <c r="EN425">
        <v>2.1276</v>
      </c>
      <c r="EO425">
        <v>0.0855327</v>
      </c>
      <c r="EP425">
        <v>0</v>
      </c>
      <c r="EQ425">
        <v>23.5919</v>
      </c>
      <c r="ER425">
        <v>999.9</v>
      </c>
      <c r="ES425">
        <v>33.384</v>
      </c>
      <c r="ET425">
        <v>36.618</v>
      </c>
      <c r="EU425">
        <v>27.6406</v>
      </c>
      <c r="EV425">
        <v>54.0087</v>
      </c>
      <c r="EW425">
        <v>39.5032</v>
      </c>
      <c r="EX425">
        <v>2</v>
      </c>
      <c r="EY425">
        <v>0.146341</v>
      </c>
      <c r="EZ425">
        <v>3.8488</v>
      </c>
      <c r="FA425">
        <v>20.1059</v>
      </c>
      <c r="FB425">
        <v>5.19573</v>
      </c>
      <c r="FC425">
        <v>12.0099</v>
      </c>
      <c r="FD425">
        <v>4.9748</v>
      </c>
      <c r="FE425">
        <v>3.2938</v>
      </c>
      <c r="FF425">
        <v>9999</v>
      </c>
      <c r="FG425">
        <v>9999</v>
      </c>
      <c r="FH425">
        <v>9999</v>
      </c>
      <c r="FI425">
        <v>558.2</v>
      </c>
      <c r="FJ425">
        <v>1.86313</v>
      </c>
      <c r="FK425">
        <v>1.86783</v>
      </c>
      <c r="FL425">
        <v>1.86768</v>
      </c>
      <c r="FM425">
        <v>1.8689</v>
      </c>
      <c r="FN425">
        <v>1.86966</v>
      </c>
      <c r="FO425">
        <v>1.86569</v>
      </c>
      <c r="FP425">
        <v>1.8667</v>
      </c>
      <c r="FQ425">
        <v>1.86813</v>
      </c>
      <c r="FR425">
        <v>5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6.652</v>
      </c>
      <c r="GF425">
        <v>0.2133</v>
      </c>
      <c r="GG425">
        <v>5.39689663742648</v>
      </c>
      <c r="GH425">
        <v>0.00956702611335773</v>
      </c>
      <c r="GI425">
        <v>-9.19467254998099e-07</v>
      </c>
      <c r="GJ425">
        <v>-2.13729184259075e-11</v>
      </c>
      <c r="GK425">
        <v>0.213310654532375</v>
      </c>
      <c r="GL425">
        <v>0</v>
      </c>
      <c r="GM425">
        <v>0</v>
      </c>
      <c r="GN425">
        <v>0</v>
      </c>
      <c r="GO425">
        <v>-4</v>
      </c>
      <c r="GP425">
        <v>1866</v>
      </c>
      <c r="GQ425">
        <v>1</v>
      </c>
      <c r="GR425">
        <v>18</v>
      </c>
      <c r="GS425">
        <v>21.8</v>
      </c>
      <c r="GT425">
        <v>30253.9</v>
      </c>
      <c r="GU425">
        <v>0.495605</v>
      </c>
      <c r="GV425">
        <v>2.68066</v>
      </c>
      <c r="GW425">
        <v>2.24854</v>
      </c>
      <c r="GX425">
        <v>2.72217</v>
      </c>
      <c r="GY425">
        <v>1.99585</v>
      </c>
      <c r="GZ425">
        <v>2.37061</v>
      </c>
      <c r="HA425">
        <v>39.0188</v>
      </c>
      <c r="HB425">
        <v>14.2371</v>
      </c>
      <c r="HC425">
        <v>18</v>
      </c>
      <c r="HD425">
        <v>501.134</v>
      </c>
      <c r="HE425">
        <v>625.243</v>
      </c>
      <c r="HF425">
        <v>18.3239</v>
      </c>
      <c r="HG425">
        <v>29.0811</v>
      </c>
      <c r="HH425">
        <v>29.9992</v>
      </c>
      <c r="HI425">
        <v>29.3104</v>
      </c>
      <c r="HJ425">
        <v>29.2805</v>
      </c>
      <c r="HK425">
        <v>9.96888</v>
      </c>
      <c r="HL425">
        <v>28.1057</v>
      </c>
      <c r="HM425">
        <v>0</v>
      </c>
      <c r="HN425">
        <v>18.3602</v>
      </c>
      <c r="HO425">
        <v>97.146</v>
      </c>
      <c r="HP425">
        <v>18.8429</v>
      </c>
      <c r="HQ425">
        <v>102.348</v>
      </c>
      <c r="HR425">
        <v>103.319</v>
      </c>
    </row>
    <row r="426" spans="1:226">
      <c r="A426">
        <v>410</v>
      </c>
      <c r="B426">
        <v>1657214456.5</v>
      </c>
      <c r="C426">
        <v>7851.5</v>
      </c>
      <c r="D426" t="s">
        <v>1184</v>
      </c>
      <c r="E426" t="s">
        <v>1185</v>
      </c>
      <c r="F426">
        <v>5</v>
      </c>
      <c r="G426" t="s">
        <v>1144</v>
      </c>
      <c r="H426" t="s">
        <v>354</v>
      </c>
      <c r="I426">
        <v>1657214448.73214</v>
      </c>
      <c r="J426">
        <f>(K426)/1000</f>
        <v>0</v>
      </c>
      <c r="K426">
        <f>IF(BF426, AN426, AH426)</f>
        <v>0</v>
      </c>
      <c r="L426">
        <f>IF(BF426, AI426, AG426)</f>
        <v>0</v>
      </c>
      <c r="M426">
        <f>BH426 - IF(AU426&gt;1, L426*BB426*100.0/(AW426*BV426), 0)</f>
        <v>0</v>
      </c>
      <c r="N426">
        <f>((T426-J426/2)*M426-L426)/(T426+J426/2)</f>
        <v>0</v>
      </c>
      <c r="O426">
        <f>N426*(BO426+BP426)/1000.0</f>
        <v>0</v>
      </c>
      <c r="P426">
        <f>(BH426 - IF(AU426&gt;1, L426*BB426*100.0/(AW426*BV426), 0))*(BO426+BP426)/1000.0</f>
        <v>0</v>
      </c>
      <c r="Q426">
        <f>2.0/((1/S426-1/R426)+SIGN(S426)*SQRT((1/S426-1/R426)*(1/S426-1/R426) + 4*BC426/((BC426+1)*(BC426+1))*(2*1/S426*1/R426-1/R426*1/R426)))</f>
        <v>0</v>
      </c>
      <c r="R426">
        <f>IF(LEFT(BD426,1)&lt;&gt;"0",IF(LEFT(BD426,1)="1",3.0,BE426),$D$5+$E$5*(BV426*BO426/($K$5*1000))+$F$5*(BV426*BO426/($K$5*1000))*MAX(MIN(BB426,$J$5),$I$5)*MAX(MIN(BB426,$J$5),$I$5)+$G$5*MAX(MIN(BB426,$J$5),$I$5)*(BV426*BO426/($K$5*1000))+$H$5*(BV426*BO426/($K$5*1000))*(BV426*BO426/($K$5*1000)))</f>
        <v>0</v>
      </c>
      <c r="S426">
        <f>J426*(1000-(1000*0.61365*exp(17.502*W426/(240.97+W426))/(BO426+BP426)+BJ426)/2)/(1000*0.61365*exp(17.502*W426/(240.97+W426))/(BO426+BP426)-BJ426)</f>
        <v>0</v>
      </c>
      <c r="T426">
        <f>1/((BC426+1)/(Q426/1.6)+1/(R426/1.37)) + BC426/((BC426+1)/(Q426/1.6) + BC426/(R426/1.37))</f>
        <v>0</v>
      </c>
      <c r="U426">
        <f>(AX426*BA426)</f>
        <v>0</v>
      </c>
      <c r="V426">
        <f>(BQ426+(U426+2*0.95*5.67E-8*(((BQ426+$B$7)+273)^4-(BQ426+273)^4)-44100*J426)/(1.84*29.3*R426+8*0.95*5.67E-8*(BQ426+273)^3))</f>
        <v>0</v>
      </c>
      <c r="W426">
        <f>($C$7*BR426+$D$7*BS426+$E$7*V426)</f>
        <v>0</v>
      </c>
      <c r="X426">
        <f>0.61365*exp(17.502*W426/(240.97+W426))</f>
        <v>0</v>
      </c>
      <c r="Y426">
        <f>(Z426/AA426*100)</f>
        <v>0</v>
      </c>
      <c r="Z426">
        <f>BJ426*(BO426+BP426)/1000</f>
        <v>0</v>
      </c>
      <c r="AA426">
        <f>0.61365*exp(17.502*BQ426/(240.97+BQ426))</f>
        <v>0</v>
      </c>
      <c r="AB426">
        <f>(X426-BJ426*(BO426+BP426)/1000)</f>
        <v>0</v>
      </c>
      <c r="AC426">
        <f>(-J426*44100)</f>
        <v>0</v>
      </c>
      <c r="AD426">
        <f>2*29.3*R426*0.92*(BQ426-W426)</f>
        <v>0</v>
      </c>
      <c r="AE426">
        <f>2*0.95*5.67E-8*(((BQ426+$B$7)+273)^4-(W426+273)^4)</f>
        <v>0</v>
      </c>
      <c r="AF426">
        <f>U426+AE426+AC426+AD426</f>
        <v>0</v>
      </c>
      <c r="AG426">
        <f>BN426*AU426*(BI426-BH426*(1000-AU426*BK426)/(1000-AU426*BJ426))/(100*BB426)</f>
        <v>0</v>
      </c>
      <c r="AH426">
        <f>1000*BN426*AU426*(BJ426-BK426)/(100*BB426*(1000-AU426*BJ426))</f>
        <v>0</v>
      </c>
      <c r="AI426">
        <f>(AJ426 - AK426 - BO426*1E3/(8.314*(BQ426+273.15)) * AM426/BN426 * AL426) * BN426/(100*BB426) * (1000 - BK426)/1000</f>
        <v>0</v>
      </c>
      <c r="AJ426">
        <v>119.550350761136</v>
      </c>
      <c r="AK426">
        <v>127.899636363636</v>
      </c>
      <c r="AL426">
        <v>-3.24255612660225</v>
      </c>
      <c r="AM426">
        <v>66.7280457912559</v>
      </c>
      <c r="AN426">
        <f>(AP426 - AO426 + BO426*1E3/(8.314*(BQ426+273.15)) * AR426/BN426 * AQ426) * BN426/(100*BB426) * 1000/(1000 - AP426)</f>
        <v>0</v>
      </c>
      <c r="AO426">
        <v>18.8731950625121</v>
      </c>
      <c r="AP426">
        <v>21.2470678787879</v>
      </c>
      <c r="AQ426">
        <v>4.13947937417382e-05</v>
      </c>
      <c r="AR426">
        <v>77.4799471106263</v>
      </c>
      <c r="AS426">
        <v>0</v>
      </c>
      <c r="AT426">
        <v>0</v>
      </c>
      <c r="AU426">
        <f>IF(AS426*$H$13&gt;=AW426,1.0,(AW426/(AW426-AS426*$H$13)))</f>
        <v>0</v>
      </c>
      <c r="AV426">
        <f>(AU426-1)*100</f>
        <v>0</v>
      </c>
      <c r="AW426">
        <f>MAX(0,($B$13+$C$13*BV426)/(1+$D$13*BV426)*BO426/(BQ426+273)*$E$13)</f>
        <v>0</v>
      </c>
      <c r="AX426">
        <f>$B$11*BW426+$C$11*BX426+$F$11*CI426*(1-CL426)</f>
        <v>0</v>
      </c>
      <c r="AY426">
        <f>AX426*AZ426</f>
        <v>0</v>
      </c>
      <c r="AZ426">
        <f>($B$11*$D$9+$C$11*$D$9+$F$11*((CV426+CN426)/MAX(CV426+CN426+CW426, 0.1)*$I$9+CW426/MAX(CV426+CN426+CW426, 0.1)*$J$9))/($B$11+$C$11+$F$11)</f>
        <v>0</v>
      </c>
      <c r="BA426">
        <f>($B$11*$K$9+$C$11*$K$9+$F$11*((CV426+CN426)/MAX(CV426+CN426+CW426, 0.1)*$P$9+CW426/MAX(CV426+CN426+CW426, 0.1)*$Q$9))/($B$11+$C$11+$F$11)</f>
        <v>0</v>
      </c>
      <c r="BB426">
        <v>6</v>
      </c>
      <c r="BC426">
        <v>0.5</v>
      </c>
      <c r="BD426" t="s">
        <v>355</v>
      </c>
      <c r="BE426">
        <v>2</v>
      </c>
      <c r="BF426" t="b">
        <v>1</v>
      </c>
      <c r="BG426">
        <v>1657214448.73214</v>
      </c>
      <c r="BH426">
        <v>148.397464285714</v>
      </c>
      <c r="BI426">
        <v>133.079214285714</v>
      </c>
      <c r="BJ426">
        <v>21.2251964285714</v>
      </c>
      <c r="BK426">
        <v>18.8749142857143</v>
      </c>
      <c r="BL426">
        <v>141.664035714286</v>
      </c>
      <c r="BM426">
        <v>21.0118892857143</v>
      </c>
      <c r="BN426">
        <v>499.984357142857</v>
      </c>
      <c r="BO426">
        <v>74.5770464285714</v>
      </c>
      <c r="BP426">
        <v>0.100006957142857</v>
      </c>
      <c r="BQ426">
        <v>24.8263714285714</v>
      </c>
      <c r="BR426">
        <v>25.0065892857143</v>
      </c>
      <c r="BS426">
        <v>999.9</v>
      </c>
      <c r="BT426">
        <v>0</v>
      </c>
      <c r="BU426">
        <v>0</v>
      </c>
      <c r="BV426">
        <v>9997.14285714286</v>
      </c>
      <c r="BW426">
        <v>0</v>
      </c>
      <c r="BX426">
        <v>411.942607142857</v>
      </c>
      <c r="BY426">
        <v>15.3181535714286</v>
      </c>
      <c r="BZ426">
        <v>151.615428571429</v>
      </c>
      <c r="CA426">
        <v>135.6395</v>
      </c>
      <c r="CB426">
        <v>2.35028785714286</v>
      </c>
      <c r="CC426">
        <v>133.079214285714</v>
      </c>
      <c r="CD426">
        <v>18.8749142857143</v>
      </c>
      <c r="CE426">
        <v>1.58291214285714</v>
      </c>
      <c r="CF426">
        <v>1.40763535714286</v>
      </c>
      <c r="CG426">
        <v>13.7934571428571</v>
      </c>
      <c r="CH426">
        <v>12.000125</v>
      </c>
      <c r="CI426">
        <v>2000.02285714286</v>
      </c>
      <c r="CJ426">
        <v>0.979997071428571</v>
      </c>
      <c r="CK426">
        <v>0.0200028928571429</v>
      </c>
      <c r="CL426">
        <v>0</v>
      </c>
      <c r="CM426">
        <v>2.33018928571429</v>
      </c>
      <c r="CN426">
        <v>0</v>
      </c>
      <c r="CO426">
        <v>17248.5607142857</v>
      </c>
      <c r="CP426">
        <v>17300.3392857143</v>
      </c>
      <c r="CQ426">
        <v>38.4148571428571</v>
      </c>
      <c r="CR426">
        <v>39.25</v>
      </c>
      <c r="CS426">
        <v>38.2965</v>
      </c>
      <c r="CT426">
        <v>37.562</v>
      </c>
      <c r="CU426">
        <v>37.75</v>
      </c>
      <c r="CV426">
        <v>1960.01357142857</v>
      </c>
      <c r="CW426">
        <v>40.0089285714286</v>
      </c>
      <c r="CX426">
        <v>0</v>
      </c>
      <c r="CY426">
        <v>1657214435.4</v>
      </c>
      <c r="CZ426">
        <v>0</v>
      </c>
      <c r="DA426">
        <v>1657213163</v>
      </c>
      <c r="DB426" t="s">
        <v>1145</v>
      </c>
      <c r="DC426">
        <v>1657213141</v>
      </c>
      <c r="DD426">
        <v>1655399214.6</v>
      </c>
      <c r="DE426">
        <v>1</v>
      </c>
      <c r="DF426">
        <v>0.04</v>
      </c>
      <c r="DG426">
        <v>-0.06</v>
      </c>
      <c r="DH426">
        <v>9.172</v>
      </c>
      <c r="DI426">
        <v>0.511</v>
      </c>
      <c r="DJ426">
        <v>420</v>
      </c>
      <c r="DK426">
        <v>25</v>
      </c>
      <c r="DL426">
        <v>0.26</v>
      </c>
      <c r="DM426">
        <v>0.15</v>
      </c>
      <c r="DN426">
        <v>14.9121</v>
      </c>
      <c r="DO426">
        <v>6.15695121951221</v>
      </c>
      <c r="DP426">
        <v>0.668221595711789</v>
      </c>
      <c r="DQ426">
        <v>0</v>
      </c>
      <c r="DR426">
        <v>2.3453356097561</v>
      </c>
      <c r="DS426">
        <v>0.0568294076655097</v>
      </c>
      <c r="DT426">
        <v>0.00671489645372844</v>
      </c>
      <c r="DU426">
        <v>1</v>
      </c>
      <c r="DV426">
        <v>1</v>
      </c>
      <c r="DW426">
        <v>2</v>
      </c>
      <c r="DX426" t="s">
        <v>357</v>
      </c>
      <c r="DY426">
        <v>2.97071</v>
      </c>
      <c r="DZ426">
        <v>2.75355</v>
      </c>
      <c r="EA426">
        <v>0.0249483</v>
      </c>
      <c r="EB426">
        <v>0.0231319</v>
      </c>
      <c r="EC426">
        <v>0.0787426</v>
      </c>
      <c r="ED426">
        <v>0.0727961</v>
      </c>
      <c r="EE426">
        <v>37954.3</v>
      </c>
      <c r="EF426">
        <v>41678.4</v>
      </c>
      <c r="EG426">
        <v>35291.2</v>
      </c>
      <c r="EH426">
        <v>38712.1</v>
      </c>
      <c r="EI426">
        <v>46124.4</v>
      </c>
      <c r="EJ426">
        <v>51813.9</v>
      </c>
      <c r="EK426">
        <v>55180.2</v>
      </c>
      <c r="EL426">
        <v>62061.2</v>
      </c>
      <c r="EM426">
        <v>1.9506</v>
      </c>
      <c r="EN426">
        <v>2.1278</v>
      </c>
      <c r="EO426">
        <v>0.0837445</v>
      </c>
      <c r="EP426">
        <v>0</v>
      </c>
      <c r="EQ426">
        <v>23.584</v>
      </c>
      <c r="ER426">
        <v>999.9</v>
      </c>
      <c r="ES426">
        <v>33.384</v>
      </c>
      <c r="ET426">
        <v>36.608</v>
      </c>
      <c r="EU426">
        <v>27.6241</v>
      </c>
      <c r="EV426">
        <v>53.9287</v>
      </c>
      <c r="EW426">
        <v>39.5312</v>
      </c>
      <c r="EX426">
        <v>2</v>
      </c>
      <c r="EY426">
        <v>0.136992</v>
      </c>
      <c r="EZ426">
        <v>1.61617</v>
      </c>
      <c r="FA426">
        <v>20.1417</v>
      </c>
      <c r="FB426">
        <v>5.19812</v>
      </c>
      <c r="FC426">
        <v>12.0099</v>
      </c>
      <c r="FD426">
        <v>4.9748</v>
      </c>
      <c r="FE426">
        <v>3.294</v>
      </c>
      <c r="FF426">
        <v>9999</v>
      </c>
      <c r="FG426">
        <v>9999</v>
      </c>
      <c r="FH426">
        <v>9999</v>
      </c>
      <c r="FI426">
        <v>558.2</v>
      </c>
      <c r="FJ426">
        <v>1.86322</v>
      </c>
      <c r="FK426">
        <v>1.86789</v>
      </c>
      <c r="FL426">
        <v>1.86768</v>
      </c>
      <c r="FM426">
        <v>1.8689</v>
      </c>
      <c r="FN426">
        <v>1.86966</v>
      </c>
      <c r="FO426">
        <v>1.86569</v>
      </c>
      <c r="FP426">
        <v>1.86676</v>
      </c>
      <c r="FQ426">
        <v>1.86813</v>
      </c>
      <c r="FR426">
        <v>5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6.505</v>
      </c>
      <c r="GF426">
        <v>0.2133</v>
      </c>
      <c r="GG426">
        <v>5.39689663742648</v>
      </c>
      <c r="GH426">
        <v>0.00956702611335773</v>
      </c>
      <c r="GI426">
        <v>-9.19467254998099e-07</v>
      </c>
      <c r="GJ426">
        <v>-2.13729184259075e-11</v>
      </c>
      <c r="GK426">
        <v>0.213310654532375</v>
      </c>
      <c r="GL426">
        <v>0</v>
      </c>
      <c r="GM426">
        <v>0</v>
      </c>
      <c r="GN426">
        <v>0</v>
      </c>
      <c r="GO426">
        <v>-4</v>
      </c>
      <c r="GP426">
        <v>1866</v>
      </c>
      <c r="GQ426">
        <v>1</v>
      </c>
      <c r="GR426">
        <v>18</v>
      </c>
      <c r="GS426">
        <v>21.9</v>
      </c>
      <c r="GT426">
        <v>30254</v>
      </c>
      <c r="GU426">
        <v>0.445557</v>
      </c>
      <c r="GV426">
        <v>2.68799</v>
      </c>
      <c r="GW426">
        <v>2.24854</v>
      </c>
      <c r="GX426">
        <v>2.72217</v>
      </c>
      <c r="GY426">
        <v>1.99585</v>
      </c>
      <c r="GZ426">
        <v>2.3645</v>
      </c>
      <c r="HA426">
        <v>39.0188</v>
      </c>
      <c r="HB426">
        <v>14.2546</v>
      </c>
      <c r="HC426">
        <v>18</v>
      </c>
      <c r="HD426">
        <v>501.177</v>
      </c>
      <c r="HE426">
        <v>625.293</v>
      </c>
      <c r="HF426">
        <v>18.9134</v>
      </c>
      <c r="HG426">
        <v>29.0736</v>
      </c>
      <c r="HH426">
        <v>29.994</v>
      </c>
      <c r="HI426">
        <v>29.3004</v>
      </c>
      <c r="HJ426">
        <v>29.2705</v>
      </c>
      <c r="HK426">
        <v>8.95812</v>
      </c>
      <c r="HL426">
        <v>28.1057</v>
      </c>
      <c r="HM426">
        <v>0</v>
      </c>
      <c r="HN426">
        <v>19.032</v>
      </c>
      <c r="HO426">
        <v>83.6157</v>
      </c>
      <c r="HP426">
        <v>18.7987</v>
      </c>
      <c r="HQ426">
        <v>102.351</v>
      </c>
      <c r="HR426">
        <v>103.322</v>
      </c>
    </row>
    <row r="427" spans="1:226">
      <c r="A427">
        <v>411</v>
      </c>
      <c r="B427">
        <v>1657214461.5</v>
      </c>
      <c r="C427">
        <v>7856.5</v>
      </c>
      <c r="D427" t="s">
        <v>1186</v>
      </c>
      <c r="E427" t="s">
        <v>1187</v>
      </c>
      <c r="F427">
        <v>5</v>
      </c>
      <c r="G427" t="s">
        <v>1144</v>
      </c>
      <c r="H427" t="s">
        <v>354</v>
      </c>
      <c r="I427">
        <v>1657214454</v>
      </c>
      <c r="J427">
        <f>(K427)/1000</f>
        <v>0</v>
      </c>
      <c r="K427">
        <f>IF(BF427, AN427, AH427)</f>
        <v>0</v>
      </c>
      <c r="L427">
        <f>IF(BF427, AI427, AG427)</f>
        <v>0</v>
      </c>
      <c r="M427">
        <f>BH427 - IF(AU427&gt;1, L427*BB427*100.0/(AW427*BV427), 0)</f>
        <v>0</v>
      </c>
      <c r="N427">
        <f>((T427-J427/2)*M427-L427)/(T427+J427/2)</f>
        <v>0</v>
      </c>
      <c r="O427">
        <f>N427*(BO427+BP427)/1000.0</f>
        <v>0</v>
      </c>
      <c r="P427">
        <f>(BH427 - IF(AU427&gt;1, L427*BB427*100.0/(AW427*BV427), 0))*(BO427+BP427)/1000.0</f>
        <v>0</v>
      </c>
      <c r="Q427">
        <f>2.0/((1/S427-1/R427)+SIGN(S427)*SQRT((1/S427-1/R427)*(1/S427-1/R427) + 4*BC427/((BC427+1)*(BC427+1))*(2*1/S427*1/R427-1/R427*1/R427)))</f>
        <v>0</v>
      </c>
      <c r="R427">
        <f>IF(LEFT(BD427,1)&lt;&gt;"0",IF(LEFT(BD427,1)="1",3.0,BE427),$D$5+$E$5*(BV427*BO427/($K$5*1000))+$F$5*(BV427*BO427/($K$5*1000))*MAX(MIN(BB427,$J$5),$I$5)*MAX(MIN(BB427,$J$5),$I$5)+$G$5*MAX(MIN(BB427,$J$5),$I$5)*(BV427*BO427/($K$5*1000))+$H$5*(BV427*BO427/($K$5*1000))*(BV427*BO427/($K$5*1000)))</f>
        <v>0</v>
      </c>
      <c r="S427">
        <f>J427*(1000-(1000*0.61365*exp(17.502*W427/(240.97+W427))/(BO427+BP427)+BJ427)/2)/(1000*0.61365*exp(17.502*W427/(240.97+W427))/(BO427+BP427)-BJ427)</f>
        <v>0</v>
      </c>
      <c r="T427">
        <f>1/((BC427+1)/(Q427/1.6)+1/(R427/1.37)) + BC427/((BC427+1)/(Q427/1.6) + BC427/(R427/1.37))</f>
        <v>0</v>
      </c>
      <c r="U427">
        <f>(AX427*BA427)</f>
        <v>0</v>
      </c>
      <c r="V427">
        <f>(BQ427+(U427+2*0.95*5.67E-8*(((BQ427+$B$7)+273)^4-(BQ427+273)^4)-44100*J427)/(1.84*29.3*R427+8*0.95*5.67E-8*(BQ427+273)^3))</f>
        <v>0</v>
      </c>
      <c r="W427">
        <f>($C$7*BR427+$D$7*BS427+$E$7*V427)</f>
        <v>0</v>
      </c>
      <c r="X427">
        <f>0.61365*exp(17.502*W427/(240.97+W427))</f>
        <v>0</v>
      </c>
      <c r="Y427">
        <f>(Z427/AA427*100)</f>
        <v>0</v>
      </c>
      <c r="Z427">
        <f>BJ427*(BO427+BP427)/1000</f>
        <v>0</v>
      </c>
      <c r="AA427">
        <f>0.61365*exp(17.502*BQ427/(240.97+BQ427))</f>
        <v>0</v>
      </c>
      <c r="AB427">
        <f>(X427-BJ427*(BO427+BP427)/1000)</f>
        <v>0</v>
      </c>
      <c r="AC427">
        <f>(-J427*44100)</f>
        <v>0</v>
      </c>
      <c r="AD427">
        <f>2*29.3*R427*0.92*(BQ427-W427)</f>
        <v>0</v>
      </c>
      <c r="AE427">
        <f>2*0.95*5.67E-8*(((BQ427+$B$7)+273)^4-(W427+273)^4)</f>
        <v>0</v>
      </c>
      <c r="AF427">
        <f>U427+AE427+AC427+AD427</f>
        <v>0</v>
      </c>
      <c r="AG427">
        <f>BN427*AU427*(BI427-BH427*(1000-AU427*BK427)/(1000-AU427*BJ427))/(100*BB427)</f>
        <v>0</v>
      </c>
      <c r="AH427">
        <f>1000*BN427*AU427*(BJ427-BK427)/(100*BB427*(1000-AU427*BJ427))</f>
        <v>0</v>
      </c>
      <c r="AI427">
        <f>(AJ427 - AK427 - BO427*1E3/(8.314*(BQ427+273.15)) * AM427/BN427 * AL427) * BN427/(100*BB427) * (1000 - BK427)/1000</f>
        <v>0</v>
      </c>
      <c r="AJ427">
        <v>103.155849996177</v>
      </c>
      <c r="AK427">
        <v>111.900266666667</v>
      </c>
      <c r="AL427">
        <v>-3.17444790393932</v>
      </c>
      <c r="AM427">
        <v>66.7280457912559</v>
      </c>
      <c r="AN427">
        <f>(AP427 - AO427 + BO427*1E3/(8.314*(BQ427+273.15)) * AR427/BN427 * AQ427) * BN427/(100*BB427) * 1000/(1000 - AP427)</f>
        <v>0</v>
      </c>
      <c r="AO427">
        <v>18.8714666176905</v>
      </c>
      <c r="AP427">
        <v>21.3053006060606</v>
      </c>
      <c r="AQ427">
        <v>0.0125012821971491</v>
      </c>
      <c r="AR427">
        <v>77.4799471106263</v>
      </c>
      <c r="AS427">
        <v>0</v>
      </c>
      <c r="AT427">
        <v>0</v>
      </c>
      <c r="AU427">
        <f>IF(AS427*$H$13&gt;=AW427,1.0,(AW427/(AW427-AS427*$H$13)))</f>
        <v>0</v>
      </c>
      <c r="AV427">
        <f>(AU427-1)*100</f>
        <v>0</v>
      </c>
      <c r="AW427">
        <f>MAX(0,($B$13+$C$13*BV427)/(1+$D$13*BV427)*BO427/(BQ427+273)*$E$13)</f>
        <v>0</v>
      </c>
      <c r="AX427">
        <f>$B$11*BW427+$C$11*BX427+$F$11*CI427*(1-CL427)</f>
        <v>0</v>
      </c>
      <c r="AY427">
        <f>AX427*AZ427</f>
        <v>0</v>
      </c>
      <c r="AZ427">
        <f>($B$11*$D$9+$C$11*$D$9+$F$11*((CV427+CN427)/MAX(CV427+CN427+CW427, 0.1)*$I$9+CW427/MAX(CV427+CN427+CW427, 0.1)*$J$9))/($B$11+$C$11+$F$11)</f>
        <v>0</v>
      </c>
      <c r="BA427">
        <f>($B$11*$K$9+$C$11*$K$9+$F$11*((CV427+CN427)/MAX(CV427+CN427+CW427, 0.1)*$P$9+CW427/MAX(CV427+CN427+CW427, 0.1)*$Q$9))/($B$11+$C$11+$F$11)</f>
        <v>0</v>
      </c>
      <c r="BB427">
        <v>6</v>
      </c>
      <c r="BC427">
        <v>0.5</v>
      </c>
      <c r="BD427" t="s">
        <v>355</v>
      </c>
      <c r="BE427">
        <v>2</v>
      </c>
      <c r="BF427" t="b">
        <v>1</v>
      </c>
      <c r="BG427">
        <v>1657214454</v>
      </c>
      <c r="BH427">
        <v>131.579148148148</v>
      </c>
      <c r="BI427">
        <v>115.85272962963</v>
      </c>
      <c r="BJ427">
        <v>21.2465962962963</v>
      </c>
      <c r="BK427">
        <v>18.8720111111111</v>
      </c>
      <c r="BL427">
        <v>125.001</v>
      </c>
      <c r="BM427">
        <v>21.0332888888889</v>
      </c>
      <c r="BN427">
        <v>499.98062962963</v>
      </c>
      <c r="BO427">
        <v>74.5769185185185</v>
      </c>
      <c r="BP427">
        <v>0.1000222</v>
      </c>
      <c r="BQ427">
        <v>24.8043074074074</v>
      </c>
      <c r="BR427">
        <v>24.9768518518519</v>
      </c>
      <c r="BS427">
        <v>999.9</v>
      </c>
      <c r="BT427">
        <v>0</v>
      </c>
      <c r="BU427">
        <v>0</v>
      </c>
      <c r="BV427">
        <v>9994.81481481482</v>
      </c>
      <c r="BW427">
        <v>0</v>
      </c>
      <c r="BX427">
        <v>400.530592592593</v>
      </c>
      <c r="BY427">
        <v>15.7264481481481</v>
      </c>
      <c r="BZ427">
        <v>134.435111111111</v>
      </c>
      <c r="CA427">
        <v>118.081225925926</v>
      </c>
      <c r="CB427">
        <v>2.37459296296296</v>
      </c>
      <c r="CC427">
        <v>115.85272962963</v>
      </c>
      <c r="CD427">
        <v>18.8720111111111</v>
      </c>
      <c r="CE427">
        <v>1.58450555555556</v>
      </c>
      <c r="CF427">
        <v>1.4074162962963</v>
      </c>
      <c r="CG427">
        <v>13.8089296296296</v>
      </c>
      <c r="CH427">
        <v>11.9977703703704</v>
      </c>
      <c r="CI427">
        <v>1999.99296296296</v>
      </c>
      <c r="CJ427">
        <v>0.979996888888889</v>
      </c>
      <c r="CK427">
        <v>0.0200030814814815</v>
      </c>
      <c r="CL427">
        <v>0</v>
      </c>
      <c r="CM427">
        <v>2.31957407407407</v>
      </c>
      <c r="CN427">
        <v>0</v>
      </c>
      <c r="CO427">
        <v>17254.3925925926</v>
      </c>
      <c r="CP427">
        <v>17300.0814814815</v>
      </c>
      <c r="CQ427">
        <v>38.3933703703704</v>
      </c>
      <c r="CR427">
        <v>39.2313333333333</v>
      </c>
      <c r="CS427">
        <v>38.2798518518519</v>
      </c>
      <c r="CT427">
        <v>37.5413333333333</v>
      </c>
      <c r="CU427">
        <v>37.743</v>
      </c>
      <c r="CV427">
        <v>1959.98296296296</v>
      </c>
      <c r="CW427">
        <v>40.01</v>
      </c>
      <c r="CX427">
        <v>0</v>
      </c>
      <c r="CY427">
        <v>1657214440.8</v>
      </c>
      <c r="CZ427">
        <v>0</v>
      </c>
      <c r="DA427">
        <v>1657213163</v>
      </c>
      <c r="DB427" t="s">
        <v>1145</v>
      </c>
      <c r="DC427">
        <v>1657213141</v>
      </c>
      <c r="DD427">
        <v>1655399214.6</v>
      </c>
      <c r="DE427">
        <v>1</v>
      </c>
      <c r="DF427">
        <v>0.04</v>
      </c>
      <c r="DG427">
        <v>-0.06</v>
      </c>
      <c r="DH427">
        <v>9.172</v>
      </c>
      <c r="DI427">
        <v>0.511</v>
      </c>
      <c r="DJ427">
        <v>420</v>
      </c>
      <c r="DK427">
        <v>25</v>
      </c>
      <c r="DL427">
        <v>0.26</v>
      </c>
      <c r="DM427">
        <v>0.15</v>
      </c>
      <c r="DN427">
        <v>15.3779731707317</v>
      </c>
      <c r="DO427">
        <v>5.21116515679449</v>
      </c>
      <c r="DP427">
        <v>0.575070095419718</v>
      </c>
      <c r="DQ427">
        <v>0</v>
      </c>
      <c r="DR427">
        <v>2.3603843902439</v>
      </c>
      <c r="DS427">
        <v>0.211155888501739</v>
      </c>
      <c r="DT427">
        <v>0.0250598121621812</v>
      </c>
      <c r="DU427">
        <v>0</v>
      </c>
      <c r="DV427">
        <v>0</v>
      </c>
      <c r="DW427">
        <v>2</v>
      </c>
      <c r="DX427" t="s">
        <v>365</v>
      </c>
      <c r="DY427">
        <v>2.97124</v>
      </c>
      <c r="DZ427">
        <v>2.75347</v>
      </c>
      <c r="EA427">
        <v>0.0217937</v>
      </c>
      <c r="EB427">
        <v>0.019704</v>
      </c>
      <c r="EC427">
        <v>0.0788889</v>
      </c>
      <c r="ED427">
        <v>0.0727905</v>
      </c>
      <c r="EE427">
        <v>38078.4</v>
      </c>
      <c r="EF427">
        <v>41826.9</v>
      </c>
      <c r="EG427">
        <v>35292.4</v>
      </c>
      <c r="EH427">
        <v>38714.2</v>
      </c>
      <c r="EI427">
        <v>46118.5</v>
      </c>
      <c r="EJ427">
        <v>51816.2</v>
      </c>
      <c r="EK427">
        <v>55182.1</v>
      </c>
      <c r="EL427">
        <v>62063.7</v>
      </c>
      <c r="EM427">
        <v>1.9514</v>
      </c>
      <c r="EN427">
        <v>2.1276</v>
      </c>
      <c r="EO427">
        <v>0.0838935</v>
      </c>
      <c r="EP427">
        <v>0</v>
      </c>
      <c r="EQ427">
        <v>23.5701</v>
      </c>
      <c r="ER427">
        <v>999.9</v>
      </c>
      <c r="ES427">
        <v>33.415</v>
      </c>
      <c r="ET427">
        <v>36.608</v>
      </c>
      <c r="EU427">
        <v>27.6495</v>
      </c>
      <c r="EV427">
        <v>53.9687</v>
      </c>
      <c r="EW427">
        <v>39.5112</v>
      </c>
      <c r="EX427">
        <v>2</v>
      </c>
      <c r="EY427">
        <v>0.137764</v>
      </c>
      <c r="EZ427">
        <v>2.4046</v>
      </c>
      <c r="FA427">
        <v>20.1327</v>
      </c>
      <c r="FB427">
        <v>5.19453</v>
      </c>
      <c r="FC427">
        <v>12.0099</v>
      </c>
      <c r="FD427">
        <v>4.9748</v>
      </c>
      <c r="FE427">
        <v>3.2934</v>
      </c>
      <c r="FF427">
        <v>9999</v>
      </c>
      <c r="FG427">
        <v>9999</v>
      </c>
      <c r="FH427">
        <v>9999</v>
      </c>
      <c r="FI427">
        <v>558.2</v>
      </c>
      <c r="FJ427">
        <v>1.86313</v>
      </c>
      <c r="FK427">
        <v>1.86789</v>
      </c>
      <c r="FL427">
        <v>1.86768</v>
      </c>
      <c r="FM427">
        <v>1.86887</v>
      </c>
      <c r="FN427">
        <v>1.86966</v>
      </c>
      <c r="FO427">
        <v>1.86569</v>
      </c>
      <c r="FP427">
        <v>1.86667</v>
      </c>
      <c r="FQ427">
        <v>1.86813</v>
      </c>
      <c r="FR427">
        <v>5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6.36</v>
      </c>
      <c r="GF427">
        <v>0.2133</v>
      </c>
      <c r="GG427">
        <v>5.39689663742648</v>
      </c>
      <c r="GH427">
        <v>0.00956702611335773</v>
      </c>
      <c r="GI427">
        <v>-9.19467254998099e-07</v>
      </c>
      <c r="GJ427">
        <v>-2.13729184259075e-11</v>
      </c>
      <c r="GK427">
        <v>0.213310654532375</v>
      </c>
      <c r="GL427">
        <v>0</v>
      </c>
      <c r="GM427">
        <v>0</v>
      </c>
      <c r="GN427">
        <v>0</v>
      </c>
      <c r="GO427">
        <v>-4</v>
      </c>
      <c r="GP427">
        <v>1866</v>
      </c>
      <c r="GQ427">
        <v>1</v>
      </c>
      <c r="GR427">
        <v>18</v>
      </c>
      <c r="GS427">
        <v>22</v>
      </c>
      <c r="GT427">
        <v>30254.1</v>
      </c>
      <c r="GU427">
        <v>0.397949</v>
      </c>
      <c r="GV427">
        <v>2.68311</v>
      </c>
      <c r="GW427">
        <v>2.24854</v>
      </c>
      <c r="GX427">
        <v>2.72095</v>
      </c>
      <c r="GY427">
        <v>1.99585</v>
      </c>
      <c r="GZ427">
        <v>2.37061</v>
      </c>
      <c r="HA427">
        <v>39.0188</v>
      </c>
      <c r="HB427">
        <v>14.2546</v>
      </c>
      <c r="HC427">
        <v>18</v>
      </c>
      <c r="HD427">
        <v>501.608</v>
      </c>
      <c r="HE427">
        <v>624.997</v>
      </c>
      <c r="HF427">
        <v>19.1113</v>
      </c>
      <c r="HG427">
        <v>29.0636</v>
      </c>
      <c r="HH427">
        <v>29.9984</v>
      </c>
      <c r="HI427">
        <v>29.2878</v>
      </c>
      <c r="HJ427">
        <v>29.258</v>
      </c>
      <c r="HK427">
        <v>7.99753</v>
      </c>
      <c r="HL427">
        <v>28.4092</v>
      </c>
      <c r="HM427">
        <v>0</v>
      </c>
      <c r="HN427">
        <v>19.0546</v>
      </c>
      <c r="HO427">
        <v>63.3702</v>
      </c>
      <c r="HP427">
        <v>18.7143</v>
      </c>
      <c r="HQ427">
        <v>102.354</v>
      </c>
      <c r="HR427">
        <v>103.327</v>
      </c>
    </row>
    <row r="428" spans="1:226">
      <c r="A428">
        <v>412</v>
      </c>
      <c r="B428">
        <v>1657214558.5</v>
      </c>
      <c r="C428">
        <v>7953.5</v>
      </c>
      <c r="D428" t="s">
        <v>1188</v>
      </c>
      <c r="E428" t="s">
        <v>1189</v>
      </c>
      <c r="F428">
        <v>5</v>
      </c>
      <c r="G428" t="s">
        <v>1144</v>
      </c>
      <c r="H428" t="s">
        <v>354</v>
      </c>
      <c r="I428">
        <v>1657214550.5</v>
      </c>
      <c r="J428">
        <f>(K428)/1000</f>
        <v>0</v>
      </c>
      <c r="K428">
        <f>IF(BF428, AN428, AH428)</f>
        <v>0</v>
      </c>
      <c r="L428">
        <f>IF(BF428, AI428, AG428)</f>
        <v>0</v>
      </c>
      <c r="M428">
        <f>BH428 - IF(AU428&gt;1, L428*BB428*100.0/(AW428*BV428), 0)</f>
        <v>0</v>
      </c>
      <c r="N428">
        <f>((T428-J428/2)*M428-L428)/(T428+J428/2)</f>
        <v>0</v>
      </c>
      <c r="O428">
        <f>N428*(BO428+BP428)/1000.0</f>
        <v>0</v>
      </c>
      <c r="P428">
        <f>(BH428 - IF(AU428&gt;1, L428*BB428*100.0/(AW428*BV428), 0))*(BO428+BP428)/1000.0</f>
        <v>0</v>
      </c>
      <c r="Q428">
        <f>2.0/((1/S428-1/R428)+SIGN(S428)*SQRT((1/S428-1/R428)*(1/S428-1/R428) + 4*BC428/((BC428+1)*(BC428+1))*(2*1/S428*1/R428-1/R428*1/R428)))</f>
        <v>0</v>
      </c>
      <c r="R428">
        <f>IF(LEFT(BD428,1)&lt;&gt;"0",IF(LEFT(BD428,1)="1",3.0,BE428),$D$5+$E$5*(BV428*BO428/($K$5*1000))+$F$5*(BV428*BO428/($K$5*1000))*MAX(MIN(BB428,$J$5),$I$5)*MAX(MIN(BB428,$J$5),$I$5)+$G$5*MAX(MIN(BB428,$J$5),$I$5)*(BV428*BO428/($K$5*1000))+$H$5*(BV428*BO428/($K$5*1000))*(BV428*BO428/($K$5*1000)))</f>
        <v>0</v>
      </c>
      <c r="S428">
        <f>J428*(1000-(1000*0.61365*exp(17.502*W428/(240.97+W428))/(BO428+BP428)+BJ428)/2)/(1000*0.61365*exp(17.502*W428/(240.97+W428))/(BO428+BP428)-BJ428)</f>
        <v>0</v>
      </c>
      <c r="T428">
        <f>1/((BC428+1)/(Q428/1.6)+1/(R428/1.37)) + BC428/((BC428+1)/(Q428/1.6) + BC428/(R428/1.37))</f>
        <v>0</v>
      </c>
      <c r="U428">
        <f>(AX428*BA428)</f>
        <v>0</v>
      </c>
      <c r="V428">
        <f>(BQ428+(U428+2*0.95*5.67E-8*(((BQ428+$B$7)+273)^4-(BQ428+273)^4)-44100*J428)/(1.84*29.3*R428+8*0.95*5.67E-8*(BQ428+273)^3))</f>
        <v>0</v>
      </c>
      <c r="W428">
        <f>($C$7*BR428+$D$7*BS428+$E$7*V428)</f>
        <v>0</v>
      </c>
      <c r="X428">
        <f>0.61365*exp(17.502*W428/(240.97+W428))</f>
        <v>0</v>
      </c>
      <c r="Y428">
        <f>(Z428/AA428*100)</f>
        <v>0</v>
      </c>
      <c r="Z428">
        <f>BJ428*(BO428+BP428)/1000</f>
        <v>0</v>
      </c>
      <c r="AA428">
        <f>0.61365*exp(17.502*BQ428/(240.97+BQ428))</f>
        <v>0</v>
      </c>
      <c r="AB428">
        <f>(X428-BJ428*(BO428+BP428)/1000)</f>
        <v>0</v>
      </c>
      <c r="AC428">
        <f>(-J428*44100)</f>
        <v>0</v>
      </c>
      <c r="AD428">
        <f>2*29.3*R428*0.92*(BQ428-W428)</f>
        <v>0</v>
      </c>
      <c r="AE428">
        <f>2*0.95*5.67E-8*(((BQ428+$B$7)+273)^4-(W428+273)^4)</f>
        <v>0</v>
      </c>
      <c r="AF428">
        <f>U428+AE428+AC428+AD428</f>
        <v>0</v>
      </c>
      <c r="AG428">
        <f>BN428*AU428*(BI428-BH428*(1000-AU428*BK428)/(1000-AU428*BJ428))/(100*BB428)</f>
        <v>0</v>
      </c>
      <c r="AH428">
        <f>1000*BN428*AU428*(BJ428-BK428)/(100*BB428*(1000-AU428*BJ428))</f>
        <v>0</v>
      </c>
      <c r="AI428">
        <f>(AJ428 - AK428 - BO428*1E3/(8.314*(BQ428+273.15)) * AM428/BN428 * AL428) * BN428/(100*BB428) * (1000 - BK428)/1000</f>
        <v>0</v>
      </c>
      <c r="AJ428">
        <v>427.90767587554</v>
      </c>
      <c r="AK428">
        <v>413.714654545454</v>
      </c>
      <c r="AL428">
        <v>-0.00640150599514083</v>
      </c>
      <c r="AM428">
        <v>66.7280457912559</v>
      </c>
      <c r="AN428">
        <f>(AP428 - AO428 + BO428*1E3/(8.314*(BQ428+273.15)) * AR428/BN428 * AQ428) * BN428/(100*BB428) * 1000/(1000 - AP428)</f>
        <v>0</v>
      </c>
      <c r="AO428">
        <v>18.3201219136998</v>
      </c>
      <c r="AP428">
        <v>21.0530806060606</v>
      </c>
      <c r="AQ428">
        <v>-0.00282618027442956</v>
      </c>
      <c r="AR428">
        <v>77.4799471106263</v>
      </c>
      <c r="AS428">
        <v>0</v>
      </c>
      <c r="AT428">
        <v>0</v>
      </c>
      <c r="AU428">
        <f>IF(AS428*$H$13&gt;=AW428,1.0,(AW428/(AW428-AS428*$H$13)))</f>
        <v>0</v>
      </c>
      <c r="AV428">
        <f>(AU428-1)*100</f>
        <v>0</v>
      </c>
      <c r="AW428">
        <f>MAX(0,($B$13+$C$13*BV428)/(1+$D$13*BV428)*BO428/(BQ428+273)*$E$13)</f>
        <v>0</v>
      </c>
      <c r="AX428">
        <f>$B$11*BW428+$C$11*BX428+$F$11*CI428*(1-CL428)</f>
        <v>0</v>
      </c>
      <c r="AY428">
        <f>AX428*AZ428</f>
        <v>0</v>
      </c>
      <c r="AZ428">
        <f>($B$11*$D$9+$C$11*$D$9+$F$11*((CV428+CN428)/MAX(CV428+CN428+CW428, 0.1)*$I$9+CW428/MAX(CV428+CN428+CW428, 0.1)*$J$9))/($B$11+$C$11+$F$11)</f>
        <v>0</v>
      </c>
      <c r="BA428">
        <f>($B$11*$K$9+$C$11*$K$9+$F$11*((CV428+CN428)/MAX(CV428+CN428+CW428, 0.1)*$P$9+CW428/MAX(CV428+CN428+CW428, 0.1)*$Q$9))/($B$11+$C$11+$F$11)</f>
        <v>0</v>
      </c>
      <c r="BB428">
        <v>6</v>
      </c>
      <c r="BC428">
        <v>0.5</v>
      </c>
      <c r="BD428" t="s">
        <v>355</v>
      </c>
      <c r="BE428">
        <v>2</v>
      </c>
      <c r="BF428" t="b">
        <v>1</v>
      </c>
      <c r="BG428">
        <v>1657214550.5</v>
      </c>
      <c r="BH428">
        <v>405.078580645161</v>
      </c>
      <c r="BI428">
        <v>420.119967741936</v>
      </c>
      <c r="BJ428">
        <v>21.0839709677419</v>
      </c>
      <c r="BK428">
        <v>18.3643612903226</v>
      </c>
      <c r="BL428">
        <v>396.038290322581</v>
      </c>
      <c r="BM428">
        <v>20.8706516129032</v>
      </c>
      <c r="BN428">
        <v>499.993161290323</v>
      </c>
      <c r="BO428">
        <v>74.5816580645161</v>
      </c>
      <c r="BP428">
        <v>0.100001893548387</v>
      </c>
      <c r="BQ428">
        <v>24.7526258064516</v>
      </c>
      <c r="BR428">
        <v>24.8605838709677</v>
      </c>
      <c r="BS428">
        <v>999.9</v>
      </c>
      <c r="BT428">
        <v>0</v>
      </c>
      <c r="BU428">
        <v>0</v>
      </c>
      <c r="BV428">
        <v>10013.064516129</v>
      </c>
      <c r="BW428">
        <v>0</v>
      </c>
      <c r="BX428">
        <v>376.821258064516</v>
      </c>
      <c r="BY428">
        <v>-15.0414225806452</v>
      </c>
      <c r="BZ428">
        <v>413.803064516129</v>
      </c>
      <c r="CA428">
        <v>427.979483870968</v>
      </c>
      <c r="CB428">
        <v>2.71961129032258</v>
      </c>
      <c r="CC428">
        <v>420.119967741936</v>
      </c>
      <c r="CD428">
        <v>18.3643612903226</v>
      </c>
      <c r="CE428">
        <v>1.57247741935484</v>
      </c>
      <c r="CF428">
        <v>1.36964451612903</v>
      </c>
      <c r="CG428">
        <v>13.6917064516129</v>
      </c>
      <c r="CH428">
        <v>11.5856258064516</v>
      </c>
      <c r="CI428">
        <v>2000.0064516129</v>
      </c>
      <c r="CJ428">
        <v>0.979996</v>
      </c>
      <c r="CK428">
        <v>0.020004</v>
      </c>
      <c r="CL428">
        <v>0</v>
      </c>
      <c r="CM428">
        <v>2.25828064516129</v>
      </c>
      <c r="CN428">
        <v>0</v>
      </c>
      <c r="CO428">
        <v>17116.7677419355</v>
      </c>
      <c r="CP428">
        <v>17300.1806451613</v>
      </c>
      <c r="CQ428">
        <v>38.135</v>
      </c>
      <c r="CR428">
        <v>38.800064516129</v>
      </c>
      <c r="CS428">
        <v>38.026</v>
      </c>
      <c r="CT428">
        <v>37.1730967741935</v>
      </c>
      <c r="CU428">
        <v>37.4878064516129</v>
      </c>
      <c r="CV428">
        <v>1959.9964516129</v>
      </c>
      <c r="CW428">
        <v>40.01</v>
      </c>
      <c r="CX428">
        <v>0</v>
      </c>
      <c r="CY428">
        <v>1657214537.4</v>
      </c>
      <c r="CZ428">
        <v>0</v>
      </c>
      <c r="DA428">
        <v>1657213163</v>
      </c>
      <c r="DB428" t="s">
        <v>1145</v>
      </c>
      <c r="DC428">
        <v>1657213141</v>
      </c>
      <c r="DD428">
        <v>1655399214.6</v>
      </c>
      <c r="DE428">
        <v>1</v>
      </c>
      <c r="DF428">
        <v>0.04</v>
      </c>
      <c r="DG428">
        <v>-0.06</v>
      </c>
      <c r="DH428">
        <v>9.172</v>
      </c>
      <c r="DI428">
        <v>0.511</v>
      </c>
      <c r="DJ428">
        <v>420</v>
      </c>
      <c r="DK428">
        <v>25</v>
      </c>
      <c r="DL428">
        <v>0.26</v>
      </c>
      <c r="DM428">
        <v>0.15</v>
      </c>
      <c r="DN428">
        <v>-15.000995</v>
      </c>
      <c r="DO428">
        <v>-0.844433020637834</v>
      </c>
      <c r="DP428">
        <v>0.123631525004749</v>
      </c>
      <c r="DQ428">
        <v>0</v>
      </c>
      <c r="DR428">
        <v>2.70690875</v>
      </c>
      <c r="DS428">
        <v>0.343980675422136</v>
      </c>
      <c r="DT428">
        <v>0.0399795004463225</v>
      </c>
      <c r="DU428">
        <v>0</v>
      </c>
      <c r="DV428">
        <v>0</v>
      </c>
      <c r="DW428">
        <v>2</v>
      </c>
      <c r="DX428" t="s">
        <v>365</v>
      </c>
      <c r="DY428">
        <v>2.97088</v>
      </c>
      <c r="DZ428">
        <v>2.75348</v>
      </c>
      <c r="EA428">
        <v>0.0721387</v>
      </c>
      <c r="EB428">
        <v>0.0756085</v>
      </c>
      <c r="EC428">
        <v>0.0782475</v>
      </c>
      <c r="ED428">
        <v>0.0713083</v>
      </c>
      <c r="EE428">
        <v>36131</v>
      </c>
      <c r="EF428">
        <v>39459.8</v>
      </c>
      <c r="EG428">
        <v>35302.3</v>
      </c>
      <c r="EH428">
        <v>38730</v>
      </c>
      <c r="EI428">
        <v>46161.7</v>
      </c>
      <c r="EJ428">
        <v>51920.3</v>
      </c>
      <c r="EK428">
        <v>55193.5</v>
      </c>
      <c r="EL428">
        <v>62086.9</v>
      </c>
      <c r="EM428">
        <v>1.9534</v>
      </c>
      <c r="EN428">
        <v>2.1326</v>
      </c>
      <c r="EO428">
        <v>0.0956655</v>
      </c>
      <c r="EP428">
        <v>0</v>
      </c>
      <c r="EQ428">
        <v>23.2784</v>
      </c>
      <c r="ER428">
        <v>999.9</v>
      </c>
      <c r="ES428">
        <v>33.439</v>
      </c>
      <c r="ET428">
        <v>36.507</v>
      </c>
      <c r="EU428">
        <v>27.5159</v>
      </c>
      <c r="EV428">
        <v>53.2987</v>
      </c>
      <c r="EW428">
        <v>39.5713</v>
      </c>
      <c r="EX428">
        <v>2</v>
      </c>
      <c r="EY428">
        <v>0.121037</v>
      </c>
      <c r="EZ428">
        <v>1.35721</v>
      </c>
      <c r="FA428">
        <v>20.143</v>
      </c>
      <c r="FB428">
        <v>5.19573</v>
      </c>
      <c r="FC428">
        <v>12.0099</v>
      </c>
      <c r="FD428">
        <v>4.9748</v>
      </c>
      <c r="FE428">
        <v>3.294</v>
      </c>
      <c r="FF428">
        <v>9999</v>
      </c>
      <c r="FG428">
        <v>9999</v>
      </c>
      <c r="FH428">
        <v>9999</v>
      </c>
      <c r="FI428">
        <v>558.2</v>
      </c>
      <c r="FJ428">
        <v>1.86319</v>
      </c>
      <c r="FK428">
        <v>1.86792</v>
      </c>
      <c r="FL428">
        <v>1.86768</v>
      </c>
      <c r="FM428">
        <v>1.86884</v>
      </c>
      <c r="FN428">
        <v>1.86963</v>
      </c>
      <c r="FO428">
        <v>1.86569</v>
      </c>
      <c r="FP428">
        <v>1.86673</v>
      </c>
      <c r="FQ428">
        <v>1.86813</v>
      </c>
      <c r="FR428">
        <v>5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9.039</v>
      </c>
      <c r="GF428">
        <v>0.2133</v>
      </c>
      <c r="GG428">
        <v>5.39689663742648</v>
      </c>
      <c r="GH428">
        <v>0.00956702611335773</v>
      </c>
      <c r="GI428">
        <v>-9.19467254998099e-07</v>
      </c>
      <c r="GJ428">
        <v>-2.13729184259075e-11</v>
      </c>
      <c r="GK428">
        <v>0.213310654532375</v>
      </c>
      <c r="GL428">
        <v>0</v>
      </c>
      <c r="GM428">
        <v>0</v>
      </c>
      <c r="GN428">
        <v>0</v>
      </c>
      <c r="GO428">
        <v>-4</v>
      </c>
      <c r="GP428">
        <v>1866</v>
      </c>
      <c r="GQ428">
        <v>1</v>
      </c>
      <c r="GR428">
        <v>18</v>
      </c>
      <c r="GS428">
        <v>23.6</v>
      </c>
      <c r="GT428">
        <v>30255.7</v>
      </c>
      <c r="GU428">
        <v>1.33789</v>
      </c>
      <c r="GV428">
        <v>2.66479</v>
      </c>
      <c r="GW428">
        <v>2.24854</v>
      </c>
      <c r="GX428">
        <v>2.72217</v>
      </c>
      <c r="GY428">
        <v>1.99585</v>
      </c>
      <c r="GZ428">
        <v>2.37305</v>
      </c>
      <c r="HA428">
        <v>38.8457</v>
      </c>
      <c r="HB428">
        <v>14.2546</v>
      </c>
      <c r="HC428">
        <v>18</v>
      </c>
      <c r="HD428">
        <v>500.848</v>
      </c>
      <c r="HE428">
        <v>626.198</v>
      </c>
      <c r="HF428">
        <v>20.3368</v>
      </c>
      <c r="HG428">
        <v>28.8405</v>
      </c>
      <c r="HH428">
        <v>29.9992</v>
      </c>
      <c r="HI428">
        <v>29.0457</v>
      </c>
      <c r="HJ428">
        <v>29.0049</v>
      </c>
      <c r="HK428">
        <v>26.7913</v>
      </c>
      <c r="HL428">
        <v>30.1675</v>
      </c>
      <c r="HM428">
        <v>0</v>
      </c>
      <c r="HN428">
        <v>20.3837</v>
      </c>
      <c r="HO428">
        <v>426.769</v>
      </c>
      <c r="HP428">
        <v>18.3413</v>
      </c>
      <c r="HQ428">
        <v>102.378</v>
      </c>
      <c r="HR428">
        <v>103.367</v>
      </c>
    </row>
    <row r="429" spans="1:226">
      <c r="A429">
        <v>413</v>
      </c>
      <c r="B429">
        <v>1657214563.5</v>
      </c>
      <c r="C429">
        <v>7958.5</v>
      </c>
      <c r="D429" t="s">
        <v>1190</v>
      </c>
      <c r="E429" t="s">
        <v>1191</v>
      </c>
      <c r="F429">
        <v>5</v>
      </c>
      <c r="G429" t="s">
        <v>1144</v>
      </c>
      <c r="H429" t="s">
        <v>354</v>
      </c>
      <c r="I429">
        <v>1657214555.65517</v>
      </c>
      <c r="J429">
        <f>(K429)/1000</f>
        <v>0</v>
      </c>
      <c r="K429">
        <f>IF(BF429, AN429, AH429)</f>
        <v>0</v>
      </c>
      <c r="L429">
        <f>IF(BF429, AI429, AG429)</f>
        <v>0</v>
      </c>
      <c r="M429">
        <f>BH429 - IF(AU429&gt;1, L429*BB429*100.0/(AW429*BV429), 0)</f>
        <v>0</v>
      </c>
      <c r="N429">
        <f>((T429-J429/2)*M429-L429)/(T429+J429/2)</f>
        <v>0</v>
      </c>
      <c r="O429">
        <f>N429*(BO429+BP429)/1000.0</f>
        <v>0</v>
      </c>
      <c r="P429">
        <f>(BH429 - IF(AU429&gt;1, L429*BB429*100.0/(AW429*BV429), 0))*(BO429+BP429)/1000.0</f>
        <v>0</v>
      </c>
      <c r="Q429">
        <f>2.0/((1/S429-1/R429)+SIGN(S429)*SQRT((1/S429-1/R429)*(1/S429-1/R429) + 4*BC429/((BC429+1)*(BC429+1))*(2*1/S429*1/R429-1/R429*1/R429)))</f>
        <v>0</v>
      </c>
      <c r="R429">
        <f>IF(LEFT(BD429,1)&lt;&gt;"0",IF(LEFT(BD429,1)="1",3.0,BE429),$D$5+$E$5*(BV429*BO429/($K$5*1000))+$F$5*(BV429*BO429/($K$5*1000))*MAX(MIN(BB429,$J$5),$I$5)*MAX(MIN(BB429,$J$5),$I$5)+$G$5*MAX(MIN(BB429,$J$5),$I$5)*(BV429*BO429/($K$5*1000))+$H$5*(BV429*BO429/($K$5*1000))*(BV429*BO429/($K$5*1000)))</f>
        <v>0</v>
      </c>
      <c r="S429">
        <f>J429*(1000-(1000*0.61365*exp(17.502*W429/(240.97+W429))/(BO429+BP429)+BJ429)/2)/(1000*0.61365*exp(17.502*W429/(240.97+W429))/(BO429+BP429)-BJ429)</f>
        <v>0</v>
      </c>
      <c r="T429">
        <f>1/((BC429+1)/(Q429/1.6)+1/(R429/1.37)) + BC429/((BC429+1)/(Q429/1.6) + BC429/(R429/1.37))</f>
        <v>0</v>
      </c>
      <c r="U429">
        <f>(AX429*BA429)</f>
        <v>0</v>
      </c>
      <c r="V429">
        <f>(BQ429+(U429+2*0.95*5.67E-8*(((BQ429+$B$7)+273)^4-(BQ429+273)^4)-44100*J429)/(1.84*29.3*R429+8*0.95*5.67E-8*(BQ429+273)^3))</f>
        <v>0</v>
      </c>
      <c r="W429">
        <f>($C$7*BR429+$D$7*BS429+$E$7*V429)</f>
        <v>0</v>
      </c>
      <c r="X429">
        <f>0.61365*exp(17.502*W429/(240.97+W429))</f>
        <v>0</v>
      </c>
      <c r="Y429">
        <f>(Z429/AA429*100)</f>
        <v>0</v>
      </c>
      <c r="Z429">
        <f>BJ429*(BO429+BP429)/1000</f>
        <v>0</v>
      </c>
      <c r="AA429">
        <f>0.61365*exp(17.502*BQ429/(240.97+BQ429))</f>
        <v>0</v>
      </c>
      <c r="AB429">
        <f>(X429-BJ429*(BO429+BP429)/1000)</f>
        <v>0</v>
      </c>
      <c r="AC429">
        <f>(-J429*44100)</f>
        <v>0</v>
      </c>
      <c r="AD429">
        <f>2*29.3*R429*0.92*(BQ429-W429)</f>
        <v>0</v>
      </c>
      <c r="AE429">
        <f>2*0.95*5.67E-8*(((BQ429+$B$7)+273)^4-(W429+273)^4)</f>
        <v>0</v>
      </c>
      <c r="AF429">
        <f>U429+AE429+AC429+AD429</f>
        <v>0</v>
      </c>
      <c r="AG429">
        <f>BN429*AU429*(BI429-BH429*(1000-AU429*BK429)/(1000-AU429*BJ429))/(100*BB429)</f>
        <v>0</v>
      </c>
      <c r="AH429">
        <f>1000*BN429*AU429*(BJ429-BK429)/(100*BB429*(1000-AU429*BJ429))</f>
        <v>0</v>
      </c>
      <c r="AI429">
        <f>(AJ429 - AK429 - BO429*1E3/(8.314*(BQ429+273.15)) * AM429/BN429 * AL429) * BN429/(100*BB429) * (1000 - BK429)/1000</f>
        <v>0</v>
      </c>
      <c r="AJ429">
        <v>428.971970438327</v>
      </c>
      <c r="AK429">
        <v>414.289024242424</v>
      </c>
      <c r="AL429">
        <v>0.200571274113248</v>
      </c>
      <c r="AM429">
        <v>66.7280457912559</v>
      </c>
      <c r="AN429">
        <f>(AP429 - AO429 + BO429*1E3/(8.314*(BQ429+273.15)) * AR429/BN429 * AQ429) * BN429/(100*BB429) * 1000/(1000 - AP429)</f>
        <v>0</v>
      </c>
      <c r="AO429">
        <v>18.3111756256283</v>
      </c>
      <c r="AP429">
        <v>21.0529921212121</v>
      </c>
      <c r="AQ429">
        <v>-0.00143724857528792</v>
      </c>
      <c r="AR429">
        <v>77.4799471106263</v>
      </c>
      <c r="AS429">
        <v>0</v>
      </c>
      <c r="AT429">
        <v>0</v>
      </c>
      <c r="AU429">
        <f>IF(AS429*$H$13&gt;=AW429,1.0,(AW429/(AW429-AS429*$H$13)))</f>
        <v>0</v>
      </c>
      <c r="AV429">
        <f>(AU429-1)*100</f>
        <v>0</v>
      </c>
      <c r="AW429">
        <f>MAX(0,($B$13+$C$13*BV429)/(1+$D$13*BV429)*BO429/(BQ429+273)*$E$13)</f>
        <v>0</v>
      </c>
      <c r="AX429">
        <f>$B$11*BW429+$C$11*BX429+$F$11*CI429*(1-CL429)</f>
        <v>0</v>
      </c>
      <c r="AY429">
        <f>AX429*AZ429</f>
        <v>0</v>
      </c>
      <c r="AZ429">
        <f>($B$11*$D$9+$C$11*$D$9+$F$11*((CV429+CN429)/MAX(CV429+CN429+CW429, 0.1)*$I$9+CW429/MAX(CV429+CN429+CW429, 0.1)*$J$9))/($B$11+$C$11+$F$11)</f>
        <v>0</v>
      </c>
      <c r="BA429">
        <f>($B$11*$K$9+$C$11*$K$9+$F$11*((CV429+CN429)/MAX(CV429+CN429+CW429, 0.1)*$P$9+CW429/MAX(CV429+CN429+CW429, 0.1)*$Q$9))/($B$11+$C$11+$F$11)</f>
        <v>0</v>
      </c>
      <c r="BB429">
        <v>6</v>
      </c>
      <c r="BC429">
        <v>0.5</v>
      </c>
      <c r="BD429" t="s">
        <v>355</v>
      </c>
      <c r="BE429">
        <v>2</v>
      </c>
      <c r="BF429" t="b">
        <v>1</v>
      </c>
      <c r="BG429">
        <v>1657214555.65517</v>
      </c>
      <c r="BH429">
        <v>405.073931034483</v>
      </c>
      <c r="BI429">
        <v>420.74775862069</v>
      </c>
      <c r="BJ429">
        <v>21.0691379310345</v>
      </c>
      <c r="BK429">
        <v>18.3244068965517</v>
      </c>
      <c r="BL429">
        <v>396.033827586207</v>
      </c>
      <c r="BM429">
        <v>20.8558206896552</v>
      </c>
      <c r="BN429">
        <v>499.997034482759</v>
      </c>
      <c r="BO429">
        <v>74.5816</v>
      </c>
      <c r="BP429">
        <v>0.10009704137931</v>
      </c>
      <c r="BQ429">
        <v>24.7561965517241</v>
      </c>
      <c r="BR429">
        <v>24.8609965517241</v>
      </c>
      <c r="BS429">
        <v>999.9</v>
      </c>
      <c r="BT429">
        <v>0</v>
      </c>
      <c r="BU429">
        <v>0</v>
      </c>
      <c r="BV429">
        <v>9993.27586206897</v>
      </c>
      <c r="BW429">
        <v>0</v>
      </c>
      <c r="BX429">
        <v>378.92675862069</v>
      </c>
      <c r="BY429">
        <v>-15.6737689655172</v>
      </c>
      <c r="BZ429">
        <v>413.792103448276</v>
      </c>
      <c r="CA429">
        <v>428.601586206897</v>
      </c>
      <c r="CB429">
        <v>2.74472551724138</v>
      </c>
      <c r="CC429">
        <v>420.74775862069</v>
      </c>
      <c r="CD429">
        <v>18.3244068965517</v>
      </c>
      <c r="CE429">
        <v>1.57136931034483</v>
      </c>
      <c r="CF429">
        <v>1.36666344827586</v>
      </c>
      <c r="CG429">
        <v>13.680875862069</v>
      </c>
      <c r="CH429">
        <v>11.5527137931034</v>
      </c>
      <c r="CI429">
        <v>2000.01689655172</v>
      </c>
      <c r="CJ429">
        <v>0.979996</v>
      </c>
      <c r="CK429">
        <v>0.020004</v>
      </c>
      <c r="CL429">
        <v>0</v>
      </c>
      <c r="CM429">
        <v>2.33136206896552</v>
      </c>
      <c r="CN429">
        <v>0</v>
      </c>
      <c r="CO429">
        <v>17123.2310344828</v>
      </c>
      <c r="CP429">
        <v>17300.2724137931</v>
      </c>
      <c r="CQ429">
        <v>38.1119655172414</v>
      </c>
      <c r="CR429">
        <v>38.7756551724138</v>
      </c>
      <c r="CS429">
        <v>38.0085517241379</v>
      </c>
      <c r="CT429">
        <v>37.1463793103448</v>
      </c>
      <c r="CU429">
        <v>37.4674137931034</v>
      </c>
      <c r="CV429">
        <v>1960.00689655172</v>
      </c>
      <c r="CW429">
        <v>40.01</v>
      </c>
      <c r="CX429">
        <v>0</v>
      </c>
      <c r="CY429">
        <v>1657214542.8</v>
      </c>
      <c r="CZ429">
        <v>0</v>
      </c>
      <c r="DA429">
        <v>1657213163</v>
      </c>
      <c r="DB429" t="s">
        <v>1145</v>
      </c>
      <c r="DC429">
        <v>1657213141</v>
      </c>
      <c r="DD429">
        <v>1655399214.6</v>
      </c>
      <c r="DE429">
        <v>1</v>
      </c>
      <c r="DF429">
        <v>0.04</v>
      </c>
      <c r="DG429">
        <v>-0.06</v>
      </c>
      <c r="DH429">
        <v>9.172</v>
      </c>
      <c r="DI429">
        <v>0.511</v>
      </c>
      <c r="DJ429">
        <v>420</v>
      </c>
      <c r="DK429">
        <v>25</v>
      </c>
      <c r="DL429">
        <v>0.26</v>
      </c>
      <c r="DM429">
        <v>0.15</v>
      </c>
      <c r="DN429">
        <v>-15.247856097561</v>
      </c>
      <c r="DO429">
        <v>-4.00871498257847</v>
      </c>
      <c r="DP429">
        <v>0.672085270449742</v>
      </c>
      <c r="DQ429">
        <v>0</v>
      </c>
      <c r="DR429">
        <v>2.72125073170732</v>
      </c>
      <c r="DS429">
        <v>0.274891567944256</v>
      </c>
      <c r="DT429">
        <v>0.0368454089134751</v>
      </c>
      <c r="DU429">
        <v>0</v>
      </c>
      <c r="DV429">
        <v>0</v>
      </c>
      <c r="DW429">
        <v>2</v>
      </c>
      <c r="DX429" t="s">
        <v>365</v>
      </c>
      <c r="DY429">
        <v>2.97091</v>
      </c>
      <c r="DZ429">
        <v>2.75398</v>
      </c>
      <c r="EA429">
        <v>0.0722698</v>
      </c>
      <c r="EB429">
        <v>0.076461</v>
      </c>
      <c r="EC429">
        <v>0.0782484</v>
      </c>
      <c r="ED429">
        <v>0.0712997</v>
      </c>
      <c r="EE429">
        <v>36127.2</v>
      </c>
      <c r="EF429">
        <v>39425.3</v>
      </c>
      <c r="EG429">
        <v>35303.5</v>
      </c>
      <c r="EH429">
        <v>38731.7</v>
      </c>
      <c r="EI429">
        <v>46163</v>
      </c>
      <c r="EJ429">
        <v>51922.4</v>
      </c>
      <c r="EK429">
        <v>55195.1</v>
      </c>
      <c r="EL429">
        <v>62088.9</v>
      </c>
      <c r="EM429">
        <v>1.9538</v>
      </c>
      <c r="EN429">
        <v>2.1322</v>
      </c>
      <c r="EO429">
        <v>0.0987947</v>
      </c>
      <c r="EP429">
        <v>0</v>
      </c>
      <c r="EQ429">
        <v>23.2607</v>
      </c>
      <c r="ER429">
        <v>999.9</v>
      </c>
      <c r="ES429">
        <v>33.439</v>
      </c>
      <c r="ET429">
        <v>36.507</v>
      </c>
      <c r="EU429">
        <v>27.515</v>
      </c>
      <c r="EV429">
        <v>53.9687</v>
      </c>
      <c r="EW429">
        <v>39.5513</v>
      </c>
      <c r="EX429">
        <v>2</v>
      </c>
      <c r="EY429">
        <v>0.119512</v>
      </c>
      <c r="EZ429">
        <v>1.26277</v>
      </c>
      <c r="FA429">
        <v>20.1441</v>
      </c>
      <c r="FB429">
        <v>5.19932</v>
      </c>
      <c r="FC429">
        <v>12.0099</v>
      </c>
      <c r="FD429">
        <v>4.9752</v>
      </c>
      <c r="FE429">
        <v>3.294</v>
      </c>
      <c r="FF429">
        <v>9999</v>
      </c>
      <c r="FG429">
        <v>9999</v>
      </c>
      <c r="FH429">
        <v>9999</v>
      </c>
      <c r="FI429">
        <v>558.2</v>
      </c>
      <c r="FJ429">
        <v>1.8631</v>
      </c>
      <c r="FK429">
        <v>1.86789</v>
      </c>
      <c r="FL429">
        <v>1.86765</v>
      </c>
      <c r="FM429">
        <v>1.8689</v>
      </c>
      <c r="FN429">
        <v>1.86966</v>
      </c>
      <c r="FO429">
        <v>1.86569</v>
      </c>
      <c r="FP429">
        <v>1.86676</v>
      </c>
      <c r="FQ429">
        <v>1.86813</v>
      </c>
      <c r="FR429">
        <v>5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9.047</v>
      </c>
      <c r="GF429">
        <v>0.2133</v>
      </c>
      <c r="GG429">
        <v>5.39689663742648</v>
      </c>
      <c r="GH429">
        <v>0.00956702611335773</v>
      </c>
      <c r="GI429">
        <v>-9.19467254998099e-07</v>
      </c>
      <c r="GJ429">
        <v>-2.13729184259075e-11</v>
      </c>
      <c r="GK429">
        <v>0.213310654532375</v>
      </c>
      <c r="GL429">
        <v>0</v>
      </c>
      <c r="GM429">
        <v>0</v>
      </c>
      <c r="GN429">
        <v>0</v>
      </c>
      <c r="GO429">
        <v>-4</v>
      </c>
      <c r="GP429">
        <v>1866</v>
      </c>
      <c r="GQ429">
        <v>1</v>
      </c>
      <c r="GR429">
        <v>18</v>
      </c>
      <c r="GS429">
        <v>23.7</v>
      </c>
      <c r="GT429">
        <v>30255.8</v>
      </c>
      <c r="GU429">
        <v>1.36353</v>
      </c>
      <c r="GV429">
        <v>2.65747</v>
      </c>
      <c r="GW429">
        <v>2.24854</v>
      </c>
      <c r="GX429">
        <v>2.72217</v>
      </c>
      <c r="GY429">
        <v>1.99585</v>
      </c>
      <c r="GZ429">
        <v>2.37915</v>
      </c>
      <c r="HA429">
        <v>38.8457</v>
      </c>
      <c r="HB429">
        <v>14.2634</v>
      </c>
      <c r="HC429">
        <v>18</v>
      </c>
      <c r="HD429">
        <v>500.991</v>
      </c>
      <c r="HE429">
        <v>625.717</v>
      </c>
      <c r="HF429">
        <v>20.4343</v>
      </c>
      <c r="HG429">
        <v>28.8256</v>
      </c>
      <c r="HH429">
        <v>29.9989</v>
      </c>
      <c r="HI429">
        <v>29.0309</v>
      </c>
      <c r="HJ429">
        <v>28.9901</v>
      </c>
      <c r="HK429">
        <v>27.3118</v>
      </c>
      <c r="HL429">
        <v>30.1675</v>
      </c>
      <c r="HM429">
        <v>0</v>
      </c>
      <c r="HN429">
        <v>20.4856</v>
      </c>
      <c r="HO429">
        <v>440.193</v>
      </c>
      <c r="HP429">
        <v>18.3392</v>
      </c>
      <c r="HQ429">
        <v>102.381</v>
      </c>
      <c r="HR429">
        <v>103.37</v>
      </c>
    </row>
    <row r="430" spans="1:226">
      <c r="A430">
        <v>414</v>
      </c>
      <c r="B430">
        <v>1657214568.5</v>
      </c>
      <c r="C430">
        <v>7963.5</v>
      </c>
      <c r="D430" t="s">
        <v>1192</v>
      </c>
      <c r="E430" t="s">
        <v>1193</v>
      </c>
      <c r="F430">
        <v>5</v>
      </c>
      <c r="G430" t="s">
        <v>1144</v>
      </c>
      <c r="H430" t="s">
        <v>354</v>
      </c>
      <c r="I430">
        <v>1657214560.73214</v>
      </c>
      <c r="J430">
        <f>(K430)/1000</f>
        <v>0</v>
      </c>
      <c r="K430">
        <f>IF(BF430, AN430, AH430)</f>
        <v>0</v>
      </c>
      <c r="L430">
        <f>IF(BF430, AI430, AG430)</f>
        <v>0</v>
      </c>
      <c r="M430">
        <f>BH430 - IF(AU430&gt;1, L430*BB430*100.0/(AW430*BV430), 0)</f>
        <v>0</v>
      </c>
      <c r="N430">
        <f>((T430-J430/2)*M430-L430)/(T430+J430/2)</f>
        <v>0</v>
      </c>
      <c r="O430">
        <f>N430*(BO430+BP430)/1000.0</f>
        <v>0</v>
      </c>
      <c r="P430">
        <f>(BH430 - IF(AU430&gt;1, L430*BB430*100.0/(AW430*BV430), 0))*(BO430+BP430)/1000.0</f>
        <v>0</v>
      </c>
      <c r="Q430">
        <f>2.0/((1/S430-1/R430)+SIGN(S430)*SQRT((1/S430-1/R430)*(1/S430-1/R430) + 4*BC430/((BC430+1)*(BC430+1))*(2*1/S430*1/R430-1/R430*1/R430)))</f>
        <v>0</v>
      </c>
      <c r="R430">
        <f>IF(LEFT(BD430,1)&lt;&gt;"0",IF(LEFT(BD430,1)="1",3.0,BE430),$D$5+$E$5*(BV430*BO430/($K$5*1000))+$F$5*(BV430*BO430/($K$5*1000))*MAX(MIN(BB430,$J$5),$I$5)*MAX(MIN(BB430,$J$5),$I$5)+$G$5*MAX(MIN(BB430,$J$5),$I$5)*(BV430*BO430/($K$5*1000))+$H$5*(BV430*BO430/($K$5*1000))*(BV430*BO430/($K$5*1000)))</f>
        <v>0</v>
      </c>
      <c r="S430">
        <f>J430*(1000-(1000*0.61365*exp(17.502*W430/(240.97+W430))/(BO430+BP430)+BJ430)/2)/(1000*0.61365*exp(17.502*W430/(240.97+W430))/(BO430+BP430)-BJ430)</f>
        <v>0</v>
      </c>
      <c r="T430">
        <f>1/((BC430+1)/(Q430/1.6)+1/(R430/1.37)) + BC430/((BC430+1)/(Q430/1.6) + BC430/(R430/1.37))</f>
        <v>0</v>
      </c>
      <c r="U430">
        <f>(AX430*BA430)</f>
        <v>0</v>
      </c>
      <c r="V430">
        <f>(BQ430+(U430+2*0.95*5.67E-8*(((BQ430+$B$7)+273)^4-(BQ430+273)^4)-44100*J430)/(1.84*29.3*R430+8*0.95*5.67E-8*(BQ430+273)^3))</f>
        <v>0</v>
      </c>
      <c r="W430">
        <f>($C$7*BR430+$D$7*BS430+$E$7*V430)</f>
        <v>0</v>
      </c>
      <c r="X430">
        <f>0.61365*exp(17.502*W430/(240.97+W430))</f>
        <v>0</v>
      </c>
      <c r="Y430">
        <f>(Z430/AA430*100)</f>
        <v>0</v>
      </c>
      <c r="Z430">
        <f>BJ430*(BO430+BP430)/1000</f>
        <v>0</v>
      </c>
      <c r="AA430">
        <f>0.61365*exp(17.502*BQ430/(240.97+BQ430))</f>
        <v>0</v>
      </c>
      <c r="AB430">
        <f>(X430-BJ430*(BO430+BP430)/1000)</f>
        <v>0</v>
      </c>
      <c r="AC430">
        <f>(-J430*44100)</f>
        <v>0</v>
      </c>
      <c r="AD430">
        <f>2*29.3*R430*0.92*(BQ430-W430)</f>
        <v>0</v>
      </c>
      <c r="AE430">
        <f>2*0.95*5.67E-8*(((BQ430+$B$7)+273)^4-(W430+273)^4)</f>
        <v>0</v>
      </c>
      <c r="AF430">
        <f>U430+AE430+AC430+AD430</f>
        <v>0</v>
      </c>
      <c r="AG430">
        <f>BN430*AU430*(BI430-BH430*(1000-AU430*BK430)/(1000-AU430*BJ430))/(100*BB430)</f>
        <v>0</v>
      </c>
      <c r="AH430">
        <f>1000*BN430*AU430*(BJ430-BK430)/(100*BB430*(1000-AU430*BJ430))</f>
        <v>0</v>
      </c>
      <c r="AI430">
        <f>(AJ430 - AK430 - BO430*1E3/(8.314*(BQ430+273.15)) * AM430/BN430 * AL430) * BN430/(100*BB430) * (1000 - BK430)/1000</f>
        <v>0</v>
      </c>
      <c r="AJ430">
        <v>438.715945134288</v>
      </c>
      <c r="AK430">
        <v>419.806109090909</v>
      </c>
      <c r="AL430">
        <v>1.27568064251705</v>
      </c>
      <c r="AM430">
        <v>66.7280457912559</v>
      </c>
      <c r="AN430">
        <f>(AP430 - AO430 + BO430*1E3/(8.314*(BQ430+273.15)) * AR430/BN430 * AQ430) * BN430/(100*BB430) * 1000/(1000 - AP430)</f>
        <v>0</v>
      </c>
      <c r="AO430">
        <v>18.3113062928765</v>
      </c>
      <c r="AP430">
        <v>21.0562557575758</v>
      </c>
      <c r="AQ430">
        <v>-0.000432793697887913</v>
      </c>
      <c r="AR430">
        <v>77.4799471106263</v>
      </c>
      <c r="AS430">
        <v>0</v>
      </c>
      <c r="AT430">
        <v>0</v>
      </c>
      <c r="AU430">
        <f>IF(AS430*$H$13&gt;=AW430,1.0,(AW430/(AW430-AS430*$H$13)))</f>
        <v>0</v>
      </c>
      <c r="AV430">
        <f>(AU430-1)*100</f>
        <v>0</v>
      </c>
      <c r="AW430">
        <f>MAX(0,($B$13+$C$13*BV430)/(1+$D$13*BV430)*BO430/(BQ430+273)*$E$13)</f>
        <v>0</v>
      </c>
      <c r="AX430">
        <f>$B$11*BW430+$C$11*BX430+$F$11*CI430*(1-CL430)</f>
        <v>0</v>
      </c>
      <c r="AY430">
        <f>AX430*AZ430</f>
        <v>0</v>
      </c>
      <c r="AZ430">
        <f>($B$11*$D$9+$C$11*$D$9+$F$11*((CV430+CN430)/MAX(CV430+CN430+CW430, 0.1)*$I$9+CW430/MAX(CV430+CN430+CW430, 0.1)*$J$9))/($B$11+$C$11+$F$11)</f>
        <v>0</v>
      </c>
      <c r="BA430">
        <f>($B$11*$K$9+$C$11*$K$9+$F$11*((CV430+CN430)/MAX(CV430+CN430+CW430, 0.1)*$P$9+CW430/MAX(CV430+CN430+CW430, 0.1)*$Q$9))/($B$11+$C$11+$F$11)</f>
        <v>0</v>
      </c>
      <c r="BB430">
        <v>6</v>
      </c>
      <c r="BC430">
        <v>0.5</v>
      </c>
      <c r="BD430" t="s">
        <v>355</v>
      </c>
      <c r="BE430">
        <v>2</v>
      </c>
      <c r="BF430" t="b">
        <v>1</v>
      </c>
      <c r="BG430">
        <v>1657214560.73214</v>
      </c>
      <c r="BH430">
        <v>406.141321428571</v>
      </c>
      <c r="BI430">
        <v>424.599428571429</v>
      </c>
      <c r="BJ430">
        <v>21.0554428571429</v>
      </c>
      <c r="BK430">
        <v>18.3130142857143</v>
      </c>
      <c r="BL430">
        <v>397.091857142857</v>
      </c>
      <c r="BM430">
        <v>20.8421357142857</v>
      </c>
      <c r="BN430">
        <v>500.003857142857</v>
      </c>
      <c r="BO430">
        <v>74.5811071428571</v>
      </c>
      <c r="BP430">
        <v>0.100114835714286</v>
      </c>
      <c r="BQ430">
        <v>24.7610821428571</v>
      </c>
      <c r="BR430">
        <v>24.8608821428571</v>
      </c>
      <c r="BS430">
        <v>999.9</v>
      </c>
      <c r="BT430">
        <v>0</v>
      </c>
      <c r="BU430">
        <v>0</v>
      </c>
      <c r="BV430">
        <v>9993.92857142857</v>
      </c>
      <c r="BW430">
        <v>0</v>
      </c>
      <c r="BX430">
        <v>379.33125</v>
      </c>
      <c r="BY430">
        <v>-18.4580535714286</v>
      </c>
      <c r="BZ430">
        <v>414.876642857143</v>
      </c>
      <c r="CA430">
        <v>432.520178571429</v>
      </c>
      <c r="CB430">
        <v>2.7424325</v>
      </c>
      <c r="CC430">
        <v>424.599428571429</v>
      </c>
      <c r="CD430">
        <v>18.3130142857143</v>
      </c>
      <c r="CE430">
        <v>1.57033857142857</v>
      </c>
      <c r="CF430">
        <v>1.36580428571429</v>
      </c>
      <c r="CG430">
        <v>13.6707821428571</v>
      </c>
      <c r="CH430">
        <v>11.5432142857143</v>
      </c>
      <c r="CI430">
        <v>2000.01035714286</v>
      </c>
      <c r="CJ430">
        <v>0.979995678571429</v>
      </c>
      <c r="CK430">
        <v>0.0200043428571429</v>
      </c>
      <c r="CL430">
        <v>0</v>
      </c>
      <c r="CM430">
        <v>2.33508214285714</v>
      </c>
      <c r="CN430">
        <v>0</v>
      </c>
      <c r="CO430">
        <v>17125.0178571429</v>
      </c>
      <c r="CP430">
        <v>17300.2142857143</v>
      </c>
      <c r="CQ430">
        <v>38.09125</v>
      </c>
      <c r="CR430">
        <v>38.7454285714286</v>
      </c>
      <c r="CS430">
        <v>37.9865</v>
      </c>
      <c r="CT430">
        <v>37.1115</v>
      </c>
      <c r="CU430">
        <v>37.446</v>
      </c>
      <c r="CV430">
        <v>1960</v>
      </c>
      <c r="CW430">
        <v>40.0103571428571</v>
      </c>
      <c r="CX430">
        <v>0</v>
      </c>
      <c r="CY430">
        <v>1657214547.6</v>
      </c>
      <c r="CZ430">
        <v>0</v>
      </c>
      <c r="DA430">
        <v>1657213163</v>
      </c>
      <c r="DB430" t="s">
        <v>1145</v>
      </c>
      <c r="DC430">
        <v>1657213141</v>
      </c>
      <c r="DD430">
        <v>1655399214.6</v>
      </c>
      <c r="DE430">
        <v>1</v>
      </c>
      <c r="DF430">
        <v>0.04</v>
      </c>
      <c r="DG430">
        <v>-0.06</v>
      </c>
      <c r="DH430">
        <v>9.172</v>
      </c>
      <c r="DI430">
        <v>0.511</v>
      </c>
      <c r="DJ430">
        <v>420</v>
      </c>
      <c r="DK430">
        <v>25</v>
      </c>
      <c r="DL430">
        <v>0.26</v>
      </c>
      <c r="DM430">
        <v>0.15</v>
      </c>
      <c r="DN430">
        <v>-17.5099268292683</v>
      </c>
      <c r="DO430">
        <v>-30.8236891986063</v>
      </c>
      <c r="DP430">
        <v>3.59394574012167</v>
      </c>
      <c r="DQ430">
        <v>0</v>
      </c>
      <c r="DR430">
        <v>2.74240804878049</v>
      </c>
      <c r="DS430">
        <v>0.0131753310104569</v>
      </c>
      <c r="DT430">
        <v>0.0165801343399059</v>
      </c>
      <c r="DU430">
        <v>1</v>
      </c>
      <c r="DV430">
        <v>1</v>
      </c>
      <c r="DW430">
        <v>2</v>
      </c>
      <c r="DX430" t="s">
        <v>357</v>
      </c>
      <c r="DY430">
        <v>2.97174</v>
      </c>
      <c r="DZ430">
        <v>2.75429</v>
      </c>
      <c r="EA430">
        <v>0.0731109</v>
      </c>
      <c r="EB430">
        <v>0.078206</v>
      </c>
      <c r="EC430">
        <v>0.0782642</v>
      </c>
      <c r="ED430">
        <v>0.0712917</v>
      </c>
      <c r="EE430">
        <v>36096.2</v>
      </c>
      <c r="EF430">
        <v>39351.5</v>
      </c>
      <c r="EG430">
        <v>35305.2</v>
      </c>
      <c r="EH430">
        <v>38732.3</v>
      </c>
      <c r="EI430">
        <v>46163.5</v>
      </c>
      <c r="EJ430">
        <v>51924.3</v>
      </c>
      <c r="EK430">
        <v>55196.5</v>
      </c>
      <c r="EL430">
        <v>62090.5</v>
      </c>
      <c r="EM430">
        <v>1.9542</v>
      </c>
      <c r="EN430">
        <v>2.1332</v>
      </c>
      <c r="EO430">
        <v>0.0984967</v>
      </c>
      <c r="EP430">
        <v>0</v>
      </c>
      <c r="EQ430">
        <v>23.2451</v>
      </c>
      <c r="ER430">
        <v>999.9</v>
      </c>
      <c r="ES430">
        <v>33.439</v>
      </c>
      <c r="ET430">
        <v>36.507</v>
      </c>
      <c r="EU430">
        <v>27.5161</v>
      </c>
      <c r="EV430">
        <v>53.8587</v>
      </c>
      <c r="EW430">
        <v>39.5353</v>
      </c>
      <c r="EX430">
        <v>2</v>
      </c>
      <c r="EY430">
        <v>0.118232</v>
      </c>
      <c r="EZ430">
        <v>1.20693</v>
      </c>
      <c r="FA430">
        <v>20.144</v>
      </c>
      <c r="FB430">
        <v>5.19932</v>
      </c>
      <c r="FC430">
        <v>12.0099</v>
      </c>
      <c r="FD430">
        <v>4.9756</v>
      </c>
      <c r="FE430">
        <v>3.294</v>
      </c>
      <c r="FF430">
        <v>9999</v>
      </c>
      <c r="FG430">
        <v>9999</v>
      </c>
      <c r="FH430">
        <v>9999</v>
      </c>
      <c r="FI430">
        <v>558.2</v>
      </c>
      <c r="FJ430">
        <v>1.86319</v>
      </c>
      <c r="FK430">
        <v>1.86789</v>
      </c>
      <c r="FL430">
        <v>1.86768</v>
      </c>
      <c r="FM430">
        <v>1.8689</v>
      </c>
      <c r="FN430">
        <v>1.86966</v>
      </c>
      <c r="FO430">
        <v>1.86569</v>
      </c>
      <c r="FP430">
        <v>1.86673</v>
      </c>
      <c r="FQ430">
        <v>1.86813</v>
      </c>
      <c r="FR430">
        <v>5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9.1</v>
      </c>
      <c r="GF430">
        <v>0.2133</v>
      </c>
      <c r="GG430">
        <v>5.39689663742648</v>
      </c>
      <c r="GH430">
        <v>0.00956702611335773</v>
      </c>
      <c r="GI430">
        <v>-9.19467254998099e-07</v>
      </c>
      <c r="GJ430">
        <v>-2.13729184259075e-11</v>
      </c>
      <c r="GK430">
        <v>0.213310654532375</v>
      </c>
      <c r="GL430">
        <v>0</v>
      </c>
      <c r="GM430">
        <v>0</v>
      </c>
      <c r="GN430">
        <v>0</v>
      </c>
      <c r="GO430">
        <v>-4</v>
      </c>
      <c r="GP430">
        <v>1866</v>
      </c>
      <c r="GQ430">
        <v>1</v>
      </c>
      <c r="GR430">
        <v>18</v>
      </c>
      <c r="GS430">
        <v>23.8</v>
      </c>
      <c r="GT430">
        <v>30255.9</v>
      </c>
      <c r="GU430">
        <v>1.39648</v>
      </c>
      <c r="GV430">
        <v>2.65503</v>
      </c>
      <c r="GW430">
        <v>2.24854</v>
      </c>
      <c r="GX430">
        <v>2.72217</v>
      </c>
      <c r="GY430">
        <v>1.99585</v>
      </c>
      <c r="GZ430">
        <v>2.36572</v>
      </c>
      <c r="HA430">
        <v>38.8211</v>
      </c>
      <c r="HB430">
        <v>14.2546</v>
      </c>
      <c r="HC430">
        <v>18</v>
      </c>
      <c r="HD430">
        <v>501.155</v>
      </c>
      <c r="HE430">
        <v>626.388</v>
      </c>
      <c r="HF430">
        <v>20.5304</v>
      </c>
      <c r="HG430">
        <v>28.8108</v>
      </c>
      <c r="HH430">
        <v>29.9989</v>
      </c>
      <c r="HI430">
        <v>29.0194</v>
      </c>
      <c r="HJ430">
        <v>28.9788</v>
      </c>
      <c r="HK430">
        <v>27.9836</v>
      </c>
      <c r="HL430">
        <v>30.1675</v>
      </c>
      <c r="HM430">
        <v>0</v>
      </c>
      <c r="HN430">
        <v>20.5792</v>
      </c>
      <c r="HO430">
        <v>460.286</v>
      </c>
      <c r="HP430">
        <v>18.3331</v>
      </c>
      <c r="HQ430">
        <v>102.385</v>
      </c>
      <c r="HR430">
        <v>103.373</v>
      </c>
    </row>
    <row r="431" spans="1:226">
      <c r="A431">
        <v>415</v>
      </c>
      <c r="B431">
        <v>1657214573.5</v>
      </c>
      <c r="C431">
        <v>7968.5</v>
      </c>
      <c r="D431" t="s">
        <v>1194</v>
      </c>
      <c r="E431" t="s">
        <v>1195</v>
      </c>
      <c r="F431">
        <v>5</v>
      </c>
      <c r="G431" t="s">
        <v>1144</v>
      </c>
      <c r="H431" t="s">
        <v>354</v>
      </c>
      <c r="I431">
        <v>1657214566</v>
      </c>
      <c r="J431">
        <f>(K431)/1000</f>
        <v>0</v>
      </c>
      <c r="K431">
        <f>IF(BF431, AN431, AH431)</f>
        <v>0</v>
      </c>
      <c r="L431">
        <f>IF(BF431, AI431, AG431)</f>
        <v>0</v>
      </c>
      <c r="M431">
        <f>BH431 - IF(AU431&gt;1, L431*BB431*100.0/(AW431*BV431), 0)</f>
        <v>0</v>
      </c>
      <c r="N431">
        <f>((T431-J431/2)*M431-L431)/(T431+J431/2)</f>
        <v>0</v>
      </c>
      <c r="O431">
        <f>N431*(BO431+BP431)/1000.0</f>
        <v>0</v>
      </c>
      <c r="P431">
        <f>(BH431 - IF(AU431&gt;1, L431*BB431*100.0/(AW431*BV431), 0))*(BO431+BP431)/1000.0</f>
        <v>0</v>
      </c>
      <c r="Q431">
        <f>2.0/((1/S431-1/R431)+SIGN(S431)*SQRT((1/S431-1/R431)*(1/S431-1/R431) + 4*BC431/((BC431+1)*(BC431+1))*(2*1/S431*1/R431-1/R431*1/R431)))</f>
        <v>0</v>
      </c>
      <c r="R431">
        <f>IF(LEFT(BD431,1)&lt;&gt;"0",IF(LEFT(BD431,1)="1",3.0,BE431),$D$5+$E$5*(BV431*BO431/($K$5*1000))+$F$5*(BV431*BO431/($K$5*1000))*MAX(MIN(BB431,$J$5),$I$5)*MAX(MIN(BB431,$J$5),$I$5)+$G$5*MAX(MIN(BB431,$J$5),$I$5)*(BV431*BO431/($K$5*1000))+$H$5*(BV431*BO431/($K$5*1000))*(BV431*BO431/($K$5*1000)))</f>
        <v>0</v>
      </c>
      <c r="S431">
        <f>J431*(1000-(1000*0.61365*exp(17.502*W431/(240.97+W431))/(BO431+BP431)+BJ431)/2)/(1000*0.61365*exp(17.502*W431/(240.97+W431))/(BO431+BP431)-BJ431)</f>
        <v>0</v>
      </c>
      <c r="T431">
        <f>1/((BC431+1)/(Q431/1.6)+1/(R431/1.37)) + BC431/((BC431+1)/(Q431/1.6) + BC431/(R431/1.37))</f>
        <v>0</v>
      </c>
      <c r="U431">
        <f>(AX431*BA431)</f>
        <v>0</v>
      </c>
      <c r="V431">
        <f>(BQ431+(U431+2*0.95*5.67E-8*(((BQ431+$B$7)+273)^4-(BQ431+273)^4)-44100*J431)/(1.84*29.3*R431+8*0.95*5.67E-8*(BQ431+273)^3))</f>
        <v>0</v>
      </c>
      <c r="W431">
        <f>($C$7*BR431+$D$7*BS431+$E$7*V431)</f>
        <v>0</v>
      </c>
      <c r="X431">
        <f>0.61365*exp(17.502*W431/(240.97+W431))</f>
        <v>0</v>
      </c>
      <c r="Y431">
        <f>(Z431/AA431*100)</f>
        <v>0</v>
      </c>
      <c r="Z431">
        <f>BJ431*(BO431+BP431)/1000</f>
        <v>0</v>
      </c>
      <c r="AA431">
        <f>0.61365*exp(17.502*BQ431/(240.97+BQ431))</f>
        <v>0</v>
      </c>
      <c r="AB431">
        <f>(X431-BJ431*(BO431+BP431)/1000)</f>
        <v>0</v>
      </c>
      <c r="AC431">
        <f>(-J431*44100)</f>
        <v>0</v>
      </c>
      <c r="AD431">
        <f>2*29.3*R431*0.92*(BQ431-W431)</f>
        <v>0</v>
      </c>
      <c r="AE431">
        <f>2*0.95*5.67E-8*(((BQ431+$B$7)+273)^4-(W431+273)^4)</f>
        <v>0</v>
      </c>
      <c r="AF431">
        <f>U431+AE431+AC431+AD431</f>
        <v>0</v>
      </c>
      <c r="AG431">
        <f>BN431*AU431*(BI431-BH431*(1000-AU431*BK431)/(1000-AU431*BJ431))/(100*BB431)</f>
        <v>0</v>
      </c>
      <c r="AH431">
        <f>1000*BN431*AU431*(BJ431-BK431)/(100*BB431*(1000-AU431*BJ431))</f>
        <v>0</v>
      </c>
      <c r="AI431">
        <f>(AJ431 - AK431 - BO431*1E3/(8.314*(BQ431+273.15)) * AM431/BN431 * AL431) * BN431/(100*BB431) * (1000 - BK431)/1000</f>
        <v>0</v>
      </c>
      <c r="AJ431">
        <v>453.138993769368</v>
      </c>
      <c r="AK431">
        <v>430.387418181818</v>
      </c>
      <c r="AL431">
        <v>2.25829325891205</v>
      </c>
      <c r="AM431">
        <v>66.7280457912559</v>
      </c>
      <c r="AN431">
        <f>(AP431 - AO431 + BO431*1E3/(8.314*(BQ431+273.15)) * AR431/BN431 * AQ431) * BN431/(100*BB431) * 1000/(1000 - AP431)</f>
        <v>0</v>
      </c>
      <c r="AO431">
        <v>18.3063872041614</v>
      </c>
      <c r="AP431">
        <v>21.0603563636364</v>
      </c>
      <c r="AQ431">
        <v>0.000459642390173456</v>
      </c>
      <c r="AR431">
        <v>77.4799471106263</v>
      </c>
      <c r="AS431">
        <v>0</v>
      </c>
      <c r="AT431">
        <v>0</v>
      </c>
      <c r="AU431">
        <f>IF(AS431*$H$13&gt;=AW431,1.0,(AW431/(AW431-AS431*$H$13)))</f>
        <v>0</v>
      </c>
      <c r="AV431">
        <f>(AU431-1)*100</f>
        <v>0</v>
      </c>
      <c r="AW431">
        <f>MAX(0,($B$13+$C$13*BV431)/(1+$D$13*BV431)*BO431/(BQ431+273)*$E$13)</f>
        <v>0</v>
      </c>
      <c r="AX431">
        <f>$B$11*BW431+$C$11*BX431+$F$11*CI431*(1-CL431)</f>
        <v>0</v>
      </c>
      <c r="AY431">
        <f>AX431*AZ431</f>
        <v>0</v>
      </c>
      <c r="AZ431">
        <f>($B$11*$D$9+$C$11*$D$9+$F$11*((CV431+CN431)/MAX(CV431+CN431+CW431, 0.1)*$I$9+CW431/MAX(CV431+CN431+CW431, 0.1)*$J$9))/($B$11+$C$11+$F$11)</f>
        <v>0</v>
      </c>
      <c r="BA431">
        <f>($B$11*$K$9+$C$11*$K$9+$F$11*((CV431+CN431)/MAX(CV431+CN431+CW431, 0.1)*$P$9+CW431/MAX(CV431+CN431+CW431, 0.1)*$Q$9))/($B$11+$C$11+$F$11)</f>
        <v>0</v>
      </c>
      <c r="BB431">
        <v>6</v>
      </c>
      <c r="BC431">
        <v>0.5</v>
      </c>
      <c r="BD431" t="s">
        <v>355</v>
      </c>
      <c r="BE431">
        <v>2</v>
      </c>
      <c r="BF431" t="b">
        <v>1</v>
      </c>
      <c r="BG431">
        <v>1657214566</v>
      </c>
      <c r="BH431">
        <v>410.12462962963</v>
      </c>
      <c r="BI431">
        <v>433.532444444444</v>
      </c>
      <c r="BJ431">
        <v>21.054137037037</v>
      </c>
      <c r="BK431">
        <v>18.3088259259259</v>
      </c>
      <c r="BL431">
        <v>401.040333333333</v>
      </c>
      <c r="BM431">
        <v>20.840837037037</v>
      </c>
      <c r="BN431">
        <v>499.994444444445</v>
      </c>
      <c r="BO431">
        <v>74.5809</v>
      </c>
      <c r="BP431">
        <v>0.100105714814815</v>
      </c>
      <c r="BQ431">
        <v>24.7676962962963</v>
      </c>
      <c r="BR431">
        <v>24.8610814814815</v>
      </c>
      <c r="BS431">
        <v>999.9</v>
      </c>
      <c r="BT431">
        <v>0</v>
      </c>
      <c r="BU431">
        <v>0</v>
      </c>
      <c r="BV431">
        <v>9982.96296296296</v>
      </c>
      <c r="BW431">
        <v>0</v>
      </c>
      <c r="BX431">
        <v>379.773777777778</v>
      </c>
      <c r="BY431">
        <v>-23.4078222222222</v>
      </c>
      <c r="BZ431">
        <v>418.945222222222</v>
      </c>
      <c r="CA431">
        <v>441.618037037037</v>
      </c>
      <c r="CB431">
        <v>2.74531592592593</v>
      </c>
      <c r="CC431">
        <v>433.532444444444</v>
      </c>
      <c r="CD431">
        <v>18.3088259259259</v>
      </c>
      <c r="CE431">
        <v>1.57023666666667</v>
      </c>
      <c r="CF431">
        <v>1.36548740740741</v>
      </c>
      <c r="CG431">
        <v>13.6697851851852</v>
      </c>
      <c r="CH431">
        <v>11.5397111111111</v>
      </c>
      <c r="CI431">
        <v>2000.01037037037</v>
      </c>
      <c r="CJ431">
        <v>0.979995444444444</v>
      </c>
      <c r="CK431">
        <v>0.0200045925925926</v>
      </c>
      <c r="CL431">
        <v>0</v>
      </c>
      <c r="CM431">
        <v>2.2782962962963</v>
      </c>
      <c r="CN431">
        <v>0</v>
      </c>
      <c r="CO431">
        <v>17123.8888888889</v>
      </c>
      <c r="CP431">
        <v>17300.2111111111</v>
      </c>
      <c r="CQ431">
        <v>38.069</v>
      </c>
      <c r="CR431">
        <v>38.7196666666667</v>
      </c>
      <c r="CS431">
        <v>37.965</v>
      </c>
      <c r="CT431">
        <v>37.09</v>
      </c>
      <c r="CU431">
        <v>37.4347037037037</v>
      </c>
      <c r="CV431">
        <v>1959.99962962963</v>
      </c>
      <c r="CW431">
        <v>40.0107407407407</v>
      </c>
      <c r="CX431">
        <v>0</v>
      </c>
      <c r="CY431">
        <v>1657214552.4</v>
      </c>
      <c r="CZ431">
        <v>0</v>
      </c>
      <c r="DA431">
        <v>1657213163</v>
      </c>
      <c r="DB431" t="s">
        <v>1145</v>
      </c>
      <c r="DC431">
        <v>1657213141</v>
      </c>
      <c r="DD431">
        <v>1655399214.6</v>
      </c>
      <c r="DE431">
        <v>1</v>
      </c>
      <c r="DF431">
        <v>0.04</v>
      </c>
      <c r="DG431">
        <v>-0.06</v>
      </c>
      <c r="DH431">
        <v>9.172</v>
      </c>
      <c r="DI431">
        <v>0.511</v>
      </c>
      <c r="DJ431">
        <v>420</v>
      </c>
      <c r="DK431">
        <v>25</v>
      </c>
      <c r="DL431">
        <v>0.26</v>
      </c>
      <c r="DM431">
        <v>0.15</v>
      </c>
      <c r="DN431">
        <v>-20.2042463414634</v>
      </c>
      <c r="DO431">
        <v>-52.5223588850174</v>
      </c>
      <c r="DP431">
        <v>5.46464809877656</v>
      </c>
      <c r="DQ431">
        <v>0</v>
      </c>
      <c r="DR431">
        <v>2.74530317073171</v>
      </c>
      <c r="DS431">
        <v>0.00391818815330961</v>
      </c>
      <c r="DT431">
        <v>0.00659783055217703</v>
      </c>
      <c r="DU431">
        <v>1</v>
      </c>
      <c r="DV431">
        <v>1</v>
      </c>
      <c r="DW431">
        <v>2</v>
      </c>
      <c r="DX431" t="s">
        <v>357</v>
      </c>
      <c r="DY431">
        <v>2.9725</v>
      </c>
      <c r="DZ431">
        <v>2.75425</v>
      </c>
      <c r="EA431">
        <v>0.0745704</v>
      </c>
      <c r="EB431">
        <v>0.0802214</v>
      </c>
      <c r="EC431">
        <v>0.078274</v>
      </c>
      <c r="ED431">
        <v>0.0712854</v>
      </c>
      <c r="EE431">
        <v>36039.4</v>
      </c>
      <c r="EF431">
        <v>39267.7</v>
      </c>
      <c r="EG431">
        <v>35305.1</v>
      </c>
      <c r="EH431">
        <v>38734.4</v>
      </c>
      <c r="EI431">
        <v>46163.4</v>
      </c>
      <c r="EJ431">
        <v>51926.3</v>
      </c>
      <c r="EK431">
        <v>55197</v>
      </c>
      <c r="EL431">
        <v>62092.4</v>
      </c>
      <c r="EM431">
        <v>1.9548</v>
      </c>
      <c r="EN431">
        <v>2.1324</v>
      </c>
      <c r="EO431">
        <v>0.0998378</v>
      </c>
      <c r="EP431">
        <v>0</v>
      </c>
      <c r="EQ431">
        <v>23.2294</v>
      </c>
      <c r="ER431">
        <v>999.9</v>
      </c>
      <c r="ES431">
        <v>33.439</v>
      </c>
      <c r="ET431">
        <v>36.497</v>
      </c>
      <c r="EU431">
        <v>27.5007</v>
      </c>
      <c r="EV431">
        <v>53.9887</v>
      </c>
      <c r="EW431">
        <v>39.4952</v>
      </c>
      <c r="EX431">
        <v>2</v>
      </c>
      <c r="EY431">
        <v>0.117663</v>
      </c>
      <c r="EZ431">
        <v>1.14536</v>
      </c>
      <c r="FA431">
        <v>20.1448</v>
      </c>
      <c r="FB431">
        <v>5.19812</v>
      </c>
      <c r="FC431">
        <v>12.0099</v>
      </c>
      <c r="FD431">
        <v>4.9756</v>
      </c>
      <c r="FE431">
        <v>3.294</v>
      </c>
      <c r="FF431">
        <v>9999</v>
      </c>
      <c r="FG431">
        <v>9999</v>
      </c>
      <c r="FH431">
        <v>9999</v>
      </c>
      <c r="FI431">
        <v>558.2</v>
      </c>
      <c r="FJ431">
        <v>1.86319</v>
      </c>
      <c r="FK431">
        <v>1.86792</v>
      </c>
      <c r="FL431">
        <v>1.86768</v>
      </c>
      <c r="FM431">
        <v>1.8689</v>
      </c>
      <c r="FN431">
        <v>1.86966</v>
      </c>
      <c r="FO431">
        <v>1.86569</v>
      </c>
      <c r="FP431">
        <v>1.86676</v>
      </c>
      <c r="FQ431">
        <v>1.86813</v>
      </c>
      <c r="FR431">
        <v>5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9.192</v>
      </c>
      <c r="GF431">
        <v>0.2133</v>
      </c>
      <c r="GG431">
        <v>5.39689663742648</v>
      </c>
      <c r="GH431">
        <v>0.00956702611335773</v>
      </c>
      <c r="GI431">
        <v>-9.19467254998099e-07</v>
      </c>
      <c r="GJ431">
        <v>-2.13729184259075e-11</v>
      </c>
      <c r="GK431">
        <v>0.213310654532375</v>
      </c>
      <c r="GL431">
        <v>0</v>
      </c>
      <c r="GM431">
        <v>0</v>
      </c>
      <c r="GN431">
        <v>0</v>
      </c>
      <c r="GO431">
        <v>-4</v>
      </c>
      <c r="GP431">
        <v>1866</v>
      </c>
      <c r="GQ431">
        <v>1</v>
      </c>
      <c r="GR431">
        <v>18</v>
      </c>
      <c r="GS431">
        <v>23.9</v>
      </c>
      <c r="GT431">
        <v>30256</v>
      </c>
      <c r="GU431">
        <v>1.43799</v>
      </c>
      <c r="GV431">
        <v>2.66235</v>
      </c>
      <c r="GW431">
        <v>2.24854</v>
      </c>
      <c r="GX431">
        <v>2.72217</v>
      </c>
      <c r="GY431">
        <v>1.99585</v>
      </c>
      <c r="GZ431">
        <v>2.36694</v>
      </c>
      <c r="HA431">
        <v>38.8211</v>
      </c>
      <c r="HB431">
        <v>14.2459</v>
      </c>
      <c r="HC431">
        <v>18</v>
      </c>
      <c r="HD431">
        <v>501.418</v>
      </c>
      <c r="HE431">
        <v>625.566</v>
      </c>
      <c r="HF431">
        <v>20.6279</v>
      </c>
      <c r="HG431">
        <v>28.7961</v>
      </c>
      <c r="HH431">
        <v>29.9994</v>
      </c>
      <c r="HI431">
        <v>29.0035</v>
      </c>
      <c r="HJ431">
        <v>28.9615</v>
      </c>
      <c r="HK431">
        <v>28.8093</v>
      </c>
      <c r="HL431">
        <v>30.1675</v>
      </c>
      <c r="HM431">
        <v>0</v>
      </c>
      <c r="HN431">
        <v>20.6747</v>
      </c>
      <c r="HO431">
        <v>473.72</v>
      </c>
      <c r="HP431">
        <v>18.3267</v>
      </c>
      <c r="HQ431">
        <v>102.385</v>
      </c>
      <c r="HR431">
        <v>103.377</v>
      </c>
    </row>
    <row r="432" spans="1:226">
      <c r="A432">
        <v>416</v>
      </c>
      <c r="B432">
        <v>1657214578.5</v>
      </c>
      <c r="C432">
        <v>7973.5</v>
      </c>
      <c r="D432" t="s">
        <v>1196</v>
      </c>
      <c r="E432" t="s">
        <v>1197</v>
      </c>
      <c r="F432">
        <v>5</v>
      </c>
      <c r="G432" t="s">
        <v>1144</v>
      </c>
      <c r="H432" t="s">
        <v>354</v>
      </c>
      <c r="I432">
        <v>1657214570.71429</v>
      </c>
      <c r="J432">
        <f>(K432)/1000</f>
        <v>0</v>
      </c>
      <c r="K432">
        <f>IF(BF432, AN432, AH432)</f>
        <v>0</v>
      </c>
      <c r="L432">
        <f>IF(BF432, AI432, AG432)</f>
        <v>0</v>
      </c>
      <c r="M432">
        <f>BH432 - IF(AU432&gt;1, L432*BB432*100.0/(AW432*BV432), 0)</f>
        <v>0</v>
      </c>
      <c r="N432">
        <f>((T432-J432/2)*M432-L432)/(T432+J432/2)</f>
        <v>0</v>
      </c>
      <c r="O432">
        <f>N432*(BO432+BP432)/1000.0</f>
        <v>0</v>
      </c>
      <c r="P432">
        <f>(BH432 - IF(AU432&gt;1, L432*BB432*100.0/(AW432*BV432), 0))*(BO432+BP432)/1000.0</f>
        <v>0</v>
      </c>
      <c r="Q432">
        <f>2.0/((1/S432-1/R432)+SIGN(S432)*SQRT((1/S432-1/R432)*(1/S432-1/R432) + 4*BC432/((BC432+1)*(BC432+1))*(2*1/S432*1/R432-1/R432*1/R432)))</f>
        <v>0</v>
      </c>
      <c r="R432">
        <f>IF(LEFT(BD432,1)&lt;&gt;"0",IF(LEFT(BD432,1)="1",3.0,BE432),$D$5+$E$5*(BV432*BO432/($K$5*1000))+$F$5*(BV432*BO432/($K$5*1000))*MAX(MIN(BB432,$J$5),$I$5)*MAX(MIN(BB432,$J$5),$I$5)+$G$5*MAX(MIN(BB432,$J$5),$I$5)*(BV432*BO432/($K$5*1000))+$H$5*(BV432*BO432/($K$5*1000))*(BV432*BO432/($K$5*1000)))</f>
        <v>0</v>
      </c>
      <c r="S432">
        <f>J432*(1000-(1000*0.61365*exp(17.502*W432/(240.97+W432))/(BO432+BP432)+BJ432)/2)/(1000*0.61365*exp(17.502*W432/(240.97+W432))/(BO432+BP432)-BJ432)</f>
        <v>0</v>
      </c>
      <c r="T432">
        <f>1/((BC432+1)/(Q432/1.6)+1/(R432/1.37)) + BC432/((BC432+1)/(Q432/1.6) + BC432/(R432/1.37))</f>
        <v>0</v>
      </c>
      <c r="U432">
        <f>(AX432*BA432)</f>
        <v>0</v>
      </c>
      <c r="V432">
        <f>(BQ432+(U432+2*0.95*5.67E-8*(((BQ432+$B$7)+273)^4-(BQ432+273)^4)-44100*J432)/(1.84*29.3*R432+8*0.95*5.67E-8*(BQ432+273)^3))</f>
        <v>0</v>
      </c>
      <c r="W432">
        <f>($C$7*BR432+$D$7*BS432+$E$7*V432)</f>
        <v>0</v>
      </c>
      <c r="X432">
        <f>0.61365*exp(17.502*W432/(240.97+W432))</f>
        <v>0</v>
      </c>
      <c r="Y432">
        <f>(Z432/AA432*100)</f>
        <v>0</v>
      </c>
      <c r="Z432">
        <f>BJ432*(BO432+BP432)/1000</f>
        <v>0</v>
      </c>
      <c r="AA432">
        <f>0.61365*exp(17.502*BQ432/(240.97+BQ432))</f>
        <v>0</v>
      </c>
      <c r="AB432">
        <f>(X432-BJ432*(BO432+BP432)/1000)</f>
        <v>0</v>
      </c>
      <c r="AC432">
        <f>(-J432*44100)</f>
        <v>0</v>
      </c>
      <c r="AD432">
        <f>2*29.3*R432*0.92*(BQ432-W432)</f>
        <v>0</v>
      </c>
      <c r="AE432">
        <f>2*0.95*5.67E-8*(((BQ432+$B$7)+273)^4-(W432+273)^4)</f>
        <v>0</v>
      </c>
      <c r="AF432">
        <f>U432+AE432+AC432+AD432</f>
        <v>0</v>
      </c>
      <c r="AG432">
        <f>BN432*AU432*(BI432-BH432*(1000-AU432*BK432)/(1000-AU432*BJ432))/(100*BB432)</f>
        <v>0</v>
      </c>
      <c r="AH432">
        <f>1000*BN432*AU432*(BJ432-BK432)/(100*BB432*(1000-AU432*BJ432))</f>
        <v>0</v>
      </c>
      <c r="AI432">
        <f>(AJ432 - AK432 - BO432*1E3/(8.314*(BQ432+273.15)) * AM432/BN432 * AL432) * BN432/(100*BB432) * (1000 - BK432)/1000</f>
        <v>0</v>
      </c>
      <c r="AJ432">
        <v>469.131590341605</v>
      </c>
      <c r="AK432">
        <v>443.803878787879</v>
      </c>
      <c r="AL432">
        <v>2.75616744287968</v>
      </c>
      <c r="AM432">
        <v>66.7280457912559</v>
      </c>
      <c r="AN432">
        <f>(AP432 - AO432 + BO432*1E3/(8.314*(BQ432+273.15)) * AR432/BN432 * AQ432) * BN432/(100*BB432) * 1000/(1000 - AP432)</f>
        <v>0</v>
      </c>
      <c r="AO432">
        <v>18.30397492827</v>
      </c>
      <c r="AP432">
        <v>21.0701357575757</v>
      </c>
      <c r="AQ432">
        <v>0.000180615064188477</v>
      </c>
      <c r="AR432">
        <v>77.4799471106263</v>
      </c>
      <c r="AS432">
        <v>0</v>
      </c>
      <c r="AT432">
        <v>0</v>
      </c>
      <c r="AU432">
        <f>IF(AS432*$H$13&gt;=AW432,1.0,(AW432/(AW432-AS432*$H$13)))</f>
        <v>0</v>
      </c>
      <c r="AV432">
        <f>(AU432-1)*100</f>
        <v>0</v>
      </c>
      <c r="AW432">
        <f>MAX(0,($B$13+$C$13*BV432)/(1+$D$13*BV432)*BO432/(BQ432+273)*$E$13)</f>
        <v>0</v>
      </c>
      <c r="AX432">
        <f>$B$11*BW432+$C$11*BX432+$F$11*CI432*(1-CL432)</f>
        <v>0</v>
      </c>
      <c r="AY432">
        <f>AX432*AZ432</f>
        <v>0</v>
      </c>
      <c r="AZ432">
        <f>($B$11*$D$9+$C$11*$D$9+$F$11*((CV432+CN432)/MAX(CV432+CN432+CW432, 0.1)*$I$9+CW432/MAX(CV432+CN432+CW432, 0.1)*$J$9))/($B$11+$C$11+$F$11)</f>
        <v>0</v>
      </c>
      <c r="BA432">
        <f>($B$11*$K$9+$C$11*$K$9+$F$11*((CV432+CN432)/MAX(CV432+CN432+CW432, 0.1)*$P$9+CW432/MAX(CV432+CN432+CW432, 0.1)*$Q$9))/($B$11+$C$11+$F$11)</f>
        <v>0</v>
      </c>
      <c r="BB432">
        <v>6</v>
      </c>
      <c r="BC432">
        <v>0.5</v>
      </c>
      <c r="BD432" t="s">
        <v>355</v>
      </c>
      <c r="BE432">
        <v>2</v>
      </c>
      <c r="BF432" t="b">
        <v>1</v>
      </c>
      <c r="BG432">
        <v>1657214570.71429</v>
      </c>
      <c r="BH432">
        <v>417.649</v>
      </c>
      <c r="BI432">
        <v>446.083821428571</v>
      </c>
      <c r="BJ432">
        <v>21.0587214285714</v>
      </c>
      <c r="BK432">
        <v>18.3066928571429</v>
      </c>
      <c r="BL432">
        <v>408.498964285714</v>
      </c>
      <c r="BM432">
        <v>20.8454214285714</v>
      </c>
      <c r="BN432">
        <v>499.978928571429</v>
      </c>
      <c r="BO432">
        <v>74.5807464285714</v>
      </c>
      <c r="BP432">
        <v>0.0998595714285715</v>
      </c>
      <c r="BQ432">
        <v>24.7752928571429</v>
      </c>
      <c r="BR432">
        <v>24.8669428571429</v>
      </c>
      <c r="BS432">
        <v>999.9</v>
      </c>
      <c r="BT432">
        <v>0</v>
      </c>
      <c r="BU432">
        <v>0</v>
      </c>
      <c r="BV432">
        <v>10020.5357142857</v>
      </c>
      <c r="BW432">
        <v>0</v>
      </c>
      <c r="BX432">
        <v>380.754035714286</v>
      </c>
      <c r="BY432">
        <v>-28.4348678571429</v>
      </c>
      <c r="BZ432">
        <v>426.633357142857</v>
      </c>
      <c r="CA432">
        <v>454.4025</v>
      </c>
      <c r="CB432">
        <v>2.75203928571429</v>
      </c>
      <c r="CC432">
        <v>446.083821428571</v>
      </c>
      <c r="CD432">
        <v>18.3066928571429</v>
      </c>
      <c r="CE432">
        <v>1.57057535714286</v>
      </c>
      <c r="CF432">
        <v>1.36532535714286</v>
      </c>
      <c r="CG432">
        <v>13.6730964285714</v>
      </c>
      <c r="CH432">
        <v>11.5379178571429</v>
      </c>
      <c r="CI432">
        <v>2000.01535714286</v>
      </c>
      <c r="CJ432">
        <v>0.979995357142857</v>
      </c>
      <c r="CK432">
        <v>0.0200046857142857</v>
      </c>
      <c r="CL432">
        <v>0</v>
      </c>
      <c r="CM432">
        <v>2.23052142857143</v>
      </c>
      <c r="CN432">
        <v>0</v>
      </c>
      <c r="CO432">
        <v>17121.45</v>
      </c>
      <c r="CP432">
        <v>17300.25</v>
      </c>
      <c r="CQ432">
        <v>38.06425</v>
      </c>
      <c r="CR432">
        <v>38.6916428571429</v>
      </c>
      <c r="CS432">
        <v>37.946</v>
      </c>
      <c r="CT432">
        <v>37.071</v>
      </c>
      <c r="CU432">
        <v>37.4148571428571</v>
      </c>
      <c r="CV432">
        <v>1960.00464285714</v>
      </c>
      <c r="CW432">
        <v>40.0107142857143</v>
      </c>
      <c r="CX432">
        <v>0</v>
      </c>
      <c r="CY432">
        <v>1657214557.8</v>
      </c>
      <c r="CZ432">
        <v>0</v>
      </c>
      <c r="DA432">
        <v>1657213163</v>
      </c>
      <c r="DB432" t="s">
        <v>1145</v>
      </c>
      <c r="DC432">
        <v>1657213141</v>
      </c>
      <c r="DD432">
        <v>1655399214.6</v>
      </c>
      <c r="DE432">
        <v>1</v>
      </c>
      <c r="DF432">
        <v>0.04</v>
      </c>
      <c r="DG432">
        <v>-0.06</v>
      </c>
      <c r="DH432">
        <v>9.172</v>
      </c>
      <c r="DI432">
        <v>0.511</v>
      </c>
      <c r="DJ432">
        <v>420</v>
      </c>
      <c r="DK432">
        <v>25</v>
      </c>
      <c r="DL432">
        <v>0.26</v>
      </c>
      <c r="DM432">
        <v>0.15</v>
      </c>
      <c r="DN432">
        <v>-25.3384536585366</v>
      </c>
      <c r="DO432">
        <v>-64.5128801393728</v>
      </c>
      <c r="DP432">
        <v>6.42702658007754</v>
      </c>
      <c r="DQ432">
        <v>0</v>
      </c>
      <c r="DR432">
        <v>2.7491</v>
      </c>
      <c r="DS432">
        <v>0.0838457142857104</v>
      </c>
      <c r="DT432">
        <v>0.0092375701588147</v>
      </c>
      <c r="DU432">
        <v>1</v>
      </c>
      <c r="DV432">
        <v>1</v>
      </c>
      <c r="DW432">
        <v>2</v>
      </c>
      <c r="DX432" t="s">
        <v>357</v>
      </c>
      <c r="DY432">
        <v>2.97053</v>
      </c>
      <c r="DZ432">
        <v>2.75412</v>
      </c>
      <c r="EA432">
        <v>0.0763816</v>
      </c>
      <c r="EB432">
        <v>0.0823645</v>
      </c>
      <c r="EC432">
        <v>0.078309</v>
      </c>
      <c r="ED432">
        <v>0.071274</v>
      </c>
      <c r="EE432">
        <v>35969.6</v>
      </c>
      <c r="EF432">
        <v>39176.9</v>
      </c>
      <c r="EG432">
        <v>35305.6</v>
      </c>
      <c r="EH432">
        <v>38735</v>
      </c>
      <c r="EI432">
        <v>46163.1</v>
      </c>
      <c r="EJ432">
        <v>51928.1</v>
      </c>
      <c r="EK432">
        <v>55198.7</v>
      </c>
      <c r="EL432">
        <v>62093.6</v>
      </c>
      <c r="EM432">
        <v>1.9542</v>
      </c>
      <c r="EN432">
        <v>2.1338</v>
      </c>
      <c r="EO432">
        <v>0.100732</v>
      </c>
      <c r="EP432">
        <v>0</v>
      </c>
      <c r="EQ432">
        <v>23.2158</v>
      </c>
      <c r="ER432">
        <v>999.9</v>
      </c>
      <c r="ES432">
        <v>33.439</v>
      </c>
      <c r="ET432">
        <v>36.497</v>
      </c>
      <c r="EU432">
        <v>27.5018</v>
      </c>
      <c r="EV432">
        <v>53.5187</v>
      </c>
      <c r="EW432">
        <v>39.5713</v>
      </c>
      <c r="EX432">
        <v>2</v>
      </c>
      <c r="EY432">
        <v>0.116179</v>
      </c>
      <c r="EZ432">
        <v>1.09488</v>
      </c>
      <c r="FA432">
        <v>20.1451</v>
      </c>
      <c r="FB432">
        <v>5.19453</v>
      </c>
      <c r="FC432">
        <v>12.0099</v>
      </c>
      <c r="FD432">
        <v>4.9748</v>
      </c>
      <c r="FE432">
        <v>3.2936</v>
      </c>
      <c r="FF432">
        <v>9999</v>
      </c>
      <c r="FG432">
        <v>9999</v>
      </c>
      <c r="FH432">
        <v>9999</v>
      </c>
      <c r="FI432">
        <v>558.2</v>
      </c>
      <c r="FJ432">
        <v>1.86313</v>
      </c>
      <c r="FK432">
        <v>1.86792</v>
      </c>
      <c r="FL432">
        <v>1.86768</v>
      </c>
      <c r="FM432">
        <v>1.8689</v>
      </c>
      <c r="FN432">
        <v>1.86966</v>
      </c>
      <c r="FO432">
        <v>1.86569</v>
      </c>
      <c r="FP432">
        <v>1.86676</v>
      </c>
      <c r="FQ432">
        <v>1.86813</v>
      </c>
      <c r="FR432">
        <v>5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9.307</v>
      </c>
      <c r="GF432">
        <v>0.2133</v>
      </c>
      <c r="GG432">
        <v>5.39689663742648</v>
      </c>
      <c r="GH432">
        <v>0.00956702611335773</v>
      </c>
      <c r="GI432">
        <v>-9.19467254998099e-07</v>
      </c>
      <c r="GJ432">
        <v>-2.13729184259075e-11</v>
      </c>
      <c r="GK432">
        <v>0.213310654532375</v>
      </c>
      <c r="GL432">
        <v>0</v>
      </c>
      <c r="GM432">
        <v>0</v>
      </c>
      <c r="GN432">
        <v>0</v>
      </c>
      <c r="GO432">
        <v>-4</v>
      </c>
      <c r="GP432">
        <v>1866</v>
      </c>
      <c r="GQ432">
        <v>1</v>
      </c>
      <c r="GR432">
        <v>18</v>
      </c>
      <c r="GS432">
        <v>24</v>
      </c>
      <c r="GT432">
        <v>30256.1</v>
      </c>
      <c r="GU432">
        <v>1.47827</v>
      </c>
      <c r="GV432">
        <v>2.66357</v>
      </c>
      <c r="GW432">
        <v>2.24854</v>
      </c>
      <c r="GX432">
        <v>2.72217</v>
      </c>
      <c r="GY432">
        <v>1.99585</v>
      </c>
      <c r="GZ432">
        <v>2.36084</v>
      </c>
      <c r="HA432">
        <v>38.8211</v>
      </c>
      <c r="HB432">
        <v>14.2459</v>
      </c>
      <c r="HC432">
        <v>18</v>
      </c>
      <c r="HD432">
        <v>500.883</v>
      </c>
      <c r="HE432">
        <v>626.496</v>
      </c>
      <c r="HF432">
        <v>20.7191</v>
      </c>
      <c r="HG432">
        <v>28.7812</v>
      </c>
      <c r="HH432">
        <v>29.9993</v>
      </c>
      <c r="HI432">
        <v>28.9887</v>
      </c>
      <c r="HJ432">
        <v>28.9453</v>
      </c>
      <c r="HK432">
        <v>29.5954</v>
      </c>
      <c r="HL432">
        <v>30.1675</v>
      </c>
      <c r="HM432">
        <v>0</v>
      </c>
      <c r="HN432">
        <v>20.7644</v>
      </c>
      <c r="HO432">
        <v>493.891</v>
      </c>
      <c r="HP432">
        <v>18.3114</v>
      </c>
      <c r="HQ432">
        <v>102.388</v>
      </c>
      <c r="HR432">
        <v>103.379</v>
      </c>
    </row>
    <row r="433" spans="1:226">
      <c r="A433">
        <v>417</v>
      </c>
      <c r="B433">
        <v>1657214583.5</v>
      </c>
      <c r="C433">
        <v>7978.5</v>
      </c>
      <c r="D433" t="s">
        <v>1198</v>
      </c>
      <c r="E433" t="s">
        <v>1199</v>
      </c>
      <c r="F433">
        <v>5</v>
      </c>
      <c r="G433" t="s">
        <v>1144</v>
      </c>
      <c r="H433" t="s">
        <v>354</v>
      </c>
      <c r="I433">
        <v>1657214576</v>
      </c>
      <c r="J433">
        <f>(K433)/1000</f>
        <v>0</v>
      </c>
      <c r="K433">
        <f>IF(BF433, AN433, AH433)</f>
        <v>0</v>
      </c>
      <c r="L433">
        <f>IF(BF433, AI433, AG433)</f>
        <v>0</v>
      </c>
      <c r="M433">
        <f>BH433 - IF(AU433&gt;1, L433*BB433*100.0/(AW433*BV433), 0)</f>
        <v>0</v>
      </c>
      <c r="N433">
        <f>((T433-J433/2)*M433-L433)/(T433+J433/2)</f>
        <v>0</v>
      </c>
      <c r="O433">
        <f>N433*(BO433+BP433)/1000.0</f>
        <v>0</v>
      </c>
      <c r="P433">
        <f>(BH433 - IF(AU433&gt;1, L433*BB433*100.0/(AW433*BV433), 0))*(BO433+BP433)/1000.0</f>
        <v>0</v>
      </c>
      <c r="Q433">
        <f>2.0/((1/S433-1/R433)+SIGN(S433)*SQRT((1/S433-1/R433)*(1/S433-1/R433) + 4*BC433/((BC433+1)*(BC433+1))*(2*1/S433*1/R433-1/R433*1/R433)))</f>
        <v>0</v>
      </c>
      <c r="R433">
        <f>IF(LEFT(BD433,1)&lt;&gt;"0",IF(LEFT(BD433,1)="1",3.0,BE433),$D$5+$E$5*(BV433*BO433/($K$5*1000))+$F$5*(BV433*BO433/($K$5*1000))*MAX(MIN(BB433,$J$5),$I$5)*MAX(MIN(BB433,$J$5),$I$5)+$G$5*MAX(MIN(BB433,$J$5),$I$5)*(BV433*BO433/($K$5*1000))+$H$5*(BV433*BO433/($K$5*1000))*(BV433*BO433/($K$5*1000)))</f>
        <v>0</v>
      </c>
      <c r="S433">
        <f>J433*(1000-(1000*0.61365*exp(17.502*W433/(240.97+W433))/(BO433+BP433)+BJ433)/2)/(1000*0.61365*exp(17.502*W433/(240.97+W433))/(BO433+BP433)-BJ433)</f>
        <v>0</v>
      </c>
      <c r="T433">
        <f>1/((BC433+1)/(Q433/1.6)+1/(R433/1.37)) + BC433/((BC433+1)/(Q433/1.6) + BC433/(R433/1.37))</f>
        <v>0</v>
      </c>
      <c r="U433">
        <f>(AX433*BA433)</f>
        <v>0</v>
      </c>
      <c r="V433">
        <f>(BQ433+(U433+2*0.95*5.67E-8*(((BQ433+$B$7)+273)^4-(BQ433+273)^4)-44100*J433)/(1.84*29.3*R433+8*0.95*5.67E-8*(BQ433+273)^3))</f>
        <v>0</v>
      </c>
      <c r="W433">
        <f>($C$7*BR433+$D$7*BS433+$E$7*V433)</f>
        <v>0</v>
      </c>
      <c r="X433">
        <f>0.61365*exp(17.502*W433/(240.97+W433))</f>
        <v>0</v>
      </c>
      <c r="Y433">
        <f>(Z433/AA433*100)</f>
        <v>0</v>
      </c>
      <c r="Z433">
        <f>BJ433*(BO433+BP433)/1000</f>
        <v>0</v>
      </c>
      <c r="AA433">
        <f>0.61365*exp(17.502*BQ433/(240.97+BQ433))</f>
        <v>0</v>
      </c>
      <c r="AB433">
        <f>(X433-BJ433*(BO433+BP433)/1000)</f>
        <v>0</v>
      </c>
      <c r="AC433">
        <f>(-J433*44100)</f>
        <v>0</v>
      </c>
      <c r="AD433">
        <f>2*29.3*R433*0.92*(BQ433-W433)</f>
        <v>0</v>
      </c>
      <c r="AE433">
        <f>2*0.95*5.67E-8*(((BQ433+$B$7)+273)^4-(W433+273)^4)</f>
        <v>0</v>
      </c>
      <c r="AF433">
        <f>U433+AE433+AC433+AD433</f>
        <v>0</v>
      </c>
      <c r="AG433">
        <f>BN433*AU433*(BI433-BH433*(1000-AU433*BK433)/(1000-AU433*BJ433))/(100*BB433)</f>
        <v>0</v>
      </c>
      <c r="AH433">
        <f>1000*BN433*AU433*(BJ433-BK433)/(100*BB433*(1000-AU433*BJ433))</f>
        <v>0</v>
      </c>
      <c r="AI433">
        <f>(AJ433 - AK433 - BO433*1E3/(8.314*(BQ433+273.15)) * AM433/BN433 * AL433) * BN433/(100*BB433) * (1000 - BK433)/1000</f>
        <v>0</v>
      </c>
      <c r="AJ433">
        <v>485.808591064161</v>
      </c>
      <c r="AK433">
        <v>458.915636363636</v>
      </c>
      <c r="AL433">
        <v>3.06930086607571</v>
      </c>
      <c r="AM433">
        <v>66.7280457912559</v>
      </c>
      <c r="AN433">
        <f>(AP433 - AO433 + BO433*1E3/(8.314*(BQ433+273.15)) * AR433/BN433 * AQ433) * BN433/(100*BB433) * 1000/(1000 - AP433)</f>
        <v>0</v>
      </c>
      <c r="AO433">
        <v>18.3006253145365</v>
      </c>
      <c r="AP433">
        <v>21.0807412121212</v>
      </c>
      <c r="AQ433">
        <v>-0.00057275439861494</v>
      </c>
      <c r="AR433">
        <v>77.4799471106263</v>
      </c>
      <c r="AS433">
        <v>0</v>
      </c>
      <c r="AT433">
        <v>0</v>
      </c>
      <c r="AU433">
        <f>IF(AS433*$H$13&gt;=AW433,1.0,(AW433/(AW433-AS433*$H$13)))</f>
        <v>0</v>
      </c>
      <c r="AV433">
        <f>(AU433-1)*100</f>
        <v>0</v>
      </c>
      <c r="AW433">
        <f>MAX(0,($B$13+$C$13*BV433)/(1+$D$13*BV433)*BO433/(BQ433+273)*$E$13)</f>
        <v>0</v>
      </c>
      <c r="AX433">
        <f>$B$11*BW433+$C$11*BX433+$F$11*CI433*(1-CL433)</f>
        <v>0</v>
      </c>
      <c r="AY433">
        <f>AX433*AZ433</f>
        <v>0</v>
      </c>
      <c r="AZ433">
        <f>($B$11*$D$9+$C$11*$D$9+$F$11*((CV433+CN433)/MAX(CV433+CN433+CW433, 0.1)*$I$9+CW433/MAX(CV433+CN433+CW433, 0.1)*$J$9))/($B$11+$C$11+$F$11)</f>
        <v>0</v>
      </c>
      <c r="BA433">
        <f>($B$11*$K$9+$C$11*$K$9+$F$11*((CV433+CN433)/MAX(CV433+CN433+CW433, 0.1)*$P$9+CW433/MAX(CV433+CN433+CW433, 0.1)*$Q$9))/($B$11+$C$11+$F$11)</f>
        <v>0</v>
      </c>
      <c r="BB433">
        <v>6</v>
      </c>
      <c r="BC433">
        <v>0.5</v>
      </c>
      <c r="BD433" t="s">
        <v>355</v>
      </c>
      <c r="BE433">
        <v>2</v>
      </c>
      <c r="BF433" t="b">
        <v>1</v>
      </c>
      <c r="BG433">
        <v>1657214576</v>
      </c>
      <c r="BH433">
        <v>429.692851851852</v>
      </c>
      <c r="BI433">
        <v>462.319259259259</v>
      </c>
      <c r="BJ433">
        <v>21.0670185185185</v>
      </c>
      <c r="BK433">
        <v>18.3029962962963</v>
      </c>
      <c r="BL433">
        <v>420.437851851852</v>
      </c>
      <c r="BM433">
        <v>20.8537074074074</v>
      </c>
      <c r="BN433">
        <v>499.997111111111</v>
      </c>
      <c r="BO433">
        <v>74.5811444444444</v>
      </c>
      <c r="BP433">
        <v>0.0999267185185185</v>
      </c>
      <c r="BQ433">
        <v>24.7838333333333</v>
      </c>
      <c r="BR433">
        <v>24.8764777777778</v>
      </c>
      <c r="BS433">
        <v>999.9</v>
      </c>
      <c r="BT433">
        <v>0</v>
      </c>
      <c r="BU433">
        <v>0</v>
      </c>
      <c r="BV433">
        <v>10010.3703703704</v>
      </c>
      <c r="BW433">
        <v>0</v>
      </c>
      <c r="BX433">
        <v>382.415925925926</v>
      </c>
      <c r="BY433">
        <v>-32.6265148148148</v>
      </c>
      <c r="BZ433">
        <v>438.94</v>
      </c>
      <c r="CA433">
        <v>470.938962962963</v>
      </c>
      <c r="CB433">
        <v>2.76402074074074</v>
      </c>
      <c r="CC433">
        <v>462.319259259259</v>
      </c>
      <c r="CD433">
        <v>18.3029962962963</v>
      </c>
      <c r="CE433">
        <v>1.57120185185185</v>
      </c>
      <c r="CF433">
        <v>1.36505703703704</v>
      </c>
      <c r="CG433">
        <v>13.6792259259259</v>
      </c>
      <c r="CH433">
        <v>11.534937037037</v>
      </c>
      <c r="CI433">
        <v>1999.99185185185</v>
      </c>
      <c r="CJ433">
        <v>0.979995</v>
      </c>
      <c r="CK433">
        <v>0.0200050666666667</v>
      </c>
      <c r="CL433">
        <v>0</v>
      </c>
      <c r="CM433">
        <v>2.23555925925926</v>
      </c>
      <c r="CN433">
        <v>0</v>
      </c>
      <c r="CO433">
        <v>17119.5111111111</v>
      </c>
      <c r="CP433">
        <v>17300.0518518519</v>
      </c>
      <c r="CQ433">
        <v>38.0436296296296</v>
      </c>
      <c r="CR433">
        <v>38.6571481481481</v>
      </c>
      <c r="CS433">
        <v>37.9324074074074</v>
      </c>
      <c r="CT433">
        <v>37.0482222222222</v>
      </c>
      <c r="CU433">
        <v>37.3887037037037</v>
      </c>
      <c r="CV433">
        <v>1959.98111111111</v>
      </c>
      <c r="CW433">
        <v>40.0107407407407</v>
      </c>
      <c r="CX433">
        <v>0</v>
      </c>
      <c r="CY433">
        <v>1657214562.6</v>
      </c>
      <c r="CZ433">
        <v>0</v>
      </c>
      <c r="DA433">
        <v>1657213163</v>
      </c>
      <c r="DB433" t="s">
        <v>1145</v>
      </c>
      <c r="DC433">
        <v>1657213141</v>
      </c>
      <c r="DD433">
        <v>1655399214.6</v>
      </c>
      <c r="DE433">
        <v>1</v>
      </c>
      <c r="DF433">
        <v>0.04</v>
      </c>
      <c r="DG433">
        <v>-0.06</v>
      </c>
      <c r="DH433">
        <v>9.172</v>
      </c>
      <c r="DI433">
        <v>0.511</v>
      </c>
      <c r="DJ433">
        <v>420</v>
      </c>
      <c r="DK433">
        <v>25</v>
      </c>
      <c r="DL433">
        <v>0.26</v>
      </c>
      <c r="DM433">
        <v>0.15</v>
      </c>
      <c r="DN433">
        <v>-29.794275</v>
      </c>
      <c r="DO433">
        <v>-48.9581718574108</v>
      </c>
      <c r="DP433">
        <v>4.84185614339945</v>
      </c>
      <c r="DQ433">
        <v>0</v>
      </c>
      <c r="DR433">
        <v>2.75743825</v>
      </c>
      <c r="DS433">
        <v>0.131190956848026</v>
      </c>
      <c r="DT433">
        <v>0.013179984045419</v>
      </c>
      <c r="DU433">
        <v>0</v>
      </c>
      <c r="DV433">
        <v>0</v>
      </c>
      <c r="DW433">
        <v>2</v>
      </c>
      <c r="DX433" t="s">
        <v>365</v>
      </c>
      <c r="DY433">
        <v>2.97055</v>
      </c>
      <c r="DZ433">
        <v>2.7541</v>
      </c>
      <c r="EA433">
        <v>0.0784087</v>
      </c>
      <c r="EB433">
        <v>0.0844619</v>
      </c>
      <c r="EC433">
        <v>0.0783312</v>
      </c>
      <c r="ED433">
        <v>0.0712766</v>
      </c>
      <c r="EE433">
        <v>35892.2</v>
      </c>
      <c r="EF433">
        <v>39088.4</v>
      </c>
      <c r="EG433">
        <v>35307</v>
      </c>
      <c r="EH433">
        <v>38735.8</v>
      </c>
      <c r="EI433">
        <v>46162.1</v>
      </c>
      <c r="EJ433">
        <v>51930.2</v>
      </c>
      <c r="EK433">
        <v>55198.8</v>
      </c>
      <c r="EL433">
        <v>62096.2</v>
      </c>
      <c r="EM433">
        <v>1.954</v>
      </c>
      <c r="EN433">
        <v>2.1342</v>
      </c>
      <c r="EO433">
        <v>0.101626</v>
      </c>
      <c r="EP433">
        <v>0</v>
      </c>
      <c r="EQ433">
        <v>23.2021</v>
      </c>
      <c r="ER433">
        <v>999.9</v>
      </c>
      <c r="ES433">
        <v>33.464</v>
      </c>
      <c r="ET433">
        <v>36.477</v>
      </c>
      <c r="EU433">
        <v>27.4922</v>
      </c>
      <c r="EV433">
        <v>53.7087</v>
      </c>
      <c r="EW433">
        <v>39.6154</v>
      </c>
      <c r="EX433">
        <v>2</v>
      </c>
      <c r="EY433">
        <v>0.114593</v>
      </c>
      <c r="EZ433">
        <v>1.10233</v>
      </c>
      <c r="FA433">
        <v>20.1448</v>
      </c>
      <c r="FB433">
        <v>5.19812</v>
      </c>
      <c r="FC433">
        <v>12.0099</v>
      </c>
      <c r="FD433">
        <v>4.9756</v>
      </c>
      <c r="FE433">
        <v>3.294</v>
      </c>
      <c r="FF433">
        <v>9999</v>
      </c>
      <c r="FG433">
        <v>9999</v>
      </c>
      <c r="FH433">
        <v>9999</v>
      </c>
      <c r="FI433">
        <v>558.2</v>
      </c>
      <c r="FJ433">
        <v>1.8631</v>
      </c>
      <c r="FK433">
        <v>1.86789</v>
      </c>
      <c r="FL433">
        <v>1.86768</v>
      </c>
      <c r="FM433">
        <v>1.8689</v>
      </c>
      <c r="FN433">
        <v>1.86966</v>
      </c>
      <c r="FO433">
        <v>1.86569</v>
      </c>
      <c r="FP433">
        <v>1.8667</v>
      </c>
      <c r="FQ433">
        <v>1.86813</v>
      </c>
      <c r="FR433">
        <v>5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9.437</v>
      </c>
      <c r="GF433">
        <v>0.2134</v>
      </c>
      <c r="GG433">
        <v>5.39689663742648</v>
      </c>
      <c r="GH433">
        <v>0.00956702611335773</v>
      </c>
      <c r="GI433">
        <v>-9.19467254998099e-07</v>
      </c>
      <c r="GJ433">
        <v>-2.13729184259075e-11</v>
      </c>
      <c r="GK433">
        <v>0.213310654532375</v>
      </c>
      <c r="GL433">
        <v>0</v>
      </c>
      <c r="GM433">
        <v>0</v>
      </c>
      <c r="GN433">
        <v>0</v>
      </c>
      <c r="GO433">
        <v>-4</v>
      </c>
      <c r="GP433">
        <v>1866</v>
      </c>
      <c r="GQ433">
        <v>1</v>
      </c>
      <c r="GR433">
        <v>18</v>
      </c>
      <c r="GS433">
        <v>24</v>
      </c>
      <c r="GT433">
        <v>30256.1</v>
      </c>
      <c r="GU433">
        <v>1.51978</v>
      </c>
      <c r="GV433">
        <v>2.65503</v>
      </c>
      <c r="GW433">
        <v>2.24854</v>
      </c>
      <c r="GX433">
        <v>2.72095</v>
      </c>
      <c r="GY433">
        <v>1.99585</v>
      </c>
      <c r="GZ433">
        <v>2.39014</v>
      </c>
      <c r="HA433">
        <v>38.7964</v>
      </c>
      <c r="HB433">
        <v>14.2546</v>
      </c>
      <c r="HC433">
        <v>18</v>
      </c>
      <c r="HD433">
        <v>500.608</v>
      </c>
      <c r="HE433">
        <v>626.657</v>
      </c>
      <c r="HF433">
        <v>20.8103</v>
      </c>
      <c r="HG433">
        <v>28.764</v>
      </c>
      <c r="HH433">
        <v>29.9991</v>
      </c>
      <c r="HI433">
        <v>28.9713</v>
      </c>
      <c r="HJ433">
        <v>28.931</v>
      </c>
      <c r="HK433">
        <v>30.4454</v>
      </c>
      <c r="HL433">
        <v>30.1675</v>
      </c>
      <c r="HM433">
        <v>0</v>
      </c>
      <c r="HN433">
        <v>20.8448</v>
      </c>
      <c r="HO433">
        <v>508.172</v>
      </c>
      <c r="HP433">
        <v>18.2968</v>
      </c>
      <c r="HQ433">
        <v>102.39</v>
      </c>
      <c r="HR433">
        <v>103.382</v>
      </c>
    </row>
    <row r="434" spans="1:226">
      <c r="A434">
        <v>418</v>
      </c>
      <c r="B434">
        <v>1657214588.5</v>
      </c>
      <c r="C434">
        <v>7983.5</v>
      </c>
      <c r="D434" t="s">
        <v>1200</v>
      </c>
      <c r="E434" t="s">
        <v>1201</v>
      </c>
      <c r="F434">
        <v>5</v>
      </c>
      <c r="G434" t="s">
        <v>1144</v>
      </c>
      <c r="H434" t="s">
        <v>354</v>
      </c>
      <c r="I434">
        <v>1657214580.71429</v>
      </c>
      <c r="J434">
        <f>(K434)/1000</f>
        <v>0</v>
      </c>
      <c r="K434">
        <f>IF(BF434, AN434, AH434)</f>
        <v>0</v>
      </c>
      <c r="L434">
        <f>IF(BF434, AI434, AG434)</f>
        <v>0</v>
      </c>
      <c r="M434">
        <f>BH434 - IF(AU434&gt;1, L434*BB434*100.0/(AW434*BV434), 0)</f>
        <v>0</v>
      </c>
      <c r="N434">
        <f>((T434-J434/2)*M434-L434)/(T434+J434/2)</f>
        <v>0</v>
      </c>
      <c r="O434">
        <f>N434*(BO434+BP434)/1000.0</f>
        <v>0</v>
      </c>
      <c r="P434">
        <f>(BH434 - IF(AU434&gt;1, L434*BB434*100.0/(AW434*BV434), 0))*(BO434+BP434)/1000.0</f>
        <v>0</v>
      </c>
      <c r="Q434">
        <f>2.0/((1/S434-1/R434)+SIGN(S434)*SQRT((1/S434-1/R434)*(1/S434-1/R434) + 4*BC434/((BC434+1)*(BC434+1))*(2*1/S434*1/R434-1/R434*1/R434)))</f>
        <v>0</v>
      </c>
      <c r="R434">
        <f>IF(LEFT(BD434,1)&lt;&gt;"0",IF(LEFT(BD434,1)="1",3.0,BE434),$D$5+$E$5*(BV434*BO434/($K$5*1000))+$F$5*(BV434*BO434/($K$5*1000))*MAX(MIN(BB434,$J$5),$I$5)*MAX(MIN(BB434,$J$5),$I$5)+$G$5*MAX(MIN(BB434,$J$5),$I$5)*(BV434*BO434/($K$5*1000))+$H$5*(BV434*BO434/($K$5*1000))*(BV434*BO434/($K$5*1000)))</f>
        <v>0</v>
      </c>
      <c r="S434">
        <f>J434*(1000-(1000*0.61365*exp(17.502*W434/(240.97+W434))/(BO434+BP434)+BJ434)/2)/(1000*0.61365*exp(17.502*W434/(240.97+W434))/(BO434+BP434)-BJ434)</f>
        <v>0</v>
      </c>
      <c r="T434">
        <f>1/((BC434+1)/(Q434/1.6)+1/(R434/1.37)) + BC434/((BC434+1)/(Q434/1.6) + BC434/(R434/1.37))</f>
        <v>0</v>
      </c>
      <c r="U434">
        <f>(AX434*BA434)</f>
        <v>0</v>
      </c>
      <c r="V434">
        <f>(BQ434+(U434+2*0.95*5.67E-8*(((BQ434+$B$7)+273)^4-(BQ434+273)^4)-44100*J434)/(1.84*29.3*R434+8*0.95*5.67E-8*(BQ434+273)^3))</f>
        <v>0</v>
      </c>
      <c r="W434">
        <f>($C$7*BR434+$D$7*BS434+$E$7*V434)</f>
        <v>0</v>
      </c>
      <c r="X434">
        <f>0.61365*exp(17.502*W434/(240.97+W434))</f>
        <v>0</v>
      </c>
      <c r="Y434">
        <f>(Z434/AA434*100)</f>
        <v>0</v>
      </c>
      <c r="Z434">
        <f>BJ434*(BO434+BP434)/1000</f>
        <v>0</v>
      </c>
      <c r="AA434">
        <f>0.61365*exp(17.502*BQ434/(240.97+BQ434))</f>
        <v>0</v>
      </c>
      <c r="AB434">
        <f>(X434-BJ434*(BO434+BP434)/1000)</f>
        <v>0</v>
      </c>
      <c r="AC434">
        <f>(-J434*44100)</f>
        <v>0</v>
      </c>
      <c r="AD434">
        <f>2*29.3*R434*0.92*(BQ434-W434)</f>
        <v>0</v>
      </c>
      <c r="AE434">
        <f>2*0.95*5.67E-8*(((BQ434+$B$7)+273)^4-(W434+273)^4)</f>
        <v>0</v>
      </c>
      <c r="AF434">
        <f>U434+AE434+AC434+AD434</f>
        <v>0</v>
      </c>
      <c r="AG434">
        <f>BN434*AU434*(BI434-BH434*(1000-AU434*BK434)/(1000-AU434*BJ434))/(100*BB434)</f>
        <v>0</v>
      </c>
      <c r="AH434">
        <f>1000*BN434*AU434*(BJ434-BK434)/(100*BB434*(1000-AU434*BJ434))</f>
        <v>0</v>
      </c>
      <c r="AI434">
        <f>(AJ434 - AK434 - BO434*1E3/(8.314*(BQ434+273.15)) * AM434/BN434 * AL434) * BN434/(100*BB434) * (1000 - BK434)/1000</f>
        <v>0</v>
      </c>
      <c r="AJ434">
        <v>502.412255979455</v>
      </c>
      <c r="AK434">
        <v>474.517321212121</v>
      </c>
      <c r="AL434">
        <v>3.14441033758764</v>
      </c>
      <c r="AM434">
        <v>66.7280457912559</v>
      </c>
      <c r="AN434">
        <f>(AP434 - AO434 + BO434*1E3/(8.314*(BQ434+273.15)) * AR434/BN434 * AQ434) * BN434/(100*BB434) * 1000/(1000 - AP434)</f>
        <v>0</v>
      </c>
      <c r="AO434">
        <v>18.2955780019263</v>
      </c>
      <c r="AP434">
        <v>21.0879709090909</v>
      </c>
      <c r="AQ434">
        <v>0.000431887528917184</v>
      </c>
      <c r="AR434">
        <v>77.4799471106263</v>
      </c>
      <c r="AS434">
        <v>0</v>
      </c>
      <c r="AT434">
        <v>0</v>
      </c>
      <c r="AU434">
        <f>IF(AS434*$H$13&gt;=AW434,1.0,(AW434/(AW434-AS434*$H$13)))</f>
        <v>0</v>
      </c>
      <c r="AV434">
        <f>(AU434-1)*100</f>
        <v>0</v>
      </c>
      <c r="AW434">
        <f>MAX(0,($B$13+$C$13*BV434)/(1+$D$13*BV434)*BO434/(BQ434+273)*$E$13)</f>
        <v>0</v>
      </c>
      <c r="AX434">
        <f>$B$11*BW434+$C$11*BX434+$F$11*CI434*(1-CL434)</f>
        <v>0</v>
      </c>
      <c r="AY434">
        <f>AX434*AZ434</f>
        <v>0</v>
      </c>
      <c r="AZ434">
        <f>($B$11*$D$9+$C$11*$D$9+$F$11*((CV434+CN434)/MAX(CV434+CN434+CW434, 0.1)*$I$9+CW434/MAX(CV434+CN434+CW434, 0.1)*$J$9))/($B$11+$C$11+$F$11)</f>
        <v>0</v>
      </c>
      <c r="BA434">
        <f>($B$11*$K$9+$C$11*$K$9+$F$11*((CV434+CN434)/MAX(CV434+CN434+CW434, 0.1)*$P$9+CW434/MAX(CV434+CN434+CW434, 0.1)*$Q$9))/($B$11+$C$11+$F$11)</f>
        <v>0</v>
      </c>
      <c r="BB434">
        <v>6</v>
      </c>
      <c r="BC434">
        <v>0.5</v>
      </c>
      <c r="BD434" t="s">
        <v>355</v>
      </c>
      <c r="BE434">
        <v>2</v>
      </c>
      <c r="BF434" t="b">
        <v>1</v>
      </c>
      <c r="BG434">
        <v>1657214580.71429</v>
      </c>
      <c r="BH434">
        <v>442.735428571428</v>
      </c>
      <c r="BI434">
        <v>477.538857142857</v>
      </c>
      <c r="BJ434">
        <v>21.0747607142857</v>
      </c>
      <c r="BK434">
        <v>18.2995107142857</v>
      </c>
      <c r="BL434">
        <v>433.367071428571</v>
      </c>
      <c r="BM434">
        <v>20.8614464285714</v>
      </c>
      <c r="BN434">
        <v>500.006285714286</v>
      </c>
      <c r="BO434">
        <v>74.5805857142857</v>
      </c>
      <c r="BP434">
        <v>0.0999109821428571</v>
      </c>
      <c r="BQ434">
        <v>24.7920214285714</v>
      </c>
      <c r="BR434">
        <v>24.8818928571429</v>
      </c>
      <c r="BS434">
        <v>999.9</v>
      </c>
      <c r="BT434">
        <v>0</v>
      </c>
      <c r="BU434">
        <v>0</v>
      </c>
      <c r="BV434">
        <v>10018.2142857143</v>
      </c>
      <c r="BW434">
        <v>0</v>
      </c>
      <c r="BX434">
        <v>384.265214285714</v>
      </c>
      <c r="BY434">
        <v>-34.8034892857143</v>
      </c>
      <c r="BZ434">
        <v>452.266857142857</v>
      </c>
      <c r="CA434">
        <v>486.440535714286</v>
      </c>
      <c r="CB434">
        <v>2.7752525</v>
      </c>
      <c r="CC434">
        <v>477.538857142857</v>
      </c>
      <c r="CD434">
        <v>18.2995107142857</v>
      </c>
      <c r="CE434">
        <v>1.5717675</v>
      </c>
      <c r="CF434">
        <v>1.36478714285714</v>
      </c>
      <c r="CG434">
        <v>13.6847607142857</v>
      </c>
      <c r="CH434">
        <v>11.5319428571429</v>
      </c>
      <c r="CI434">
        <v>1999.9675</v>
      </c>
      <c r="CJ434">
        <v>0.979994714285714</v>
      </c>
      <c r="CK434">
        <v>0.0200053714285714</v>
      </c>
      <c r="CL434">
        <v>0</v>
      </c>
      <c r="CM434">
        <v>2.26922857142857</v>
      </c>
      <c r="CN434">
        <v>0</v>
      </c>
      <c r="CO434">
        <v>17120.8678571429</v>
      </c>
      <c r="CP434">
        <v>17299.8392857143</v>
      </c>
      <c r="CQ434">
        <v>38.0243571428571</v>
      </c>
      <c r="CR434">
        <v>38.6337857142857</v>
      </c>
      <c r="CS434">
        <v>37.9170714285714</v>
      </c>
      <c r="CT434">
        <v>37.0242857142857</v>
      </c>
      <c r="CU434">
        <v>37.3547142857143</v>
      </c>
      <c r="CV434">
        <v>1959.95714285714</v>
      </c>
      <c r="CW434">
        <v>40.0103571428571</v>
      </c>
      <c r="CX434">
        <v>0</v>
      </c>
      <c r="CY434">
        <v>1657214567.4</v>
      </c>
      <c r="CZ434">
        <v>0</v>
      </c>
      <c r="DA434">
        <v>1657213163</v>
      </c>
      <c r="DB434" t="s">
        <v>1145</v>
      </c>
      <c r="DC434">
        <v>1657213141</v>
      </c>
      <c r="DD434">
        <v>1655399214.6</v>
      </c>
      <c r="DE434">
        <v>1</v>
      </c>
      <c r="DF434">
        <v>0.04</v>
      </c>
      <c r="DG434">
        <v>-0.06</v>
      </c>
      <c r="DH434">
        <v>9.172</v>
      </c>
      <c r="DI434">
        <v>0.511</v>
      </c>
      <c r="DJ434">
        <v>420</v>
      </c>
      <c r="DK434">
        <v>25</v>
      </c>
      <c r="DL434">
        <v>0.26</v>
      </c>
      <c r="DM434">
        <v>0.15</v>
      </c>
      <c r="DN434">
        <v>-32.7293780487805</v>
      </c>
      <c r="DO434">
        <v>-32.3331156794425</v>
      </c>
      <c r="DP434">
        <v>3.31441894348508</v>
      </c>
      <c r="DQ434">
        <v>0</v>
      </c>
      <c r="DR434">
        <v>2.76696243902439</v>
      </c>
      <c r="DS434">
        <v>0.141784181184669</v>
      </c>
      <c r="DT434">
        <v>0.0143713193006559</v>
      </c>
      <c r="DU434">
        <v>0</v>
      </c>
      <c r="DV434">
        <v>0</v>
      </c>
      <c r="DW434">
        <v>2</v>
      </c>
      <c r="DX434" t="s">
        <v>365</v>
      </c>
      <c r="DY434">
        <v>2.97172</v>
      </c>
      <c r="DZ434">
        <v>2.75384</v>
      </c>
      <c r="EA434">
        <v>0.0804499</v>
      </c>
      <c r="EB434">
        <v>0.0865574</v>
      </c>
      <c r="EC434">
        <v>0.0783605</v>
      </c>
      <c r="ED434">
        <v>0.0712698</v>
      </c>
      <c r="EE434">
        <v>35812.8</v>
      </c>
      <c r="EF434">
        <v>39001.4</v>
      </c>
      <c r="EG434">
        <v>35307.1</v>
      </c>
      <c r="EH434">
        <v>38738.2</v>
      </c>
      <c r="EI434">
        <v>46161.5</v>
      </c>
      <c r="EJ434">
        <v>51933</v>
      </c>
      <c r="EK434">
        <v>55199.7</v>
      </c>
      <c r="EL434">
        <v>62099.1</v>
      </c>
      <c r="EM434">
        <v>1.955</v>
      </c>
      <c r="EN434">
        <v>2.134</v>
      </c>
      <c r="EO434">
        <v>0.102222</v>
      </c>
      <c r="EP434">
        <v>0</v>
      </c>
      <c r="EQ434">
        <v>23.1864</v>
      </c>
      <c r="ER434">
        <v>999.9</v>
      </c>
      <c r="ES434">
        <v>33.464</v>
      </c>
      <c r="ET434">
        <v>36.477</v>
      </c>
      <c r="EU434">
        <v>27.493</v>
      </c>
      <c r="EV434">
        <v>53.5387</v>
      </c>
      <c r="EW434">
        <v>39.5633</v>
      </c>
      <c r="EX434">
        <v>2</v>
      </c>
      <c r="EY434">
        <v>0.113089</v>
      </c>
      <c r="EZ434">
        <v>1.06187</v>
      </c>
      <c r="FA434">
        <v>20.1454</v>
      </c>
      <c r="FB434">
        <v>5.19812</v>
      </c>
      <c r="FC434">
        <v>12.0099</v>
      </c>
      <c r="FD434">
        <v>4.9748</v>
      </c>
      <c r="FE434">
        <v>3.294</v>
      </c>
      <c r="FF434">
        <v>9999</v>
      </c>
      <c r="FG434">
        <v>9999</v>
      </c>
      <c r="FH434">
        <v>9999</v>
      </c>
      <c r="FI434">
        <v>558.2</v>
      </c>
      <c r="FJ434">
        <v>1.86313</v>
      </c>
      <c r="FK434">
        <v>1.86795</v>
      </c>
      <c r="FL434">
        <v>1.86768</v>
      </c>
      <c r="FM434">
        <v>1.8689</v>
      </c>
      <c r="FN434">
        <v>1.86966</v>
      </c>
      <c r="FO434">
        <v>1.86569</v>
      </c>
      <c r="FP434">
        <v>1.86673</v>
      </c>
      <c r="FQ434">
        <v>1.86813</v>
      </c>
      <c r="FR434">
        <v>5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9.57</v>
      </c>
      <c r="GF434">
        <v>0.2133</v>
      </c>
      <c r="GG434">
        <v>5.39689663742648</v>
      </c>
      <c r="GH434">
        <v>0.00956702611335773</v>
      </c>
      <c r="GI434">
        <v>-9.19467254998099e-07</v>
      </c>
      <c r="GJ434">
        <v>-2.13729184259075e-11</v>
      </c>
      <c r="GK434">
        <v>0.213310654532375</v>
      </c>
      <c r="GL434">
        <v>0</v>
      </c>
      <c r="GM434">
        <v>0</v>
      </c>
      <c r="GN434">
        <v>0</v>
      </c>
      <c r="GO434">
        <v>-4</v>
      </c>
      <c r="GP434">
        <v>1866</v>
      </c>
      <c r="GQ434">
        <v>1</v>
      </c>
      <c r="GR434">
        <v>18</v>
      </c>
      <c r="GS434">
        <v>24.1</v>
      </c>
      <c r="GT434">
        <v>30256.2</v>
      </c>
      <c r="GU434">
        <v>1.56006</v>
      </c>
      <c r="GV434">
        <v>2.65137</v>
      </c>
      <c r="GW434">
        <v>2.24854</v>
      </c>
      <c r="GX434">
        <v>2.72095</v>
      </c>
      <c r="GY434">
        <v>1.99585</v>
      </c>
      <c r="GZ434">
        <v>2.37549</v>
      </c>
      <c r="HA434">
        <v>38.7717</v>
      </c>
      <c r="HB434">
        <v>14.2546</v>
      </c>
      <c r="HC434">
        <v>18</v>
      </c>
      <c r="HD434">
        <v>501.142</v>
      </c>
      <c r="HE434">
        <v>626.335</v>
      </c>
      <c r="HF434">
        <v>20.8896</v>
      </c>
      <c r="HG434">
        <v>28.7493</v>
      </c>
      <c r="HH434">
        <v>29.9988</v>
      </c>
      <c r="HI434">
        <v>28.9565</v>
      </c>
      <c r="HJ434">
        <v>28.9162</v>
      </c>
      <c r="HK434">
        <v>31.2442</v>
      </c>
      <c r="HL434">
        <v>30.1675</v>
      </c>
      <c r="HM434">
        <v>0</v>
      </c>
      <c r="HN434">
        <v>20.9253</v>
      </c>
      <c r="HO434">
        <v>521.605</v>
      </c>
      <c r="HP434">
        <v>18.2775</v>
      </c>
      <c r="HQ434">
        <v>102.391</v>
      </c>
      <c r="HR434">
        <v>103.388</v>
      </c>
    </row>
    <row r="435" spans="1:226">
      <c r="A435">
        <v>419</v>
      </c>
      <c r="B435">
        <v>1657214593.5</v>
      </c>
      <c r="C435">
        <v>7988.5</v>
      </c>
      <c r="D435" t="s">
        <v>1202</v>
      </c>
      <c r="E435" t="s">
        <v>1203</v>
      </c>
      <c r="F435">
        <v>5</v>
      </c>
      <c r="G435" t="s">
        <v>1144</v>
      </c>
      <c r="H435" t="s">
        <v>354</v>
      </c>
      <c r="I435">
        <v>1657214586</v>
      </c>
      <c r="J435">
        <f>(K435)/1000</f>
        <v>0</v>
      </c>
      <c r="K435">
        <f>IF(BF435, AN435, AH435)</f>
        <v>0</v>
      </c>
      <c r="L435">
        <f>IF(BF435, AI435, AG435)</f>
        <v>0</v>
      </c>
      <c r="M435">
        <f>BH435 - IF(AU435&gt;1, L435*BB435*100.0/(AW435*BV435), 0)</f>
        <v>0</v>
      </c>
      <c r="N435">
        <f>((T435-J435/2)*M435-L435)/(T435+J435/2)</f>
        <v>0</v>
      </c>
      <c r="O435">
        <f>N435*(BO435+BP435)/1000.0</f>
        <v>0</v>
      </c>
      <c r="P435">
        <f>(BH435 - IF(AU435&gt;1, L435*BB435*100.0/(AW435*BV435), 0))*(BO435+BP435)/1000.0</f>
        <v>0</v>
      </c>
      <c r="Q435">
        <f>2.0/((1/S435-1/R435)+SIGN(S435)*SQRT((1/S435-1/R435)*(1/S435-1/R435) + 4*BC435/((BC435+1)*(BC435+1))*(2*1/S435*1/R435-1/R435*1/R435)))</f>
        <v>0</v>
      </c>
      <c r="R435">
        <f>IF(LEFT(BD435,1)&lt;&gt;"0",IF(LEFT(BD435,1)="1",3.0,BE435),$D$5+$E$5*(BV435*BO435/($K$5*1000))+$F$5*(BV435*BO435/($K$5*1000))*MAX(MIN(BB435,$J$5),$I$5)*MAX(MIN(BB435,$J$5),$I$5)+$G$5*MAX(MIN(BB435,$J$5),$I$5)*(BV435*BO435/($K$5*1000))+$H$5*(BV435*BO435/($K$5*1000))*(BV435*BO435/($K$5*1000)))</f>
        <v>0</v>
      </c>
      <c r="S435">
        <f>J435*(1000-(1000*0.61365*exp(17.502*W435/(240.97+W435))/(BO435+BP435)+BJ435)/2)/(1000*0.61365*exp(17.502*W435/(240.97+W435))/(BO435+BP435)-BJ435)</f>
        <v>0</v>
      </c>
      <c r="T435">
        <f>1/((BC435+1)/(Q435/1.6)+1/(R435/1.37)) + BC435/((BC435+1)/(Q435/1.6) + BC435/(R435/1.37))</f>
        <v>0</v>
      </c>
      <c r="U435">
        <f>(AX435*BA435)</f>
        <v>0</v>
      </c>
      <c r="V435">
        <f>(BQ435+(U435+2*0.95*5.67E-8*(((BQ435+$B$7)+273)^4-(BQ435+273)^4)-44100*J435)/(1.84*29.3*R435+8*0.95*5.67E-8*(BQ435+273)^3))</f>
        <v>0</v>
      </c>
      <c r="W435">
        <f>($C$7*BR435+$D$7*BS435+$E$7*V435)</f>
        <v>0</v>
      </c>
      <c r="X435">
        <f>0.61365*exp(17.502*W435/(240.97+W435))</f>
        <v>0</v>
      </c>
      <c r="Y435">
        <f>(Z435/AA435*100)</f>
        <v>0</v>
      </c>
      <c r="Z435">
        <f>BJ435*(BO435+BP435)/1000</f>
        <v>0</v>
      </c>
      <c r="AA435">
        <f>0.61365*exp(17.502*BQ435/(240.97+BQ435))</f>
        <v>0</v>
      </c>
      <c r="AB435">
        <f>(X435-BJ435*(BO435+BP435)/1000)</f>
        <v>0</v>
      </c>
      <c r="AC435">
        <f>(-J435*44100)</f>
        <v>0</v>
      </c>
      <c r="AD435">
        <f>2*29.3*R435*0.92*(BQ435-W435)</f>
        <v>0</v>
      </c>
      <c r="AE435">
        <f>2*0.95*5.67E-8*(((BQ435+$B$7)+273)^4-(W435+273)^4)</f>
        <v>0</v>
      </c>
      <c r="AF435">
        <f>U435+AE435+AC435+AD435</f>
        <v>0</v>
      </c>
      <c r="AG435">
        <f>BN435*AU435*(BI435-BH435*(1000-AU435*BK435)/(1000-AU435*BJ435))/(100*BB435)</f>
        <v>0</v>
      </c>
      <c r="AH435">
        <f>1000*BN435*AU435*(BJ435-BK435)/(100*BB435*(1000-AU435*BJ435))</f>
        <v>0</v>
      </c>
      <c r="AI435">
        <f>(AJ435 - AK435 - BO435*1E3/(8.314*(BQ435+273.15)) * AM435/BN435 * AL435) * BN435/(100*BB435) * (1000 - BK435)/1000</f>
        <v>0</v>
      </c>
      <c r="AJ435">
        <v>518.833197391903</v>
      </c>
      <c r="AK435">
        <v>490.388406060606</v>
      </c>
      <c r="AL435">
        <v>3.16774597968263</v>
      </c>
      <c r="AM435">
        <v>66.7280457912559</v>
      </c>
      <c r="AN435">
        <f>(AP435 - AO435 + BO435*1E3/(8.314*(BQ435+273.15)) * AR435/BN435 * AQ435) * BN435/(100*BB435) * 1000/(1000 - AP435)</f>
        <v>0</v>
      </c>
      <c r="AO435">
        <v>18.2907802193794</v>
      </c>
      <c r="AP435">
        <v>21.0957957575758</v>
      </c>
      <c r="AQ435">
        <v>0.000578145030925313</v>
      </c>
      <c r="AR435">
        <v>77.4799471106263</v>
      </c>
      <c r="AS435">
        <v>0</v>
      </c>
      <c r="AT435">
        <v>0</v>
      </c>
      <c r="AU435">
        <f>IF(AS435*$H$13&gt;=AW435,1.0,(AW435/(AW435-AS435*$H$13)))</f>
        <v>0</v>
      </c>
      <c r="AV435">
        <f>(AU435-1)*100</f>
        <v>0</v>
      </c>
      <c r="AW435">
        <f>MAX(0,($B$13+$C$13*BV435)/(1+$D$13*BV435)*BO435/(BQ435+273)*$E$13)</f>
        <v>0</v>
      </c>
      <c r="AX435">
        <f>$B$11*BW435+$C$11*BX435+$F$11*CI435*(1-CL435)</f>
        <v>0</v>
      </c>
      <c r="AY435">
        <f>AX435*AZ435</f>
        <v>0</v>
      </c>
      <c r="AZ435">
        <f>($B$11*$D$9+$C$11*$D$9+$F$11*((CV435+CN435)/MAX(CV435+CN435+CW435, 0.1)*$I$9+CW435/MAX(CV435+CN435+CW435, 0.1)*$J$9))/($B$11+$C$11+$F$11)</f>
        <v>0</v>
      </c>
      <c r="BA435">
        <f>($B$11*$K$9+$C$11*$K$9+$F$11*((CV435+CN435)/MAX(CV435+CN435+CW435, 0.1)*$P$9+CW435/MAX(CV435+CN435+CW435, 0.1)*$Q$9))/($B$11+$C$11+$F$11)</f>
        <v>0</v>
      </c>
      <c r="BB435">
        <v>6</v>
      </c>
      <c r="BC435">
        <v>0.5</v>
      </c>
      <c r="BD435" t="s">
        <v>355</v>
      </c>
      <c r="BE435">
        <v>2</v>
      </c>
      <c r="BF435" t="b">
        <v>1</v>
      </c>
      <c r="BG435">
        <v>1657214586</v>
      </c>
      <c r="BH435">
        <v>458.465814814815</v>
      </c>
      <c r="BI435">
        <v>494.814481481482</v>
      </c>
      <c r="BJ435">
        <v>21.0844666666667</v>
      </c>
      <c r="BK435">
        <v>18.2946592592593</v>
      </c>
      <c r="BL435">
        <v>448.961148148148</v>
      </c>
      <c r="BM435">
        <v>20.8711518518518</v>
      </c>
      <c r="BN435">
        <v>500.024111111111</v>
      </c>
      <c r="BO435">
        <v>74.580037037037</v>
      </c>
      <c r="BP435">
        <v>0.100101866666667</v>
      </c>
      <c r="BQ435">
        <v>24.7999259259259</v>
      </c>
      <c r="BR435">
        <v>24.8888555555556</v>
      </c>
      <c r="BS435">
        <v>999.9</v>
      </c>
      <c r="BT435">
        <v>0</v>
      </c>
      <c r="BU435">
        <v>0</v>
      </c>
      <c r="BV435">
        <v>9977.77777777778</v>
      </c>
      <c r="BW435">
        <v>0</v>
      </c>
      <c r="BX435">
        <v>386.629296296296</v>
      </c>
      <c r="BY435">
        <v>-36.3487074074074</v>
      </c>
      <c r="BZ435">
        <v>468.34062962963</v>
      </c>
      <c r="CA435">
        <v>504.035666666667</v>
      </c>
      <c r="CB435">
        <v>2.78979814814815</v>
      </c>
      <c r="CC435">
        <v>494.814481481482</v>
      </c>
      <c r="CD435">
        <v>18.2946592592593</v>
      </c>
      <c r="CE435">
        <v>1.57247962962963</v>
      </c>
      <c r="CF435">
        <v>1.36441592592593</v>
      </c>
      <c r="CG435">
        <v>13.6917333333333</v>
      </c>
      <c r="CH435">
        <v>11.527837037037</v>
      </c>
      <c r="CI435">
        <v>1999.94481481481</v>
      </c>
      <c r="CJ435">
        <v>0.979994222222222</v>
      </c>
      <c r="CK435">
        <v>0.0200058962962963</v>
      </c>
      <c r="CL435">
        <v>0</v>
      </c>
      <c r="CM435">
        <v>2.28886666666667</v>
      </c>
      <c r="CN435">
        <v>0</v>
      </c>
      <c r="CO435">
        <v>17125.8148148148</v>
      </c>
      <c r="CP435">
        <v>17299.6481481481</v>
      </c>
      <c r="CQ435">
        <v>38.0022962962963</v>
      </c>
      <c r="CR435">
        <v>38.6016666666667</v>
      </c>
      <c r="CS435">
        <v>37.8956666666667</v>
      </c>
      <c r="CT435">
        <v>36.9882222222222</v>
      </c>
      <c r="CU435">
        <v>37.3306666666667</v>
      </c>
      <c r="CV435">
        <v>1959.93407407407</v>
      </c>
      <c r="CW435">
        <v>40.0107407407407</v>
      </c>
      <c r="CX435">
        <v>0</v>
      </c>
      <c r="CY435">
        <v>1657214572.8</v>
      </c>
      <c r="CZ435">
        <v>0</v>
      </c>
      <c r="DA435">
        <v>1657213163</v>
      </c>
      <c r="DB435" t="s">
        <v>1145</v>
      </c>
      <c r="DC435">
        <v>1657213141</v>
      </c>
      <c r="DD435">
        <v>1655399214.6</v>
      </c>
      <c r="DE435">
        <v>1</v>
      </c>
      <c r="DF435">
        <v>0.04</v>
      </c>
      <c r="DG435">
        <v>-0.06</v>
      </c>
      <c r="DH435">
        <v>9.172</v>
      </c>
      <c r="DI435">
        <v>0.511</v>
      </c>
      <c r="DJ435">
        <v>420</v>
      </c>
      <c r="DK435">
        <v>25</v>
      </c>
      <c r="DL435">
        <v>0.26</v>
      </c>
      <c r="DM435">
        <v>0.15</v>
      </c>
      <c r="DN435">
        <v>-35.3557585365854</v>
      </c>
      <c r="DO435">
        <v>-17.612299651568</v>
      </c>
      <c r="DP435">
        <v>1.81347226369956</v>
      </c>
      <c r="DQ435">
        <v>0</v>
      </c>
      <c r="DR435">
        <v>2.78150097560976</v>
      </c>
      <c r="DS435">
        <v>0.159779790940771</v>
      </c>
      <c r="DT435">
        <v>0.0160299648988369</v>
      </c>
      <c r="DU435">
        <v>0</v>
      </c>
      <c r="DV435">
        <v>0</v>
      </c>
      <c r="DW435">
        <v>2</v>
      </c>
      <c r="DX435" t="s">
        <v>365</v>
      </c>
      <c r="DY435">
        <v>2.97095</v>
      </c>
      <c r="DZ435">
        <v>2.7536</v>
      </c>
      <c r="EA435">
        <v>0.0824656</v>
      </c>
      <c r="EB435">
        <v>0.0886938</v>
      </c>
      <c r="EC435">
        <v>0.0783738</v>
      </c>
      <c r="ED435">
        <v>0.0712503</v>
      </c>
      <c r="EE435">
        <v>35736</v>
      </c>
      <c r="EF435">
        <v>38911.2</v>
      </c>
      <c r="EG435">
        <v>35308.6</v>
      </c>
      <c r="EH435">
        <v>38739.1</v>
      </c>
      <c r="EI435">
        <v>46161.7</v>
      </c>
      <c r="EJ435">
        <v>51934.9</v>
      </c>
      <c r="EK435">
        <v>55200.7</v>
      </c>
      <c r="EL435">
        <v>62099.9</v>
      </c>
      <c r="EM435">
        <v>1.955</v>
      </c>
      <c r="EN435">
        <v>2.1348</v>
      </c>
      <c r="EO435">
        <v>0.103712</v>
      </c>
      <c r="EP435">
        <v>0</v>
      </c>
      <c r="EQ435">
        <v>23.1728</v>
      </c>
      <c r="ER435">
        <v>999.9</v>
      </c>
      <c r="ES435">
        <v>33.464</v>
      </c>
      <c r="ET435">
        <v>36.467</v>
      </c>
      <c r="EU435">
        <v>27.476</v>
      </c>
      <c r="EV435">
        <v>54.1487</v>
      </c>
      <c r="EW435">
        <v>39.5553</v>
      </c>
      <c r="EX435">
        <v>2</v>
      </c>
      <c r="EY435">
        <v>0.112073</v>
      </c>
      <c r="EZ435">
        <v>1.02248</v>
      </c>
      <c r="FA435">
        <v>20.1449</v>
      </c>
      <c r="FB435">
        <v>5.19812</v>
      </c>
      <c r="FC435">
        <v>12.0099</v>
      </c>
      <c r="FD435">
        <v>4.976</v>
      </c>
      <c r="FE435">
        <v>3.294</v>
      </c>
      <c r="FF435">
        <v>9999</v>
      </c>
      <c r="FG435">
        <v>9999</v>
      </c>
      <c r="FH435">
        <v>9999</v>
      </c>
      <c r="FI435">
        <v>558.2</v>
      </c>
      <c r="FJ435">
        <v>1.8631</v>
      </c>
      <c r="FK435">
        <v>1.86792</v>
      </c>
      <c r="FL435">
        <v>1.86762</v>
      </c>
      <c r="FM435">
        <v>1.86887</v>
      </c>
      <c r="FN435">
        <v>1.86966</v>
      </c>
      <c r="FO435">
        <v>1.86569</v>
      </c>
      <c r="FP435">
        <v>1.86673</v>
      </c>
      <c r="FQ435">
        <v>1.86813</v>
      </c>
      <c r="FR435">
        <v>5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9.703</v>
      </c>
      <c r="GF435">
        <v>0.2133</v>
      </c>
      <c r="GG435">
        <v>5.39689663742648</v>
      </c>
      <c r="GH435">
        <v>0.00956702611335773</v>
      </c>
      <c r="GI435">
        <v>-9.19467254998099e-07</v>
      </c>
      <c r="GJ435">
        <v>-2.13729184259075e-11</v>
      </c>
      <c r="GK435">
        <v>0.213310654532375</v>
      </c>
      <c r="GL435">
        <v>0</v>
      </c>
      <c r="GM435">
        <v>0</v>
      </c>
      <c r="GN435">
        <v>0</v>
      </c>
      <c r="GO435">
        <v>-4</v>
      </c>
      <c r="GP435">
        <v>1866</v>
      </c>
      <c r="GQ435">
        <v>1</v>
      </c>
      <c r="GR435">
        <v>18</v>
      </c>
      <c r="GS435">
        <v>24.2</v>
      </c>
      <c r="GT435">
        <v>30256.3</v>
      </c>
      <c r="GU435">
        <v>1.60156</v>
      </c>
      <c r="GV435">
        <v>2.65625</v>
      </c>
      <c r="GW435">
        <v>2.24854</v>
      </c>
      <c r="GX435">
        <v>2.72217</v>
      </c>
      <c r="GY435">
        <v>1.99585</v>
      </c>
      <c r="GZ435">
        <v>2.34009</v>
      </c>
      <c r="HA435">
        <v>38.7717</v>
      </c>
      <c r="HB435">
        <v>14.2459</v>
      </c>
      <c r="HC435">
        <v>18</v>
      </c>
      <c r="HD435">
        <v>501.013</v>
      </c>
      <c r="HE435">
        <v>626.782</v>
      </c>
      <c r="HF435">
        <v>20.9686</v>
      </c>
      <c r="HG435">
        <v>28.7321</v>
      </c>
      <c r="HH435">
        <v>29.999</v>
      </c>
      <c r="HI435">
        <v>28.9417</v>
      </c>
      <c r="HJ435">
        <v>28.899</v>
      </c>
      <c r="HK435">
        <v>32.0835</v>
      </c>
      <c r="HL435">
        <v>30.1675</v>
      </c>
      <c r="HM435">
        <v>0</v>
      </c>
      <c r="HN435">
        <v>21.0039</v>
      </c>
      <c r="HO435">
        <v>541.813</v>
      </c>
      <c r="HP435">
        <v>18.2588</v>
      </c>
      <c r="HQ435">
        <v>102.393</v>
      </c>
      <c r="HR435">
        <v>103.389</v>
      </c>
    </row>
    <row r="436" spans="1:226">
      <c r="A436">
        <v>420</v>
      </c>
      <c r="B436">
        <v>1657214598.5</v>
      </c>
      <c r="C436">
        <v>7993.5</v>
      </c>
      <c r="D436" t="s">
        <v>1204</v>
      </c>
      <c r="E436" t="s">
        <v>1205</v>
      </c>
      <c r="F436">
        <v>5</v>
      </c>
      <c r="G436" t="s">
        <v>1144</v>
      </c>
      <c r="H436" t="s">
        <v>354</v>
      </c>
      <c r="I436">
        <v>1657214590.71429</v>
      </c>
      <c r="J436">
        <f>(K436)/1000</f>
        <v>0</v>
      </c>
      <c r="K436">
        <f>IF(BF436, AN436, AH436)</f>
        <v>0</v>
      </c>
      <c r="L436">
        <f>IF(BF436, AI436, AG436)</f>
        <v>0</v>
      </c>
      <c r="M436">
        <f>BH436 - IF(AU436&gt;1, L436*BB436*100.0/(AW436*BV436), 0)</f>
        <v>0</v>
      </c>
      <c r="N436">
        <f>((T436-J436/2)*M436-L436)/(T436+J436/2)</f>
        <v>0</v>
      </c>
      <c r="O436">
        <f>N436*(BO436+BP436)/1000.0</f>
        <v>0</v>
      </c>
      <c r="P436">
        <f>(BH436 - IF(AU436&gt;1, L436*BB436*100.0/(AW436*BV436), 0))*(BO436+BP436)/1000.0</f>
        <v>0</v>
      </c>
      <c r="Q436">
        <f>2.0/((1/S436-1/R436)+SIGN(S436)*SQRT((1/S436-1/R436)*(1/S436-1/R436) + 4*BC436/((BC436+1)*(BC436+1))*(2*1/S436*1/R436-1/R436*1/R436)))</f>
        <v>0</v>
      </c>
      <c r="R436">
        <f>IF(LEFT(BD436,1)&lt;&gt;"0",IF(LEFT(BD436,1)="1",3.0,BE436),$D$5+$E$5*(BV436*BO436/($K$5*1000))+$F$5*(BV436*BO436/($K$5*1000))*MAX(MIN(BB436,$J$5),$I$5)*MAX(MIN(BB436,$J$5),$I$5)+$G$5*MAX(MIN(BB436,$J$5),$I$5)*(BV436*BO436/($K$5*1000))+$H$5*(BV436*BO436/($K$5*1000))*(BV436*BO436/($K$5*1000)))</f>
        <v>0</v>
      </c>
      <c r="S436">
        <f>J436*(1000-(1000*0.61365*exp(17.502*W436/(240.97+W436))/(BO436+BP436)+BJ436)/2)/(1000*0.61365*exp(17.502*W436/(240.97+W436))/(BO436+BP436)-BJ436)</f>
        <v>0</v>
      </c>
      <c r="T436">
        <f>1/((BC436+1)/(Q436/1.6)+1/(R436/1.37)) + BC436/((BC436+1)/(Q436/1.6) + BC436/(R436/1.37))</f>
        <v>0</v>
      </c>
      <c r="U436">
        <f>(AX436*BA436)</f>
        <v>0</v>
      </c>
      <c r="V436">
        <f>(BQ436+(U436+2*0.95*5.67E-8*(((BQ436+$B$7)+273)^4-(BQ436+273)^4)-44100*J436)/(1.84*29.3*R436+8*0.95*5.67E-8*(BQ436+273)^3))</f>
        <v>0</v>
      </c>
      <c r="W436">
        <f>($C$7*BR436+$D$7*BS436+$E$7*V436)</f>
        <v>0</v>
      </c>
      <c r="X436">
        <f>0.61365*exp(17.502*W436/(240.97+W436))</f>
        <v>0</v>
      </c>
      <c r="Y436">
        <f>(Z436/AA436*100)</f>
        <v>0</v>
      </c>
      <c r="Z436">
        <f>BJ436*(BO436+BP436)/1000</f>
        <v>0</v>
      </c>
      <c r="AA436">
        <f>0.61365*exp(17.502*BQ436/(240.97+BQ436))</f>
        <v>0</v>
      </c>
      <c r="AB436">
        <f>(X436-BJ436*(BO436+BP436)/1000)</f>
        <v>0</v>
      </c>
      <c r="AC436">
        <f>(-J436*44100)</f>
        <v>0</v>
      </c>
      <c r="AD436">
        <f>2*29.3*R436*0.92*(BQ436-W436)</f>
        <v>0</v>
      </c>
      <c r="AE436">
        <f>2*0.95*5.67E-8*(((BQ436+$B$7)+273)^4-(W436+273)^4)</f>
        <v>0</v>
      </c>
      <c r="AF436">
        <f>U436+AE436+AC436+AD436</f>
        <v>0</v>
      </c>
      <c r="AG436">
        <f>BN436*AU436*(BI436-BH436*(1000-AU436*BK436)/(1000-AU436*BJ436))/(100*BB436)</f>
        <v>0</v>
      </c>
      <c r="AH436">
        <f>1000*BN436*AU436*(BJ436-BK436)/(100*BB436*(1000-AU436*BJ436))</f>
        <v>0</v>
      </c>
      <c r="AI436">
        <f>(AJ436 - AK436 - BO436*1E3/(8.314*(BQ436+273.15)) * AM436/BN436 * AL436) * BN436/(100*BB436) * (1000 - BK436)/1000</f>
        <v>0</v>
      </c>
      <c r="AJ436">
        <v>536.514467323811</v>
      </c>
      <c r="AK436">
        <v>506.584866666667</v>
      </c>
      <c r="AL436">
        <v>3.23524054965487</v>
      </c>
      <c r="AM436">
        <v>66.7280457912559</v>
      </c>
      <c r="AN436">
        <f>(AP436 - AO436 + BO436*1E3/(8.314*(BQ436+273.15)) * AR436/BN436 * AQ436) * BN436/(100*BB436) * 1000/(1000 - AP436)</f>
        <v>0</v>
      </c>
      <c r="AO436">
        <v>18.2877830690341</v>
      </c>
      <c r="AP436">
        <v>21.1069454545455</v>
      </c>
      <c r="AQ436">
        <v>0.000171643945344378</v>
      </c>
      <c r="AR436">
        <v>77.4799471106263</v>
      </c>
      <c r="AS436">
        <v>0</v>
      </c>
      <c r="AT436">
        <v>0</v>
      </c>
      <c r="AU436">
        <f>IF(AS436*$H$13&gt;=AW436,1.0,(AW436/(AW436-AS436*$H$13)))</f>
        <v>0</v>
      </c>
      <c r="AV436">
        <f>(AU436-1)*100</f>
        <v>0</v>
      </c>
      <c r="AW436">
        <f>MAX(0,($B$13+$C$13*BV436)/(1+$D$13*BV436)*BO436/(BQ436+273)*$E$13)</f>
        <v>0</v>
      </c>
      <c r="AX436">
        <f>$B$11*BW436+$C$11*BX436+$F$11*CI436*(1-CL436)</f>
        <v>0</v>
      </c>
      <c r="AY436">
        <f>AX436*AZ436</f>
        <v>0</v>
      </c>
      <c r="AZ436">
        <f>($B$11*$D$9+$C$11*$D$9+$F$11*((CV436+CN436)/MAX(CV436+CN436+CW436, 0.1)*$I$9+CW436/MAX(CV436+CN436+CW436, 0.1)*$J$9))/($B$11+$C$11+$F$11)</f>
        <v>0</v>
      </c>
      <c r="BA436">
        <f>($B$11*$K$9+$C$11*$K$9+$F$11*((CV436+CN436)/MAX(CV436+CN436+CW436, 0.1)*$P$9+CW436/MAX(CV436+CN436+CW436, 0.1)*$Q$9))/($B$11+$C$11+$F$11)</f>
        <v>0</v>
      </c>
      <c r="BB436">
        <v>6</v>
      </c>
      <c r="BC436">
        <v>0.5</v>
      </c>
      <c r="BD436" t="s">
        <v>355</v>
      </c>
      <c r="BE436">
        <v>2</v>
      </c>
      <c r="BF436" t="b">
        <v>1</v>
      </c>
      <c r="BG436">
        <v>1657214590.71429</v>
      </c>
      <c r="BH436">
        <v>473.047035714286</v>
      </c>
      <c r="BI436">
        <v>510.475928571428</v>
      </c>
      <c r="BJ436">
        <v>21.0922607142857</v>
      </c>
      <c r="BK436">
        <v>18.2909642857143</v>
      </c>
      <c r="BL436">
        <v>463.4165</v>
      </c>
      <c r="BM436">
        <v>20.87895</v>
      </c>
      <c r="BN436">
        <v>500.021321428571</v>
      </c>
      <c r="BO436">
        <v>74.5787107142857</v>
      </c>
      <c r="BP436">
        <v>0.100080617857143</v>
      </c>
      <c r="BQ436">
        <v>24.8078428571429</v>
      </c>
      <c r="BR436">
        <v>24.8925607142857</v>
      </c>
      <c r="BS436">
        <v>999.9</v>
      </c>
      <c r="BT436">
        <v>0</v>
      </c>
      <c r="BU436">
        <v>0</v>
      </c>
      <c r="BV436">
        <v>9982.5</v>
      </c>
      <c r="BW436">
        <v>0</v>
      </c>
      <c r="BX436">
        <v>389.0295</v>
      </c>
      <c r="BY436">
        <v>-37.4288285714286</v>
      </c>
      <c r="BZ436">
        <v>483.239857142857</v>
      </c>
      <c r="CA436">
        <v>519.986964285714</v>
      </c>
      <c r="CB436">
        <v>2.80129714285714</v>
      </c>
      <c r="CC436">
        <v>510.475928571428</v>
      </c>
      <c r="CD436">
        <v>18.2909642857143</v>
      </c>
      <c r="CE436">
        <v>1.57303285714286</v>
      </c>
      <c r="CF436">
        <v>1.36411607142857</v>
      </c>
      <c r="CG436">
        <v>13.6971464285714</v>
      </c>
      <c r="CH436">
        <v>11.5245142857143</v>
      </c>
      <c r="CI436">
        <v>1999.96535714286</v>
      </c>
      <c r="CJ436">
        <v>0.979994178571429</v>
      </c>
      <c r="CK436">
        <v>0.0200059428571429</v>
      </c>
      <c r="CL436">
        <v>0</v>
      </c>
      <c r="CM436">
        <v>2.3279</v>
      </c>
      <c r="CN436">
        <v>0</v>
      </c>
      <c r="CO436">
        <v>17133.9821428571</v>
      </c>
      <c r="CP436">
        <v>17299.8214285714</v>
      </c>
      <c r="CQ436">
        <v>37.991</v>
      </c>
      <c r="CR436">
        <v>38.58225</v>
      </c>
      <c r="CS436">
        <v>37.8771428571429</v>
      </c>
      <c r="CT436">
        <v>36.96175</v>
      </c>
      <c r="CU436">
        <v>37.31425</v>
      </c>
      <c r="CV436">
        <v>1959.95428571429</v>
      </c>
      <c r="CW436">
        <v>40.0110714285714</v>
      </c>
      <c r="CX436">
        <v>0</v>
      </c>
      <c r="CY436">
        <v>1657214577.6</v>
      </c>
      <c r="CZ436">
        <v>0</v>
      </c>
      <c r="DA436">
        <v>1657213163</v>
      </c>
      <c r="DB436" t="s">
        <v>1145</v>
      </c>
      <c r="DC436">
        <v>1657213141</v>
      </c>
      <c r="DD436">
        <v>1655399214.6</v>
      </c>
      <c r="DE436">
        <v>1</v>
      </c>
      <c r="DF436">
        <v>0.04</v>
      </c>
      <c r="DG436">
        <v>-0.06</v>
      </c>
      <c r="DH436">
        <v>9.172</v>
      </c>
      <c r="DI436">
        <v>0.511</v>
      </c>
      <c r="DJ436">
        <v>420</v>
      </c>
      <c r="DK436">
        <v>25</v>
      </c>
      <c r="DL436">
        <v>0.26</v>
      </c>
      <c r="DM436">
        <v>0.15</v>
      </c>
      <c r="DN436">
        <v>-36.5664146341463</v>
      </c>
      <c r="DO436">
        <v>-13.9841268292684</v>
      </c>
      <c r="DP436">
        <v>1.41457208138871</v>
      </c>
      <c r="DQ436">
        <v>0</v>
      </c>
      <c r="DR436">
        <v>2.79166829268293</v>
      </c>
      <c r="DS436">
        <v>0.151118048780491</v>
      </c>
      <c r="DT436">
        <v>0.015175402418008</v>
      </c>
      <c r="DU436">
        <v>0</v>
      </c>
      <c r="DV436">
        <v>0</v>
      </c>
      <c r="DW436">
        <v>2</v>
      </c>
      <c r="DX436" t="s">
        <v>365</v>
      </c>
      <c r="DY436">
        <v>2.9711</v>
      </c>
      <c r="DZ436">
        <v>2.75355</v>
      </c>
      <c r="EA436">
        <v>0.0845265</v>
      </c>
      <c r="EB436">
        <v>0.0907347</v>
      </c>
      <c r="EC436">
        <v>0.0784091</v>
      </c>
      <c r="ED436">
        <v>0.0712407</v>
      </c>
      <c r="EE436">
        <v>35656.6</v>
      </c>
      <c r="EF436">
        <v>38825.1</v>
      </c>
      <c r="EG436">
        <v>35309.3</v>
      </c>
      <c r="EH436">
        <v>38740</v>
      </c>
      <c r="EI436">
        <v>46161.1</v>
      </c>
      <c r="EJ436">
        <v>51937.4</v>
      </c>
      <c r="EK436">
        <v>55202.1</v>
      </c>
      <c r="EL436">
        <v>62102.3</v>
      </c>
      <c r="EM436">
        <v>1.9552</v>
      </c>
      <c r="EN436">
        <v>2.1346</v>
      </c>
      <c r="EO436">
        <v>0.106245</v>
      </c>
      <c r="EP436">
        <v>0</v>
      </c>
      <c r="EQ436">
        <v>23.1591</v>
      </c>
      <c r="ER436">
        <v>999.9</v>
      </c>
      <c r="ES436">
        <v>33.464</v>
      </c>
      <c r="ET436">
        <v>36.467</v>
      </c>
      <c r="EU436">
        <v>27.4804</v>
      </c>
      <c r="EV436">
        <v>53.7387</v>
      </c>
      <c r="EW436">
        <v>39.5553</v>
      </c>
      <c r="EX436">
        <v>2</v>
      </c>
      <c r="EY436">
        <v>0.110122</v>
      </c>
      <c r="EZ436">
        <v>0.999499</v>
      </c>
      <c r="FA436">
        <v>20.1453</v>
      </c>
      <c r="FB436">
        <v>5.19932</v>
      </c>
      <c r="FC436">
        <v>12.0099</v>
      </c>
      <c r="FD436">
        <v>4.9756</v>
      </c>
      <c r="FE436">
        <v>3.294</v>
      </c>
      <c r="FF436">
        <v>9999</v>
      </c>
      <c r="FG436">
        <v>9999</v>
      </c>
      <c r="FH436">
        <v>9999</v>
      </c>
      <c r="FI436">
        <v>558.2</v>
      </c>
      <c r="FJ436">
        <v>1.86316</v>
      </c>
      <c r="FK436">
        <v>1.86789</v>
      </c>
      <c r="FL436">
        <v>1.86768</v>
      </c>
      <c r="FM436">
        <v>1.86887</v>
      </c>
      <c r="FN436">
        <v>1.86966</v>
      </c>
      <c r="FO436">
        <v>1.86569</v>
      </c>
      <c r="FP436">
        <v>1.86676</v>
      </c>
      <c r="FQ436">
        <v>1.86813</v>
      </c>
      <c r="FR436">
        <v>5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9.842</v>
      </c>
      <c r="GF436">
        <v>0.2134</v>
      </c>
      <c r="GG436">
        <v>5.39689663742648</v>
      </c>
      <c r="GH436">
        <v>0.00956702611335773</v>
      </c>
      <c r="GI436">
        <v>-9.19467254998099e-07</v>
      </c>
      <c r="GJ436">
        <v>-2.13729184259075e-11</v>
      </c>
      <c r="GK436">
        <v>0.213310654532375</v>
      </c>
      <c r="GL436">
        <v>0</v>
      </c>
      <c r="GM436">
        <v>0</v>
      </c>
      <c r="GN436">
        <v>0</v>
      </c>
      <c r="GO436">
        <v>-4</v>
      </c>
      <c r="GP436">
        <v>1866</v>
      </c>
      <c r="GQ436">
        <v>1</v>
      </c>
      <c r="GR436">
        <v>18</v>
      </c>
      <c r="GS436">
        <v>24.3</v>
      </c>
      <c r="GT436">
        <v>30256.4</v>
      </c>
      <c r="GU436">
        <v>1.64185</v>
      </c>
      <c r="GV436">
        <v>2.65747</v>
      </c>
      <c r="GW436">
        <v>2.24854</v>
      </c>
      <c r="GX436">
        <v>2.72217</v>
      </c>
      <c r="GY436">
        <v>1.99585</v>
      </c>
      <c r="GZ436">
        <v>2.35718</v>
      </c>
      <c r="HA436">
        <v>38.7471</v>
      </c>
      <c r="HB436">
        <v>14.2459</v>
      </c>
      <c r="HC436">
        <v>18</v>
      </c>
      <c r="HD436">
        <v>501.001</v>
      </c>
      <c r="HE436">
        <v>626.46</v>
      </c>
      <c r="HF436">
        <v>21.0435</v>
      </c>
      <c r="HG436">
        <v>28.7149</v>
      </c>
      <c r="HH436">
        <v>29.9987</v>
      </c>
      <c r="HI436">
        <v>28.9244</v>
      </c>
      <c r="HJ436">
        <v>28.8843</v>
      </c>
      <c r="HK436">
        <v>32.8876</v>
      </c>
      <c r="HL436">
        <v>30.1675</v>
      </c>
      <c r="HM436">
        <v>0</v>
      </c>
      <c r="HN436">
        <v>21.0759</v>
      </c>
      <c r="HO436">
        <v>555.233</v>
      </c>
      <c r="HP436">
        <v>18.2302</v>
      </c>
      <c r="HQ436">
        <v>102.396</v>
      </c>
      <c r="HR436">
        <v>103.393</v>
      </c>
    </row>
    <row r="437" spans="1:226">
      <c r="A437">
        <v>421</v>
      </c>
      <c r="B437">
        <v>1657214603.5</v>
      </c>
      <c r="C437">
        <v>7998.5</v>
      </c>
      <c r="D437" t="s">
        <v>1206</v>
      </c>
      <c r="E437" t="s">
        <v>1207</v>
      </c>
      <c r="F437">
        <v>5</v>
      </c>
      <c r="G437" t="s">
        <v>1144</v>
      </c>
      <c r="H437" t="s">
        <v>354</v>
      </c>
      <c r="I437">
        <v>1657214596</v>
      </c>
      <c r="J437">
        <f>(K437)/1000</f>
        <v>0</v>
      </c>
      <c r="K437">
        <f>IF(BF437, AN437, AH437)</f>
        <v>0</v>
      </c>
      <c r="L437">
        <f>IF(BF437, AI437, AG437)</f>
        <v>0</v>
      </c>
      <c r="M437">
        <f>BH437 - IF(AU437&gt;1, L437*BB437*100.0/(AW437*BV437), 0)</f>
        <v>0</v>
      </c>
      <c r="N437">
        <f>((T437-J437/2)*M437-L437)/(T437+J437/2)</f>
        <v>0</v>
      </c>
      <c r="O437">
        <f>N437*(BO437+BP437)/1000.0</f>
        <v>0</v>
      </c>
      <c r="P437">
        <f>(BH437 - IF(AU437&gt;1, L437*BB437*100.0/(AW437*BV437), 0))*(BO437+BP437)/1000.0</f>
        <v>0</v>
      </c>
      <c r="Q437">
        <f>2.0/((1/S437-1/R437)+SIGN(S437)*SQRT((1/S437-1/R437)*(1/S437-1/R437) + 4*BC437/((BC437+1)*(BC437+1))*(2*1/S437*1/R437-1/R437*1/R437)))</f>
        <v>0</v>
      </c>
      <c r="R437">
        <f>IF(LEFT(BD437,1)&lt;&gt;"0",IF(LEFT(BD437,1)="1",3.0,BE437),$D$5+$E$5*(BV437*BO437/($K$5*1000))+$F$5*(BV437*BO437/($K$5*1000))*MAX(MIN(BB437,$J$5),$I$5)*MAX(MIN(BB437,$J$5),$I$5)+$G$5*MAX(MIN(BB437,$J$5),$I$5)*(BV437*BO437/($K$5*1000))+$H$5*(BV437*BO437/($K$5*1000))*(BV437*BO437/($K$5*1000)))</f>
        <v>0</v>
      </c>
      <c r="S437">
        <f>J437*(1000-(1000*0.61365*exp(17.502*W437/(240.97+W437))/(BO437+BP437)+BJ437)/2)/(1000*0.61365*exp(17.502*W437/(240.97+W437))/(BO437+BP437)-BJ437)</f>
        <v>0</v>
      </c>
      <c r="T437">
        <f>1/((BC437+1)/(Q437/1.6)+1/(R437/1.37)) + BC437/((BC437+1)/(Q437/1.6) + BC437/(R437/1.37))</f>
        <v>0</v>
      </c>
      <c r="U437">
        <f>(AX437*BA437)</f>
        <v>0</v>
      </c>
      <c r="V437">
        <f>(BQ437+(U437+2*0.95*5.67E-8*(((BQ437+$B$7)+273)^4-(BQ437+273)^4)-44100*J437)/(1.84*29.3*R437+8*0.95*5.67E-8*(BQ437+273)^3))</f>
        <v>0</v>
      </c>
      <c r="W437">
        <f>($C$7*BR437+$D$7*BS437+$E$7*V437)</f>
        <v>0</v>
      </c>
      <c r="X437">
        <f>0.61365*exp(17.502*W437/(240.97+W437))</f>
        <v>0</v>
      </c>
      <c r="Y437">
        <f>(Z437/AA437*100)</f>
        <v>0</v>
      </c>
      <c r="Z437">
        <f>BJ437*(BO437+BP437)/1000</f>
        <v>0</v>
      </c>
      <c r="AA437">
        <f>0.61365*exp(17.502*BQ437/(240.97+BQ437))</f>
        <v>0</v>
      </c>
      <c r="AB437">
        <f>(X437-BJ437*(BO437+BP437)/1000)</f>
        <v>0</v>
      </c>
      <c r="AC437">
        <f>(-J437*44100)</f>
        <v>0</v>
      </c>
      <c r="AD437">
        <f>2*29.3*R437*0.92*(BQ437-W437)</f>
        <v>0</v>
      </c>
      <c r="AE437">
        <f>2*0.95*5.67E-8*(((BQ437+$B$7)+273)^4-(W437+273)^4)</f>
        <v>0</v>
      </c>
      <c r="AF437">
        <f>U437+AE437+AC437+AD437</f>
        <v>0</v>
      </c>
      <c r="AG437">
        <f>BN437*AU437*(BI437-BH437*(1000-AU437*BK437)/(1000-AU437*BJ437))/(100*BB437)</f>
        <v>0</v>
      </c>
      <c r="AH437">
        <f>1000*BN437*AU437*(BJ437-BK437)/(100*BB437*(1000-AU437*BJ437))</f>
        <v>0</v>
      </c>
      <c r="AI437">
        <f>(AJ437 - AK437 - BO437*1E3/(8.314*(BQ437+273.15)) * AM437/BN437 * AL437) * BN437/(100*BB437) * (1000 - BK437)/1000</f>
        <v>0</v>
      </c>
      <c r="AJ437">
        <v>553.108505944475</v>
      </c>
      <c r="AK437">
        <v>523.085381818182</v>
      </c>
      <c r="AL437">
        <v>3.27434762023963</v>
      </c>
      <c r="AM437">
        <v>66.7280457912559</v>
      </c>
      <c r="AN437">
        <f>(AP437 - AO437 + BO437*1E3/(8.314*(BQ437+273.15)) * AR437/BN437 * AQ437) * BN437/(100*BB437) * 1000/(1000 - AP437)</f>
        <v>0</v>
      </c>
      <c r="AO437">
        <v>18.2805916702821</v>
      </c>
      <c r="AP437">
        <v>21.1121812121212</v>
      </c>
      <c r="AQ437">
        <v>0.000554398829816955</v>
      </c>
      <c r="AR437">
        <v>77.4799471106263</v>
      </c>
      <c r="AS437">
        <v>0</v>
      </c>
      <c r="AT437">
        <v>0</v>
      </c>
      <c r="AU437">
        <f>IF(AS437*$H$13&gt;=AW437,1.0,(AW437/(AW437-AS437*$H$13)))</f>
        <v>0</v>
      </c>
      <c r="AV437">
        <f>(AU437-1)*100</f>
        <v>0</v>
      </c>
      <c r="AW437">
        <f>MAX(0,($B$13+$C$13*BV437)/(1+$D$13*BV437)*BO437/(BQ437+273)*$E$13)</f>
        <v>0</v>
      </c>
      <c r="AX437">
        <f>$B$11*BW437+$C$11*BX437+$F$11*CI437*(1-CL437)</f>
        <v>0</v>
      </c>
      <c r="AY437">
        <f>AX437*AZ437</f>
        <v>0</v>
      </c>
      <c r="AZ437">
        <f>($B$11*$D$9+$C$11*$D$9+$F$11*((CV437+CN437)/MAX(CV437+CN437+CW437, 0.1)*$I$9+CW437/MAX(CV437+CN437+CW437, 0.1)*$J$9))/($B$11+$C$11+$F$11)</f>
        <v>0</v>
      </c>
      <c r="BA437">
        <f>($B$11*$K$9+$C$11*$K$9+$F$11*((CV437+CN437)/MAX(CV437+CN437+CW437, 0.1)*$P$9+CW437/MAX(CV437+CN437+CW437, 0.1)*$Q$9))/($B$11+$C$11+$F$11)</f>
        <v>0</v>
      </c>
      <c r="BB437">
        <v>6</v>
      </c>
      <c r="BC437">
        <v>0.5</v>
      </c>
      <c r="BD437" t="s">
        <v>355</v>
      </c>
      <c r="BE437">
        <v>2</v>
      </c>
      <c r="BF437" t="b">
        <v>1</v>
      </c>
      <c r="BG437">
        <v>1657214596</v>
      </c>
      <c r="BH437">
        <v>489.695444444444</v>
      </c>
      <c r="BI437">
        <v>528.088333333333</v>
      </c>
      <c r="BJ437">
        <v>21.101762962963</v>
      </c>
      <c r="BK437">
        <v>18.2863666666667</v>
      </c>
      <c r="BL437">
        <v>479.921555555555</v>
      </c>
      <c r="BM437">
        <v>20.8884481481481</v>
      </c>
      <c r="BN437">
        <v>500.02537037037</v>
      </c>
      <c r="BO437">
        <v>74.5786444444444</v>
      </c>
      <c r="BP437">
        <v>0.100132966666667</v>
      </c>
      <c r="BQ437">
        <v>24.8156111111111</v>
      </c>
      <c r="BR437">
        <v>24.9000814814815</v>
      </c>
      <c r="BS437">
        <v>999.9</v>
      </c>
      <c r="BT437">
        <v>0</v>
      </c>
      <c r="BU437">
        <v>0</v>
      </c>
      <c r="BV437">
        <v>9967.96296296296</v>
      </c>
      <c r="BW437">
        <v>0</v>
      </c>
      <c r="BX437">
        <v>392.160481481481</v>
      </c>
      <c r="BY437">
        <v>-38.3927925925926</v>
      </c>
      <c r="BZ437">
        <v>500.251851851852</v>
      </c>
      <c r="CA437">
        <v>537.924962962963</v>
      </c>
      <c r="CB437">
        <v>2.8154</v>
      </c>
      <c r="CC437">
        <v>528.088333333333</v>
      </c>
      <c r="CD437">
        <v>18.2863666666667</v>
      </c>
      <c r="CE437">
        <v>1.57374074074074</v>
      </c>
      <c r="CF437">
        <v>1.36377259259259</v>
      </c>
      <c r="CG437">
        <v>13.704062962963</v>
      </c>
      <c r="CH437">
        <v>11.5207074074074</v>
      </c>
      <c r="CI437">
        <v>1999.99962962963</v>
      </c>
      <c r="CJ437">
        <v>0.979994222222222</v>
      </c>
      <c r="CK437">
        <v>0.0200058962962963</v>
      </c>
      <c r="CL437">
        <v>0</v>
      </c>
      <c r="CM437">
        <v>2.35289259259259</v>
      </c>
      <c r="CN437">
        <v>0</v>
      </c>
      <c r="CO437">
        <v>17146.5518518519</v>
      </c>
      <c r="CP437">
        <v>17300.1259259259</v>
      </c>
      <c r="CQ437">
        <v>37.9696666666667</v>
      </c>
      <c r="CR437">
        <v>38.5436666666667</v>
      </c>
      <c r="CS437">
        <v>37.8493333333333</v>
      </c>
      <c r="CT437">
        <v>36.9394074074074</v>
      </c>
      <c r="CU437">
        <v>37.3028148148148</v>
      </c>
      <c r="CV437">
        <v>1959.98814814815</v>
      </c>
      <c r="CW437">
        <v>40.0114814814815</v>
      </c>
      <c r="CX437">
        <v>0</v>
      </c>
      <c r="CY437">
        <v>1657214582.4</v>
      </c>
      <c r="CZ437">
        <v>0</v>
      </c>
      <c r="DA437">
        <v>1657213163</v>
      </c>
      <c r="DB437" t="s">
        <v>1145</v>
      </c>
      <c r="DC437">
        <v>1657213141</v>
      </c>
      <c r="DD437">
        <v>1655399214.6</v>
      </c>
      <c r="DE437">
        <v>1</v>
      </c>
      <c r="DF437">
        <v>0.04</v>
      </c>
      <c r="DG437">
        <v>-0.06</v>
      </c>
      <c r="DH437">
        <v>9.172</v>
      </c>
      <c r="DI437">
        <v>0.511</v>
      </c>
      <c r="DJ437">
        <v>420</v>
      </c>
      <c r="DK437">
        <v>25</v>
      </c>
      <c r="DL437">
        <v>0.26</v>
      </c>
      <c r="DM437">
        <v>0.15</v>
      </c>
      <c r="DN437">
        <v>-37.833012195122</v>
      </c>
      <c r="DO437">
        <v>-11.4706097560976</v>
      </c>
      <c r="DP437">
        <v>1.19762202009733</v>
      </c>
      <c r="DQ437">
        <v>0</v>
      </c>
      <c r="DR437">
        <v>2.80727804878049</v>
      </c>
      <c r="DS437">
        <v>0.157317909407668</v>
      </c>
      <c r="DT437">
        <v>0.0157330336366593</v>
      </c>
      <c r="DU437">
        <v>0</v>
      </c>
      <c r="DV437">
        <v>0</v>
      </c>
      <c r="DW437">
        <v>2</v>
      </c>
      <c r="DX437" t="s">
        <v>365</v>
      </c>
      <c r="DY437">
        <v>2.97182</v>
      </c>
      <c r="DZ437">
        <v>2.75374</v>
      </c>
      <c r="EA437">
        <v>0.0865466</v>
      </c>
      <c r="EB437">
        <v>0.0928202</v>
      </c>
      <c r="EC437">
        <v>0.0784412</v>
      </c>
      <c r="ED437">
        <v>0.0712255</v>
      </c>
      <c r="EE437">
        <v>35578.6</v>
      </c>
      <c r="EF437">
        <v>38738.1</v>
      </c>
      <c r="EG437">
        <v>35309.9</v>
      </c>
      <c r="EH437">
        <v>38741.9</v>
      </c>
      <c r="EI437">
        <v>46160.6</v>
      </c>
      <c r="EJ437">
        <v>51939.8</v>
      </c>
      <c r="EK437">
        <v>55203.3</v>
      </c>
      <c r="EL437">
        <v>62104</v>
      </c>
      <c r="EM437">
        <v>1.9564</v>
      </c>
      <c r="EN437">
        <v>2.1348</v>
      </c>
      <c r="EO437">
        <v>0.106841</v>
      </c>
      <c r="EP437">
        <v>0</v>
      </c>
      <c r="EQ437">
        <v>23.1436</v>
      </c>
      <c r="ER437">
        <v>999.9</v>
      </c>
      <c r="ES437">
        <v>33.464</v>
      </c>
      <c r="ET437">
        <v>36.447</v>
      </c>
      <c r="EU437">
        <v>27.4463</v>
      </c>
      <c r="EV437">
        <v>53.8987</v>
      </c>
      <c r="EW437">
        <v>39.5753</v>
      </c>
      <c r="EX437">
        <v>2</v>
      </c>
      <c r="EY437">
        <v>0.108902</v>
      </c>
      <c r="EZ437">
        <v>0.985207</v>
      </c>
      <c r="FA437">
        <v>20.1451</v>
      </c>
      <c r="FB437">
        <v>5.19692</v>
      </c>
      <c r="FC437">
        <v>12.0099</v>
      </c>
      <c r="FD437">
        <v>4.9748</v>
      </c>
      <c r="FE437">
        <v>3.294</v>
      </c>
      <c r="FF437">
        <v>9999</v>
      </c>
      <c r="FG437">
        <v>9999</v>
      </c>
      <c r="FH437">
        <v>9999</v>
      </c>
      <c r="FI437">
        <v>558.2</v>
      </c>
      <c r="FJ437">
        <v>1.86313</v>
      </c>
      <c r="FK437">
        <v>1.86792</v>
      </c>
      <c r="FL437">
        <v>1.86768</v>
      </c>
      <c r="FM437">
        <v>1.86887</v>
      </c>
      <c r="FN437">
        <v>1.86966</v>
      </c>
      <c r="FO437">
        <v>1.86569</v>
      </c>
      <c r="FP437">
        <v>1.86673</v>
      </c>
      <c r="FQ437">
        <v>1.86813</v>
      </c>
      <c r="FR437">
        <v>5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9.977</v>
      </c>
      <c r="GF437">
        <v>0.2133</v>
      </c>
      <c r="GG437">
        <v>5.39689663742648</v>
      </c>
      <c r="GH437">
        <v>0.00956702611335773</v>
      </c>
      <c r="GI437">
        <v>-9.19467254998099e-07</v>
      </c>
      <c r="GJ437">
        <v>-2.13729184259075e-11</v>
      </c>
      <c r="GK437">
        <v>0.213310654532375</v>
      </c>
      <c r="GL437">
        <v>0</v>
      </c>
      <c r="GM437">
        <v>0</v>
      </c>
      <c r="GN437">
        <v>0</v>
      </c>
      <c r="GO437">
        <v>-4</v>
      </c>
      <c r="GP437">
        <v>1866</v>
      </c>
      <c r="GQ437">
        <v>1</v>
      </c>
      <c r="GR437">
        <v>18</v>
      </c>
      <c r="GS437">
        <v>24.4</v>
      </c>
      <c r="GT437">
        <v>30256.5</v>
      </c>
      <c r="GU437">
        <v>1.68457</v>
      </c>
      <c r="GV437">
        <v>2.65381</v>
      </c>
      <c r="GW437">
        <v>2.24854</v>
      </c>
      <c r="GX437">
        <v>2.72217</v>
      </c>
      <c r="GY437">
        <v>1.99585</v>
      </c>
      <c r="GZ437">
        <v>2.40601</v>
      </c>
      <c r="HA437">
        <v>38.7471</v>
      </c>
      <c r="HB437">
        <v>14.2546</v>
      </c>
      <c r="HC437">
        <v>18</v>
      </c>
      <c r="HD437">
        <v>501.67</v>
      </c>
      <c r="HE437">
        <v>626.429</v>
      </c>
      <c r="HF437">
        <v>21.115</v>
      </c>
      <c r="HG437">
        <v>28.6977</v>
      </c>
      <c r="HH437">
        <v>29.9989</v>
      </c>
      <c r="HI437">
        <v>28.9096</v>
      </c>
      <c r="HJ437">
        <v>28.8671</v>
      </c>
      <c r="HK437">
        <v>33.7215</v>
      </c>
      <c r="HL437">
        <v>30.1675</v>
      </c>
      <c r="HM437">
        <v>0</v>
      </c>
      <c r="HN437">
        <v>21.1436</v>
      </c>
      <c r="HO437">
        <v>575.317</v>
      </c>
      <c r="HP437">
        <v>18.2027</v>
      </c>
      <c r="HQ437">
        <v>102.398</v>
      </c>
      <c r="HR437">
        <v>103.396</v>
      </c>
    </row>
    <row r="438" spans="1:226">
      <c r="A438">
        <v>422</v>
      </c>
      <c r="B438">
        <v>1657214608.5</v>
      </c>
      <c r="C438">
        <v>8003.5</v>
      </c>
      <c r="D438" t="s">
        <v>1208</v>
      </c>
      <c r="E438" t="s">
        <v>1209</v>
      </c>
      <c r="F438">
        <v>5</v>
      </c>
      <c r="G438" t="s">
        <v>1144</v>
      </c>
      <c r="H438" t="s">
        <v>354</v>
      </c>
      <c r="I438">
        <v>1657214600.71429</v>
      </c>
      <c r="J438">
        <f>(K438)/1000</f>
        <v>0</v>
      </c>
      <c r="K438">
        <f>IF(BF438, AN438, AH438)</f>
        <v>0</v>
      </c>
      <c r="L438">
        <f>IF(BF438, AI438, AG438)</f>
        <v>0</v>
      </c>
      <c r="M438">
        <f>BH438 - IF(AU438&gt;1, L438*BB438*100.0/(AW438*BV438), 0)</f>
        <v>0</v>
      </c>
      <c r="N438">
        <f>((T438-J438/2)*M438-L438)/(T438+J438/2)</f>
        <v>0</v>
      </c>
      <c r="O438">
        <f>N438*(BO438+BP438)/1000.0</f>
        <v>0</v>
      </c>
      <c r="P438">
        <f>(BH438 - IF(AU438&gt;1, L438*BB438*100.0/(AW438*BV438), 0))*(BO438+BP438)/1000.0</f>
        <v>0</v>
      </c>
      <c r="Q438">
        <f>2.0/((1/S438-1/R438)+SIGN(S438)*SQRT((1/S438-1/R438)*(1/S438-1/R438) + 4*BC438/((BC438+1)*(BC438+1))*(2*1/S438*1/R438-1/R438*1/R438)))</f>
        <v>0</v>
      </c>
      <c r="R438">
        <f>IF(LEFT(BD438,1)&lt;&gt;"0",IF(LEFT(BD438,1)="1",3.0,BE438),$D$5+$E$5*(BV438*BO438/($K$5*1000))+$F$5*(BV438*BO438/($K$5*1000))*MAX(MIN(BB438,$J$5),$I$5)*MAX(MIN(BB438,$J$5),$I$5)+$G$5*MAX(MIN(BB438,$J$5),$I$5)*(BV438*BO438/($K$5*1000))+$H$5*(BV438*BO438/($K$5*1000))*(BV438*BO438/($K$5*1000)))</f>
        <v>0</v>
      </c>
      <c r="S438">
        <f>J438*(1000-(1000*0.61365*exp(17.502*W438/(240.97+W438))/(BO438+BP438)+BJ438)/2)/(1000*0.61365*exp(17.502*W438/(240.97+W438))/(BO438+BP438)-BJ438)</f>
        <v>0</v>
      </c>
      <c r="T438">
        <f>1/((BC438+1)/(Q438/1.6)+1/(R438/1.37)) + BC438/((BC438+1)/(Q438/1.6) + BC438/(R438/1.37))</f>
        <v>0</v>
      </c>
      <c r="U438">
        <f>(AX438*BA438)</f>
        <v>0</v>
      </c>
      <c r="V438">
        <f>(BQ438+(U438+2*0.95*5.67E-8*(((BQ438+$B$7)+273)^4-(BQ438+273)^4)-44100*J438)/(1.84*29.3*R438+8*0.95*5.67E-8*(BQ438+273)^3))</f>
        <v>0</v>
      </c>
      <c r="W438">
        <f>($C$7*BR438+$D$7*BS438+$E$7*V438)</f>
        <v>0</v>
      </c>
      <c r="X438">
        <f>0.61365*exp(17.502*W438/(240.97+W438))</f>
        <v>0</v>
      </c>
      <c r="Y438">
        <f>(Z438/AA438*100)</f>
        <v>0</v>
      </c>
      <c r="Z438">
        <f>BJ438*(BO438+BP438)/1000</f>
        <v>0</v>
      </c>
      <c r="AA438">
        <f>0.61365*exp(17.502*BQ438/(240.97+BQ438))</f>
        <v>0</v>
      </c>
      <c r="AB438">
        <f>(X438-BJ438*(BO438+BP438)/1000)</f>
        <v>0</v>
      </c>
      <c r="AC438">
        <f>(-J438*44100)</f>
        <v>0</v>
      </c>
      <c r="AD438">
        <f>2*29.3*R438*0.92*(BQ438-W438)</f>
        <v>0</v>
      </c>
      <c r="AE438">
        <f>2*0.95*5.67E-8*(((BQ438+$B$7)+273)^4-(W438+273)^4)</f>
        <v>0</v>
      </c>
      <c r="AF438">
        <f>U438+AE438+AC438+AD438</f>
        <v>0</v>
      </c>
      <c r="AG438">
        <f>BN438*AU438*(BI438-BH438*(1000-AU438*BK438)/(1000-AU438*BJ438))/(100*BB438)</f>
        <v>0</v>
      </c>
      <c r="AH438">
        <f>1000*BN438*AU438*(BJ438-BK438)/(100*BB438*(1000-AU438*BJ438))</f>
        <v>0</v>
      </c>
      <c r="AI438">
        <f>(AJ438 - AK438 - BO438*1E3/(8.314*(BQ438+273.15)) * AM438/BN438 * AL438) * BN438/(100*BB438) * (1000 - BK438)/1000</f>
        <v>0</v>
      </c>
      <c r="AJ438">
        <v>570.877803606821</v>
      </c>
      <c r="AK438">
        <v>539.543993939394</v>
      </c>
      <c r="AL438">
        <v>3.31387542821121</v>
      </c>
      <c r="AM438">
        <v>66.7280457912559</v>
      </c>
      <c r="AN438">
        <f>(AP438 - AO438 + BO438*1E3/(8.314*(BQ438+273.15)) * AR438/BN438 * AQ438) * BN438/(100*BB438) * 1000/(1000 - AP438)</f>
        <v>0</v>
      </c>
      <c r="AO438">
        <v>18.2811165196098</v>
      </c>
      <c r="AP438">
        <v>21.1227987878788</v>
      </c>
      <c r="AQ438">
        <v>0.000235721511730789</v>
      </c>
      <c r="AR438">
        <v>77.4799471106263</v>
      </c>
      <c r="AS438">
        <v>0</v>
      </c>
      <c r="AT438">
        <v>0</v>
      </c>
      <c r="AU438">
        <f>IF(AS438*$H$13&gt;=AW438,1.0,(AW438/(AW438-AS438*$H$13)))</f>
        <v>0</v>
      </c>
      <c r="AV438">
        <f>(AU438-1)*100</f>
        <v>0</v>
      </c>
      <c r="AW438">
        <f>MAX(0,($B$13+$C$13*BV438)/(1+$D$13*BV438)*BO438/(BQ438+273)*$E$13)</f>
        <v>0</v>
      </c>
      <c r="AX438">
        <f>$B$11*BW438+$C$11*BX438+$F$11*CI438*(1-CL438)</f>
        <v>0</v>
      </c>
      <c r="AY438">
        <f>AX438*AZ438</f>
        <v>0</v>
      </c>
      <c r="AZ438">
        <f>($B$11*$D$9+$C$11*$D$9+$F$11*((CV438+CN438)/MAX(CV438+CN438+CW438, 0.1)*$I$9+CW438/MAX(CV438+CN438+CW438, 0.1)*$J$9))/($B$11+$C$11+$F$11)</f>
        <v>0</v>
      </c>
      <c r="BA438">
        <f>($B$11*$K$9+$C$11*$K$9+$F$11*((CV438+CN438)/MAX(CV438+CN438+CW438, 0.1)*$P$9+CW438/MAX(CV438+CN438+CW438, 0.1)*$Q$9))/($B$11+$C$11+$F$11)</f>
        <v>0</v>
      </c>
      <c r="BB438">
        <v>6</v>
      </c>
      <c r="BC438">
        <v>0.5</v>
      </c>
      <c r="BD438" t="s">
        <v>355</v>
      </c>
      <c r="BE438">
        <v>2</v>
      </c>
      <c r="BF438" t="b">
        <v>1</v>
      </c>
      <c r="BG438">
        <v>1657214600.71429</v>
      </c>
      <c r="BH438">
        <v>504.728642857143</v>
      </c>
      <c r="BI438">
        <v>544.088321428571</v>
      </c>
      <c r="BJ438">
        <v>21.1097178571429</v>
      </c>
      <c r="BK438">
        <v>18.2831857142857</v>
      </c>
      <c r="BL438">
        <v>494.825642857143</v>
      </c>
      <c r="BM438">
        <v>20.8964</v>
      </c>
      <c r="BN438">
        <v>500.0075</v>
      </c>
      <c r="BO438">
        <v>74.5783321428571</v>
      </c>
      <c r="BP438">
        <v>0.100063639285714</v>
      </c>
      <c r="BQ438">
        <v>24.8221107142857</v>
      </c>
      <c r="BR438">
        <v>24.9040142857143</v>
      </c>
      <c r="BS438">
        <v>999.9</v>
      </c>
      <c r="BT438">
        <v>0</v>
      </c>
      <c r="BU438">
        <v>0</v>
      </c>
      <c r="BV438">
        <v>9990.71428571429</v>
      </c>
      <c r="BW438">
        <v>0</v>
      </c>
      <c r="BX438">
        <v>395.485214285714</v>
      </c>
      <c r="BY438">
        <v>-39.3596285714286</v>
      </c>
      <c r="BZ438">
        <v>515.613214285714</v>
      </c>
      <c r="CA438">
        <v>554.221214285714</v>
      </c>
      <c r="CB438">
        <v>2.82653928571429</v>
      </c>
      <c r="CC438">
        <v>544.088321428571</v>
      </c>
      <c r="CD438">
        <v>18.2831857142857</v>
      </c>
      <c r="CE438">
        <v>1.5743275</v>
      </c>
      <c r="CF438">
        <v>1.36352964285714</v>
      </c>
      <c r="CG438">
        <v>13.7097857142857</v>
      </c>
      <c r="CH438">
        <v>11.5180035714286</v>
      </c>
      <c r="CI438">
        <v>2000.01892857143</v>
      </c>
      <c r="CJ438">
        <v>0.979994178571429</v>
      </c>
      <c r="CK438">
        <v>0.0200059428571429</v>
      </c>
      <c r="CL438">
        <v>0</v>
      </c>
      <c r="CM438">
        <v>2.35543214285714</v>
      </c>
      <c r="CN438">
        <v>0</v>
      </c>
      <c r="CO438">
        <v>17161.6857142857</v>
      </c>
      <c r="CP438">
        <v>17300.2928571429</v>
      </c>
      <c r="CQ438">
        <v>37.9505</v>
      </c>
      <c r="CR438">
        <v>38.5221428571429</v>
      </c>
      <c r="CS438">
        <v>37.83</v>
      </c>
      <c r="CT438">
        <v>36.9126428571429</v>
      </c>
      <c r="CU438">
        <v>37.2854285714286</v>
      </c>
      <c r="CV438">
        <v>1960.00714285714</v>
      </c>
      <c r="CW438">
        <v>40.0117857142857</v>
      </c>
      <c r="CX438">
        <v>0</v>
      </c>
      <c r="CY438">
        <v>1657214587.8</v>
      </c>
      <c r="CZ438">
        <v>0</v>
      </c>
      <c r="DA438">
        <v>1657213163</v>
      </c>
      <c r="DB438" t="s">
        <v>1145</v>
      </c>
      <c r="DC438">
        <v>1657213141</v>
      </c>
      <c r="DD438">
        <v>1655399214.6</v>
      </c>
      <c r="DE438">
        <v>1</v>
      </c>
      <c r="DF438">
        <v>0.04</v>
      </c>
      <c r="DG438">
        <v>-0.06</v>
      </c>
      <c r="DH438">
        <v>9.172</v>
      </c>
      <c r="DI438">
        <v>0.511</v>
      </c>
      <c r="DJ438">
        <v>420</v>
      </c>
      <c r="DK438">
        <v>25</v>
      </c>
      <c r="DL438">
        <v>0.26</v>
      </c>
      <c r="DM438">
        <v>0.15</v>
      </c>
      <c r="DN438">
        <v>-38.6406756097561</v>
      </c>
      <c r="DO438">
        <v>-11.1766912891987</v>
      </c>
      <c r="DP438">
        <v>1.17077890536974</v>
      </c>
      <c r="DQ438">
        <v>0</v>
      </c>
      <c r="DR438">
        <v>2.81754585365854</v>
      </c>
      <c r="DS438">
        <v>0.149340418118477</v>
      </c>
      <c r="DT438">
        <v>0.0150121683937073</v>
      </c>
      <c r="DU438">
        <v>0</v>
      </c>
      <c r="DV438">
        <v>0</v>
      </c>
      <c r="DW438">
        <v>2</v>
      </c>
      <c r="DX438" t="s">
        <v>365</v>
      </c>
      <c r="DY438">
        <v>2.97149</v>
      </c>
      <c r="DZ438">
        <v>2.75413</v>
      </c>
      <c r="EA438">
        <v>0.0886051</v>
      </c>
      <c r="EB438">
        <v>0.0948346</v>
      </c>
      <c r="EC438">
        <v>0.0784659</v>
      </c>
      <c r="ED438">
        <v>0.0712244</v>
      </c>
      <c r="EE438">
        <v>35500.5</v>
      </c>
      <c r="EF438">
        <v>38654.2</v>
      </c>
      <c r="EG438">
        <v>35311.8</v>
      </c>
      <c r="EH438">
        <v>38744</v>
      </c>
      <c r="EI438">
        <v>46160.7</v>
      </c>
      <c r="EJ438">
        <v>51942.8</v>
      </c>
      <c r="EK438">
        <v>55205</v>
      </c>
      <c r="EL438">
        <v>62107.5</v>
      </c>
      <c r="EM438">
        <v>1.9562</v>
      </c>
      <c r="EN438">
        <v>2.1348</v>
      </c>
      <c r="EO438">
        <v>0.106394</v>
      </c>
      <c r="EP438">
        <v>0</v>
      </c>
      <c r="EQ438">
        <v>23.1299</v>
      </c>
      <c r="ER438">
        <v>999.9</v>
      </c>
      <c r="ES438">
        <v>33.464</v>
      </c>
      <c r="ET438">
        <v>36.447</v>
      </c>
      <c r="EU438">
        <v>27.4491</v>
      </c>
      <c r="EV438">
        <v>54.0887</v>
      </c>
      <c r="EW438">
        <v>39.5954</v>
      </c>
      <c r="EX438">
        <v>2</v>
      </c>
      <c r="EY438">
        <v>0.107846</v>
      </c>
      <c r="EZ438">
        <v>0.968802</v>
      </c>
      <c r="FA438">
        <v>20.1458</v>
      </c>
      <c r="FB438">
        <v>5.19932</v>
      </c>
      <c r="FC438">
        <v>12.0099</v>
      </c>
      <c r="FD438">
        <v>4.976</v>
      </c>
      <c r="FE438">
        <v>3.2938</v>
      </c>
      <c r="FF438">
        <v>9999</v>
      </c>
      <c r="FG438">
        <v>9999</v>
      </c>
      <c r="FH438">
        <v>9999</v>
      </c>
      <c r="FI438">
        <v>558.2</v>
      </c>
      <c r="FJ438">
        <v>1.86313</v>
      </c>
      <c r="FK438">
        <v>1.86789</v>
      </c>
      <c r="FL438">
        <v>1.86762</v>
      </c>
      <c r="FM438">
        <v>1.8689</v>
      </c>
      <c r="FN438">
        <v>1.86966</v>
      </c>
      <c r="FO438">
        <v>1.86569</v>
      </c>
      <c r="FP438">
        <v>1.86676</v>
      </c>
      <c r="FQ438">
        <v>1.86813</v>
      </c>
      <c r="FR438">
        <v>5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10.119</v>
      </c>
      <c r="GF438">
        <v>0.2134</v>
      </c>
      <c r="GG438">
        <v>5.39689663742648</v>
      </c>
      <c r="GH438">
        <v>0.00956702611335773</v>
      </c>
      <c r="GI438">
        <v>-9.19467254998099e-07</v>
      </c>
      <c r="GJ438">
        <v>-2.13729184259075e-11</v>
      </c>
      <c r="GK438">
        <v>0.213310654532375</v>
      </c>
      <c r="GL438">
        <v>0</v>
      </c>
      <c r="GM438">
        <v>0</v>
      </c>
      <c r="GN438">
        <v>0</v>
      </c>
      <c r="GO438">
        <v>-4</v>
      </c>
      <c r="GP438">
        <v>1866</v>
      </c>
      <c r="GQ438">
        <v>1</v>
      </c>
      <c r="GR438">
        <v>18</v>
      </c>
      <c r="GS438">
        <v>24.5</v>
      </c>
      <c r="GT438">
        <v>30256.6</v>
      </c>
      <c r="GU438">
        <v>1.72363</v>
      </c>
      <c r="GV438">
        <v>2.65137</v>
      </c>
      <c r="GW438">
        <v>2.24854</v>
      </c>
      <c r="GX438">
        <v>2.72217</v>
      </c>
      <c r="GY438">
        <v>1.99585</v>
      </c>
      <c r="GZ438">
        <v>2.39014</v>
      </c>
      <c r="HA438">
        <v>38.7471</v>
      </c>
      <c r="HB438">
        <v>14.2546</v>
      </c>
      <c r="HC438">
        <v>18</v>
      </c>
      <c r="HD438">
        <v>501.385</v>
      </c>
      <c r="HE438">
        <v>626.256</v>
      </c>
      <c r="HF438">
        <v>21.1792</v>
      </c>
      <c r="HG438">
        <v>28.6805</v>
      </c>
      <c r="HH438">
        <v>29.9991</v>
      </c>
      <c r="HI438">
        <v>28.8923</v>
      </c>
      <c r="HJ438">
        <v>28.8509</v>
      </c>
      <c r="HK438">
        <v>34.5139</v>
      </c>
      <c r="HL438">
        <v>30.4575</v>
      </c>
      <c r="HM438">
        <v>0</v>
      </c>
      <c r="HN438">
        <v>21.207</v>
      </c>
      <c r="HO438">
        <v>588.712</v>
      </c>
      <c r="HP438">
        <v>18.1714</v>
      </c>
      <c r="HQ438">
        <v>102.402</v>
      </c>
      <c r="HR438">
        <v>103.402</v>
      </c>
    </row>
    <row r="439" spans="1:226">
      <c r="A439">
        <v>423</v>
      </c>
      <c r="B439">
        <v>1657214613.5</v>
      </c>
      <c r="C439">
        <v>8008.5</v>
      </c>
      <c r="D439" t="s">
        <v>1210</v>
      </c>
      <c r="E439" t="s">
        <v>1211</v>
      </c>
      <c r="F439">
        <v>5</v>
      </c>
      <c r="G439" t="s">
        <v>1144</v>
      </c>
      <c r="H439" t="s">
        <v>354</v>
      </c>
      <c r="I439">
        <v>1657214606</v>
      </c>
      <c r="J439">
        <f>(K439)/1000</f>
        <v>0</v>
      </c>
      <c r="K439">
        <f>IF(BF439, AN439, AH439)</f>
        <v>0</v>
      </c>
      <c r="L439">
        <f>IF(BF439, AI439, AG439)</f>
        <v>0</v>
      </c>
      <c r="M439">
        <f>BH439 - IF(AU439&gt;1, L439*BB439*100.0/(AW439*BV439), 0)</f>
        <v>0</v>
      </c>
      <c r="N439">
        <f>((T439-J439/2)*M439-L439)/(T439+J439/2)</f>
        <v>0</v>
      </c>
      <c r="O439">
        <f>N439*(BO439+BP439)/1000.0</f>
        <v>0</v>
      </c>
      <c r="P439">
        <f>(BH439 - IF(AU439&gt;1, L439*BB439*100.0/(AW439*BV439), 0))*(BO439+BP439)/1000.0</f>
        <v>0</v>
      </c>
      <c r="Q439">
        <f>2.0/((1/S439-1/R439)+SIGN(S439)*SQRT((1/S439-1/R439)*(1/S439-1/R439) + 4*BC439/((BC439+1)*(BC439+1))*(2*1/S439*1/R439-1/R439*1/R439)))</f>
        <v>0</v>
      </c>
      <c r="R439">
        <f>IF(LEFT(BD439,1)&lt;&gt;"0",IF(LEFT(BD439,1)="1",3.0,BE439),$D$5+$E$5*(BV439*BO439/($K$5*1000))+$F$5*(BV439*BO439/($K$5*1000))*MAX(MIN(BB439,$J$5),$I$5)*MAX(MIN(BB439,$J$5),$I$5)+$G$5*MAX(MIN(BB439,$J$5),$I$5)*(BV439*BO439/($K$5*1000))+$H$5*(BV439*BO439/($K$5*1000))*(BV439*BO439/($K$5*1000)))</f>
        <v>0</v>
      </c>
      <c r="S439">
        <f>J439*(1000-(1000*0.61365*exp(17.502*W439/(240.97+W439))/(BO439+BP439)+BJ439)/2)/(1000*0.61365*exp(17.502*W439/(240.97+W439))/(BO439+BP439)-BJ439)</f>
        <v>0</v>
      </c>
      <c r="T439">
        <f>1/((BC439+1)/(Q439/1.6)+1/(R439/1.37)) + BC439/((BC439+1)/(Q439/1.6) + BC439/(R439/1.37))</f>
        <v>0</v>
      </c>
      <c r="U439">
        <f>(AX439*BA439)</f>
        <v>0</v>
      </c>
      <c r="V439">
        <f>(BQ439+(U439+2*0.95*5.67E-8*(((BQ439+$B$7)+273)^4-(BQ439+273)^4)-44100*J439)/(1.84*29.3*R439+8*0.95*5.67E-8*(BQ439+273)^3))</f>
        <v>0</v>
      </c>
      <c r="W439">
        <f>($C$7*BR439+$D$7*BS439+$E$7*V439)</f>
        <v>0</v>
      </c>
      <c r="X439">
        <f>0.61365*exp(17.502*W439/(240.97+W439))</f>
        <v>0</v>
      </c>
      <c r="Y439">
        <f>(Z439/AA439*100)</f>
        <v>0</v>
      </c>
      <c r="Z439">
        <f>BJ439*(BO439+BP439)/1000</f>
        <v>0</v>
      </c>
      <c r="AA439">
        <f>0.61365*exp(17.502*BQ439/(240.97+BQ439))</f>
        <v>0</v>
      </c>
      <c r="AB439">
        <f>(X439-BJ439*(BO439+BP439)/1000)</f>
        <v>0</v>
      </c>
      <c r="AC439">
        <f>(-J439*44100)</f>
        <v>0</v>
      </c>
      <c r="AD439">
        <f>2*29.3*R439*0.92*(BQ439-W439)</f>
        <v>0</v>
      </c>
      <c r="AE439">
        <f>2*0.95*5.67E-8*(((BQ439+$B$7)+273)^4-(W439+273)^4)</f>
        <v>0</v>
      </c>
      <c r="AF439">
        <f>U439+AE439+AC439+AD439</f>
        <v>0</v>
      </c>
      <c r="AG439">
        <f>BN439*AU439*(BI439-BH439*(1000-AU439*BK439)/(1000-AU439*BJ439))/(100*BB439)</f>
        <v>0</v>
      </c>
      <c r="AH439">
        <f>1000*BN439*AU439*(BJ439-BK439)/(100*BB439*(1000-AU439*BJ439))</f>
        <v>0</v>
      </c>
      <c r="AI439">
        <f>(AJ439 - AK439 - BO439*1E3/(8.314*(BQ439+273.15)) * AM439/BN439 * AL439) * BN439/(100*BB439) * (1000 - BK439)/1000</f>
        <v>0</v>
      </c>
      <c r="AJ439">
        <v>587.551309552862</v>
      </c>
      <c r="AK439">
        <v>555.980733333333</v>
      </c>
      <c r="AL439">
        <v>3.25845022767803</v>
      </c>
      <c r="AM439">
        <v>66.7280457912559</v>
      </c>
      <c r="AN439">
        <f>(AP439 - AO439 + BO439*1E3/(8.314*(BQ439+273.15)) * AR439/BN439 * AQ439) * BN439/(100*BB439) * 1000/(1000 - AP439)</f>
        <v>0</v>
      </c>
      <c r="AO439">
        <v>18.2547877152569</v>
      </c>
      <c r="AP439">
        <v>21.1216103030303</v>
      </c>
      <c r="AQ439">
        <v>2.38260941520809e-05</v>
      </c>
      <c r="AR439">
        <v>77.4799471106263</v>
      </c>
      <c r="AS439">
        <v>0</v>
      </c>
      <c r="AT439">
        <v>0</v>
      </c>
      <c r="AU439">
        <f>IF(AS439*$H$13&gt;=AW439,1.0,(AW439/(AW439-AS439*$H$13)))</f>
        <v>0</v>
      </c>
      <c r="AV439">
        <f>(AU439-1)*100</f>
        <v>0</v>
      </c>
      <c r="AW439">
        <f>MAX(0,($B$13+$C$13*BV439)/(1+$D$13*BV439)*BO439/(BQ439+273)*$E$13)</f>
        <v>0</v>
      </c>
      <c r="AX439">
        <f>$B$11*BW439+$C$11*BX439+$F$11*CI439*(1-CL439)</f>
        <v>0</v>
      </c>
      <c r="AY439">
        <f>AX439*AZ439</f>
        <v>0</v>
      </c>
      <c r="AZ439">
        <f>($B$11*$D$9+$C$11*$D$9+$F$11*((CV439+CN439)/MAX(CV439+CN439+CW439, 0.1)*$I$9+CW439/MAX(CV439+CN439+CW439, 0.1)*$J$9))/($B$11+$C$11+$F$11)</f>
        <v>0</v>
      </c>
      <c r="BA439">
        <f>($B$11*$K$9+$C$11*$K$9+$F$11*((CV439+CN439)/MAX(CV439+CN439+CW439, 0.1)*$P$9+CW439/MAX(CV439+CN439+CW439, 0.1)*$Q$9))/($B$11+$C$11+$F$11)</f>
        <v>0</v>
      </c>
      <c r="BB439">
        <v>6</v>
      </c>
      <c r="BC439">
        <v>0.5</v>
      </c>
      <c r="BD439" t="s">
        <v>355</v>
      </c>
      <c r="BE439">
        <v>2</v>
      </c>
      <c r="BF439" t="b">
        <v>1</v>
      </c>
      <c r="BG439">
        <v>1657214606</v>
      </c>
      <c r="BH439">
        <v>521.740925925926</v>
      </c>
      <c r="BI439">
        <v>561.841518518519</v>
      </c>
      <c r="BJ439">
        <v>21.117837037037</v>
      </c>
      <c r="BK439">
        <v>18.2667259259259</v>
      </c>
      <c r="BL439">
        <v>511.69237037037</v>
      </c>
      <c r="BM439">
        <v>20.9045222222222</v>
      </c>
      <c r="BN439">
        <v>500.008333333333</v>
      </c>
      <c r="BO439">
        <v>74.578262962963</v>
      </c>
      <c r="BP439">
        <v>0.100021314814815</v>
      </c>
      <c r="BQ439">
        <v>24.8221037037037</v>
      </c>
      <c r="BR439">
        <v>24.8945814814815</v>
      </c>
      <c r="BS439">
        <v>999.9</v>
      </c>
      <c r="BT439">
        <v>0</v>
      </c>
      <c r="BU439">
        <v>0</v>
      </c>
      <c r="BV439">
        <v>10000.1851851852</v>
      </c>
      <c r="BW439">
        <v>0</v>
      </c>
      <c r="BX439">
        <v>400.146481481481</v>
      </c>
      <c r="BY439">
        <v>-40.1005851851852</v>
      </c>
      <c r="BZ439">
        <v>532.996740740741</v>
      </c>
      <c r="CA439">
        <v>572.295222222222</v>
      </c>
      <c r="CB439">
        <v>2.85111</v>
      </c>
      <c r="CC439">
        <v>561.841518518519</v>
      </c>
      <c r="CD439">
        <v>18.2667259259259</v>
      </c>
      <c r="CE439">
        <v>1.57493185185185</v>
      </c>
      <c r="CF439">
        <v>1.36230148148148</v>
      </c>
      <c r="CG439">
        <v>13.7156851851852</v>
      </c>
      <c r="CH439">
        <v>11.5043703703704</v>
      </c>
      <c r="CI439">
        <v>2000.00888888889</v>
      </c>
      <c r="CJ439">
        <v>0.979994111111111</v>
      </c>
      <c r="CK439">
        <v>0.0200060148148148</v>
      </c>
      <c r="CL439">
        <v>0</v>
      </c>
      <c r="CM439">
        <v>2.31709259259259</v>
      </c>
      <c r="CN439">
        <v>0</v>
      </c>
      <c r="CO439">
        <v>17182.4777777778</v>
      </c>
      <c r="CP439">
        <v>17300.2074074074</v>
      </c>
      <c r="CQ439">
        <v>37.9324074074074</v>
      </c>
      <c r="CR439">
        <v>38.486</v>
      </c>
      <c r="CS439">
        <v>37.8028148148148</v>
      </c>
      <c r="CT439">
        <v>36.8864074074074</v>
      </c>
      <c r="CU439">
        <v>37.2637777777778</v>
      </c>
      <c r="CV439">
        <v>1959.99777777778</v>
      </c>
      <c r="CW439">
        <v>40.0111111111111</v>
      </c>
      <c r="CX439">
        <v>0</v>
      </c>
      <c r="CY439">
        <v>1657214592.6</v>
      </c>
      <c r="CZ439">
        <v>0</v>
      </c>
      <c r="DA439">
        <v>1657213163</v>
      </c>
      <c r="DB439" t="s">
        <v>1145</v>
      </c>
      <c r="DC439">
        <v>1657213141</v>
      </c>
      <c r="DD439">
        <v>1655399214.6</v>
      </c>
      <c r="DE439">
        <v>1</v>
      </c>
      <c r="DF439">
        <v>0.04</v>
      </c>
      <c r="DG439">
        <v>-0.06</v>
      </c>
      <c r="DH439">
        <v>9.172</v>
      </c>
      <c r="DI439">
        <v>0.511</v>
      </c>
      <c r="DJ439">
        <v>420</v>
      </c>
      <c r="DK439">
        <v>25</v>
      </c>
      <c r="DL439">
        <v>0.26</v>
      </c>
      <c r="DM439">
        <v>0.15</v>
      </c>
      <c r="DN439">
        <v>-39.6893536585366</v>
      </c>
      <c r="DO439">
        <v>-8.69287735191641</v>
      </c>
      <c r="DP439">
        <v>0.938890855782492</v>
      </c>
      <c r="DQ439">
        <v>0</v>
      </c>
      <c r="DR439">
        <v>2.83971804878049</v>
      </c>
      <c r="DS439">
        <v>0.259150452961676</v>
      </c>
      <c r="DT439">
        <v>0.0280557118413426</v>
      </c>
      <c r="DU439">
        <v>0</v>
      </c>
      <c r="DV439">
        <v>0</v>
      </c>
      <c r="DW439">
        <v>2</v>
      </c>
      <c r="DX439" t="s">
        <v>365</v>
      </c>
      <c r="DY439">
        <v>2.97154</v>
      </c>
      <c r="DZ439">
        <v>2.75384</v>
      </c>
      <c r="EA439">
        <v>0.0905559</v>
      </c>
      <c r="EB439">
        <v>0.0968436</v>
      </c>
      <c r="EC439">
        <v>0.0784471</v>
      </c>
      <c r="ED439">
        <v>0.0710641</v>
      </c>
      <c r="EE439">
        <v>35425.2</v>
      </c>
      <c r="EF439">
        <v>38569.3</v>
      </c>
      <c r="EG439">
        <v>35312.4</v>
      </c>
      <c r="EH439">
        <v>38744.7</v>
      </c>
      <c r="EI439">
        <v>46163</v>
      </c>
      <c r="EJ439">
        <v>51952.8</v>
      </c>
      <c r="EK439">
        <v>55206.5</v>
      </c>
      <c r="EL439">
        <v>62108.6</v>
      </c>
      <c r="EM439">
        <v>1.9564</v>
      </c>
      <c r="EN439">
        <v>2.1358</v>
      </c>
      <c r="EO439">
        <v>0.107586</v>
      </c>
      <c r="EP439">
        <v>0</v>
      </c>
      <c r="EQ439">
        <v>23.1182</v>
      </c>
      <c r="ER439">
        <v>999.9</v>
      </c>
      <c r="ES439">
        <v>33.488</v>
      </c>
      <c r="ET439">
        <v>36.437</v>
      </c>
      <c r="EU439">
        <v>27.4527</v>
      </c>
      <c r="EV439">
        <v>54.0087</v>
      </c>
      <c r="EW439">
        <v>39.5513</v>
      </c>
      <c r="EX439">
        <v>2</v>
      </c>
      <c r="EY439">
        <v>0.106037</v>
      </c>
      <c r="EZ439">
        <v>0.801264</v>
      </c>
      <c r="FA439">
        <v>20.1462</v>
      </c>
      <c r="FB439">
        <v>5.19692</v>
      </c>
      <c r="FC439">
        <v>12.0099</v>
      </c>
      <c r="FD439">
        <v>4.9752</v>
      </c>
      <c r="FE439">
        <v>3.294</v>
      </c>
      <c r="FF439">
        <v>9999</v>
      </c>
      <c r="FG439">
        <v>9999</v>
      </c>
      <c r="FH439">
        <v>9999</v>
      </c>
      <c r="FI439">
        <v>558.2</v>
      </c>
      <c r="FJ439">
        <v>1.86313</v>
      </c>
      <c r="FK439">
        <v>1.86792</v>
      </c>
      <c r="FL439">
        <v>1.86768</v>
      </c>
      <c r="FM439">
        <v>1.8689</v>
      </c>
      <c r="FN439">
        <v>1.86966</v>
      </c>
      <c r="FO439">
        <v>1.86569</v>
      </c>
      <c r="FP439">
        <v>1.86676</v>
      </c>
      <c r="FQ439">
        <v>1.86813</v>
      </c>
      <c r="FR439">
        <v>5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10.254</v>
      </c>
      <c r="GF439">
        <v>0.2133</v>
      </c>
      <c r="GG439">
        <v>5.39689663742648</v>
      </c>
      <c r="GH439">
        <v>0.00956702611335773</v>
      </c>
      <c r="GI439">
        <v>-9.19467254998099e-07</v>
      </c>
      <c r="GJ439">
        <v>-2.13729184259075e-11</v>
      </c>
      <c r="GK439">
        <v>0.213310654532375</v>
      </c>
      <c r="GL439">
        <v>0</v>
      </c>
      <c r="GM439">
        <v>0</v>
      </c>
      <c r="GN439">
        <v>0</v>
      </c>
      <c r="GO439">
        <v>-4</v>
      </c>
      <c r="GP439">
        <v>1866</v>
      </c>
      <c r="GQ439">
        <v>1</v>
      </c>
      <c r="GR439">
        <v>18</v>
      </c>
      <c r="GS439">
        <v>24.5</v>
      </c>
      <c r="GT439">
        <v>30256.6</v>
      </c>
      <c r="GU439">
        <v>1.76514</v>
      </c>
      <c r="GV439">
        <v>2.65015</v>
      </c>
      <c r="GW439">
        <v>2.24854</v>
      </c>
      <c r="GX439">
        <v>2.72217</v>
      </c>
      <c r="GY439">
        <v>1.99585</v>
      </c>
      <c r="GZ439">
        <v>2.3877</v>
      </c>
      <c r="HA439">
        <v>38.7225</v>
      </c>
      <c r="HB439">
        <v>14.2459</v>
      </c>
      <c r="HC439">
        <v>18</v>
      </c>
      <c r="HD439">
        <v>501.373</v>
      </c>
      <c r="HE439">
        <v>626.862</v>
      </c>
      <c r="HF439">
        <v>21.2435</v>
      </c>
      <c r="HG439">
        <v>28.6633</v>
      </c>
      <c r="HH439">
        <v>29.9989</v>
      </c>
      <c r="HI439">
        <v>28.875</v>
      </c>
      <c r="HJ439">
        <v>28.8338</v>
      </c>
      <c r="HK439">
        <v>35.3353</v>
      </c>
      <c r="HL439">
        <v>30.4575</v>
      </c>
      <c r="HM439">
        <v>0</v>
      </c>
      <c r="HN439">
        <v>21.2943</v>
      </c>
      <c r="HO439">
        <v>608.81</v>
      </c>
      <c r="HP439">
        <v>18.1478</v>
      </c>
      <c r="HQ439">
        <v>102.404</v>
      </c>
      <c r="HR439">
        <v>103.404</v>
      </c>
    </row>
    <row r="440" spans="1:226">
      <c r="A440">
        <v>424</v>
      </c>
      <c r="B440">
        <v>1657214618.5</v>
      </c>
      <c r="C440">
        <v>8013.5</v>
      </c>
      <c r="D440" t="s">
        <v>1212</v>
      </c>
      <c r="E440" t="s">
        <v>1213</v>
      </c>
      <c r="F440">
        <v>5</v>
      </c>
      <c r="G440" t="s">
        <v>1144</v>
      </c>
      <c r="H440" t="s">
        <v>354</v>
      </c>
      <c r="I440">
        <v>1657214610.71429</v>
      </c>
      <c r="J440">
        <f>(K440)/1000</f>
        <v>0</v>
      </c>
      <c r="K440">
        <f>IF(BF440, AN440, AH440)</f>
        <v>0</v>
      </c>
      <c r="L440">
        <f>IF(BF440, AI440, AG440)</f>
        <v>0</v>
      </c>
      <c r="M440">
        <f>BH440 - IF(AU440&gt;1, L440*BB440*100.0/(AW440*BV440), 0)</f>
        <v>0</v>
      </c>
      <c r="N440">
        <f>((T440-J440/2)*M440-L440)/(T440+J440/2)</f>
        <v>0</v>
      </c>
      <c r="O440">
        <f>N440*(BO440+BP440)/1000.0</f>
        <v>0</v>
      </c>
      <c r="P440">
        <f>(BH440 - IF(AU440&gt;1, L440*BB440*100.0/(AW440*BV440), 0))*(BO440+BP440)/1000.0</f>
        <v>0</v>
      </c>
      <c r="Q440">
        <f>2.0/((1/S440-1/R440)+SIGN(S440)*SQRT((1/S440-1/R440)*(1/S440-1/R440) + 4*BC440/((BC440+1)*(BC440+1))*(2*1/S440*1/R440-1/R440*1/R440)))</f>
        <v>0</v>
      </c>
      <c r="R440">
        <f>IF(LEFT(BD440,1)&lt;&gt;"0",IF(LEFT(BD440,1)="1",3.0,BE440),$D$5+$E$5*(BV440*BO440/($K$5*1000))+$F$5*(BV440*BO440/($K$5*1000))*MAX(MIN(BB440,$J$5),$I$5)*MAX(MIN(BB440,$J$5),$I$5)+$G$5*MAX(MIN(BB440,$J$5),$I$5)*(BV440*BO440/($K$5*1000))+$H$5*(BV440*BO440/($K$5*1000))*(BV440*BO440/($K$5*1000)))</f>
        <v>0</v>
      </c>
      <c r="S440">
        <f>J440*(1000-(1000*0.61365*exp(17.502*W440/(240.97+W440))/(BO440+BP440)+BJ440)/2)/(1000*0.61365*exp(17.502*W440/(240.97+W440))/(BO440+BP440)-BJ440)</f>
        <v>0</v>
      </c>
      <c r="T440">
        <f>1/((BC440+1)/(Q440/1.6)+1/(R440/1.37)) + BC440/((BC440+1)/(Q440/1.6) + BC440/(R440/1.37))</f>
        <v>0</v>
      </c>
      <c r="U440">
        <f>(AX440*BA440)</f>
        <v>0</v>
      </c>
      <c r="V440">
        <f>(BQ440+(U440+2*0.95*5.67E-8*(((BQ440+$B$7)+273)^4-(BQ440+273)^4)-44100*J440)/(1.84*29.3*R440+8*0.95*5.67E-8*(BQ440+273)^3))</f>
        <v>0</v>
      </c>
      <c r="W440">
        <f>($C$7*BR440+$D$7*BS440+$E$7*V440)</f>
        <v>0</v>
      </c>
      <c r="X440">
        <f>0.61365*exp(17.502*W440/(240.97+W440))</f>
        <v>0</v>
      </c>
      <c r="Y440">
        <f>(Z440/AA440*100)</f>
        <v>0</v>
      </c>
      <c r="Z440">
        <f>BJ440*(BO440+BP440)/1000</f>
        <v>0</v>
      </c>
      <c r="AA440">
        <f>0.61365*exp(17.502*BQ440/(240.97+BQ440))</f>
        <v>0</v>
      </c>
      <c r="AB440">
        <f>(X440-BJ440*(BO440+BP440)/1000)</f>
        <v>0</v>
      </c>
      <c r="AC440">
        <f>(-J440*44100)</f>
        <v>0</v>
      </c>
      <c r="AD440">
        <f>2*29.3*R440*0.92*(BQ440-W440)</f>
        <v>0</v>
      </c>
      <c r="AE440">
        <f>2*0.95*5.67E-8*(((BQ440+$B$7)+273)^4-(W440+273)^4)</f>
        <v>0</v>
      </c>
      <c r="AF440">
        <f>U440+AE440+AC440+AD440</f>
        <v>0</v>
      </c>
      <c r="AG440">
        <f>BN440*AU440*(BI440-BH440*(1000-AU440*BK440)/(1000-AU440*BJ440))/(100*BB440)</f>
        <v>0</v>
      </c>
      <c r="AH440">
        <f>1000*BN440*AU440*(BJ440-BK440)/(100*BB440*(1000-AU440*BJ440))</f>
        <v>0</v>
      </c>
      <c r="AI440">
        <f>(AJ440 - AK440 - BO440*1E3/(8.314*(BQ440+273.15)) * AM440/BN440 * AL440) * BN440/(100*BB440) * (1000 - BK440)/1000</f>
        <v>0</v>
      </c>
      <c r="AJ440">
        <v>605.274469169704</v>
      </c>
      <c r="AK440">
        <v>572.678721212121</v>
      </c>
      <c r="AL440">
        <v>3.34791296000315</v>
      </c>
      <c r="AM440">
        <v>66.7280457912559</v>
      </c>
      <c r="AN440">
        <f>(AP440 - AO440 + BO440*1E3/(8.314*(BQ440+273.15)) * AR440/BN440 * AQ440) * BN440/(100*BB440) * 1000/(1000 - AP440)</f>
        <v>0</v>
      </c>
      <c r="AO440">
        <v>18.2198760365173</v>
      </c>
      <c r="AP440">
        <v>21.1125436363636</v>
      </c>
      <c r="AQ440">
        <v>-0.000118687587933205</v>
      </c>
      <c r="AR440">
        <v>77.4799471106263</v>
      </c>
      <c r="AS440">
        <v>0</v>
      </c>
      <c r="AT440">
        <v>0</v>
      </c>
      <c r="AU440">
        <f>IF(AS440*$H$13&gt;=AW440,1.0,(AW440/(AW440-AS440*$H$13)))</f>
        <v>0</v>
      </c>
      <c r="AV440">
        <f>(AU440-1)*100</f>
        <v>0</v>
      </c>
      <c r="AW440">
        <f>MAX(0,($B$13+$C$13*BV440)/(1+$D$13*BV440)*BO440/(BQ440+273)*$E$13)</f>
        <v>0</v>
      </c>
      <c r="AX440">
        <f>$B$11*BW440+$C$11*BX440+$F$11*CI440*(1-CL440)</f>
        <v>0</v>
      </c>
      <c r="AY440">
        <f>AX440*AZ440</f>
        <v>0</v>
      </c>
      <c r="AZ440">
        <f>($B$11*$D$9+$C$11*$D$9+$F$11*((CV440+CN440)/MAX(CV440+CN440+CW440, 0.1)*$I$9+CW440/MAX(CV440+CN440+CW440, 0.1)*$J$9))/($B$11+$C$11+$F$11)</f>
        <v>0</v>
      </c>
      <c r="BA440">
        <f>($B$11*$K$9+$C$11*$K$9+$F$11*((CV440+CN440)/MAX(CV440+CN440+CW440, 0.1)*$P$9+CW440/MAX(CV440+CN440+CW440, 0.1)*$Q$9))/($B$11+$C$11+$F$11)</f>
        <v>0</v>
      </c>
      <c r="BB440">
        <v>6</v>
      </c>
      <c r="BC440">
        <v>0.5</v>
      </c>
      <c r="BD440" t="s">
        <v>355</v>
      </c>
      <c r="BE440">
        <v>2</v>
      </c>
      <c r="BF440" t="b">
        <v>1</v>
      </c>
      <c r="BG440">
        <v>1657214610.71429</v>
      </c>
      <c r="BH440">
        <v>536.941821428571</v>
      </c>
      <c r="BI440">
        <v>577.892392857143</v>
      </c>
      <c r="BJ440">
        <v>21.1197892857143</v>
      </c>
      <c r="BK440">
        <v>18.2470357142857</v>
      </c>
      <c r="BL440">
        <v>526.763714285714</v>
      </c>
      <c r="BM440">
        <v>20.9064821428571</v>
      </c>
      <c r="BN440">
        <v>499.997285714286</v>
      </c>
      <c r="BO440">
        <v>74.5772892857143</v>
      </c>
      <c r="BP440">
        <v>0.100073053571429</v>
      </c>
      <c r="BQ440">
        <v>24.8311428571429</v>
      </c>
      <c r="BR440">
        <v>24.8923892857143</v>
      </c>
      <c r="BS440">
        <v>999.9</v>
      </c>
      <c r="BT440">
        <v>0</v>
      </c>
      <c r="BU440">
        <v>0</v>
      </c>
      <c r="BV440">
        <v>10004.1071428571</v>
      </c>
      <c r="BW440">
        <v>0</v>
      </c>
      <c r="BX440">
        <v>405.502964285714</v>
      </c>
      <c r="BY440">
        <v>-40.9506035714286</v>
      </c>
      <c r="BZ440">
        <v>548.526642857143</v>
      </c>
      <c r="CA440">
        <v>588.63275</v>
      </c>
      <c r="CB440">
        <v>2.87275142857143</v>
      </c>
      <c r="CC440">
        <v>577.892392857143</v>
      </c>
      <c r="CD440">
        <v>18.2470357142857</v>
      </c>
      <c r="CE440">
        <v>1.57505714285714</v>
      </c>
      <c r="CF440">
        <v>1.36081535714286</v>
      </c>
      <c r="CG440">
        <v>13.7169142857143</v>
      </c>
      <c r="CH440">
        <v>11.4878678571429</v>
      </c>
      <c r="CI440">
        <v>2000.01607142857</v>
      </c>
      <c r="CJ440">
        <v>0.979993964285714</v>
      </c>
      <c r="CK440">
        <v>0.0200061714285714</v>
      </c>
      <c r="CL440">
        <v>0</v>
      </c>
      <c r="CM440">
        <v>2.29678214285714</v>
      </c>
      <c r="CN440">
        <v>0</v>
      </c>
      <c r="CO440">
        <v>17205.3464285714</v>
      </c>
      <c r="CP440">
        <v>17300.2678571429</v>
      </c>
      <c r="CQ440">
        <v>37.9126428571429</v>
      </c>
      <c r="CR440">
        <v>38.46625</v>
      </c>
      <c r="CS440">
        <v>37.7832142857143</v>
      </c>
      <c r="CT440">
        <v>36.8547142857143</v>
      </c>
      <c r="CU440">
        <v>37.2432142857143</v>
      </c>
      <c r="CV440">
        <v>1960.00464285714</v>
      </c>
      <c r="CW440">
        <v>40.0114285714286</v>
      </c>
      <c r="CX440">
        <v>0</v>
      </c>
      <c r="CY440">
        <v>1657214597.4</v>
      </c>
      <c r="CZ440">
        <v>0</v>
      </c>
      <c r="DA440">
        <v>1657213163</v>
      </c>
      <c r="DB440" t="s">
        <v>1145</v>
      </c>
      <c r="DC440">
        <v>1657213141</v>
      </c>
      <c r="DD440">
        <v>1655399214.6</v>
      </c>
      <c r="DE440">
        <v>1</v>
      </c>
      <c r="DF440">
        <v>0.04</v>
      </c>
      <c r="DG440">
        <v>-0.06</v>
      </c>
      <c r="DH440">
        <v>9.172</v>
      </c>
      <c r="DI440">
        <v>0.511</v>
      </c>
      <c r="DJ440">
        <v>420</v>
      </c>
      <c r="DK440">
        <v>25</v>
      </c>
      <c r="DL440">
        <v>0.26</v>
      </c>
      <c r="DM440">
        <v>0.15</v>
      </c>
      <c r="DN440">
        <v>-40.3335634146341</v>
      </c>
      <c r="DO440">
        <v>-9.15955818815329</v>
      </c>
      <c r="DP440">
        <v>0.982849870369784</v>
      </c>
      <c r="DQ440">
        <v>0</v>
      </c>
      <c r="DR440">
        <v>2.85711219512195</v>
      </c>
      <c r="DS440">
        <v>0.301213379790948</v>
      </c>
      <c r="DT440">
        <v>0.0317083321751205</v>
      </c>
      <c r="DU440">
        <v>0</v>
      </c>
      <c r="DV440">
        <v>0</v>
      </c>
      <c r="DW440">
        <v>2</v>
      </c>
      <c r="DX440" t="s">
        <v>365</v>
      </c>
      <c r="DY440">
        <v>2.97186</v>
      </c>
      <c r="DZ440">
        <v>2.75404</v>
      </c>
      <c r="EA440">
        <v>0.0925458</v>
      </c>
      <c r="EB440">
        <v>0.0987963</v>
      </c>
      <c r="EC440">
        <v>0.0784526</v>
      </c>
      <c r="ED440">
        <v>0.0710634</v>
      </c>
      <c r="EE440">
        <v>35349</v>
      </c>
      <c r="EF440">
        <v>38487.1</v>
      </c>
      <c r="EG440">
        <v>35313.6</v>
      </c>
      <c r="EH440">
        <v>38745.8</v>
      </c>
      <c r="EI440">
        <v>46163.7</v>
      </c>
      <c r="EJ440">
        <v>51954.8</v>
      </c>
      <c r="EK440">
        <v>55207.6</v>
      </c>
      <c r="EL440">
        <v>62110.8</v>
      </c>
      <c r="EM440">
        <v>1.9568</v>
      </c>
      <c r="EN440">
        <v>2.1362</v>
      </c>
      <c r="EO440">
        <v>0.109673</v>
      </c>
      <c r="EP440">
        <v>0</v>
      </c>
      <c r="EQ440">
        <v>23.1065</v>
      </c>
      <c r="ER440">
        <v>999.9</v>
      </c>
      <c r="ES440">
        <v>33.488</v>
      </c>
      <c r="ET440">
        <v>36.437</v>
      </c>
      <c r="EU440">
        <v>27.4534</v>
      </c>
      <c r="EV440">
        <v>54.1687</v>
      </c>
      <c r="EW440">
        <v>39.5112</v>
      </c>
      <c r="EX440">
        <v>2</v>
      </c>
      <c r="EY440">
        <v>0.104309</v>
      </c>
      <c r="EZ440">
        <v>0.754466</v>
      </c>
      <c r="FA440">
        <v>20.1469</v>
      </c>
      <c r="FB440">
        <v>5.19932</v>
      </c>
      <c r="FC440">
        <v>12.0099</v>
      </c>
      <c r="FD440">
        <v>4.9752</v>
      </c>
      <c r="FE440">
        <v>3.294</v>
      </c>
      <c r="FF440">
        <v>9999</v>
      </c>
      <c r="FG440">
        <v>9999</v>
      </c>
      <c r="FH440">
        <v>9999</v>
      </c>
      <c r="FI440">
        <v>558.2</v>
      </c>
      <c r="FJ440">
        <v>1.8631</v>
      </c>
      <c r="FK440">
        <v>1.86795</v>
      </c>
      <c r="FL440">
        <v>1.86768</v>
      </c>
      <c r="FM440">
        <v>1.8689</v>
      </c>
      <c r="FN440">
        <v>1.86966</v>
      </c>
      <c r="FO440">
        <v>1.86569</v>
      </c>
      <c r="FP440">
        <v>1.86676</v>
      </c>
      <c r="FQ440">
        <v>1.86813</v>
      </c>
      <c r="FR440">
        <v>5</v>
      </c>
      <c r="FS440">
        <v>0</v>
      </c>
      <c r="FT440">
        <v>0</v>
      </c>
      <c r="FU440">
        <v>0</v>
      </c>
      <c r="FV440" t="s">
        <v>358</v>
      </c>
      <c r="FW440" t="s">
        <v>359</v>
      </c>
      <c r="FX440" t="s">
        <v>360</v>
      </c>
      <c r="FY440" t="s">
        <v>360</v>
      </c>
      <c r="FZ440" t="s">
        <v>360</v>
      </c>
      <c r="GA440" t="s">
        <v>360</v>
      </c>
      <c r="GB440">
        <v>0</v>
      </c>
      <c r="GC440">
        <v>100</v>
      </c>
      <c r="GD440">
        <v>100</v>
      </c>
      <c r="GE440">
        <v>10.392</v>
      </c>
      <c r="GF440">
        <v>0.2133</v>
      </c>
      <c r="GG440">
        <v>5.39689663742648</v>
      </c>
      <c r="GH440">
        <v>0.00956702611335773</v>
      </c>
      <c r="GI440">
        <v>-9.19467254998099e-07</v>
      </c>
      <c r="GJ440">
        <v>-2.13729184259075e-11</v>
      </c>
      <c r="GK440">
        <v>0.213310654532375</v>
      </c>
      <c r="GL440">
        <v>0</v>
      </c>
      <c r="GM440">
        <v>0</v>
      </c>
      <c r="GN440">
        <v>0</v>
      </c>
      <c r="GO440">
        <v>-4</v>
      </c>
      <c r="GP440">
        <v>1866</v>
      </c>
      <c r="GQ440">
        <v>1</v>
      </c>
      <c r="GR440">
        <v>18</v>
      </c>
      <c r="GS440">
        <v>24.6</v>
      </c>
      <c r="GT440">
        <v>30256.7</v>
      </c>
      <c r="GU440">
        <v>1.8042</v>
      </c>
      <c r="GV440">
        <v>2.65625</v>
      </c>
      <c r="GW440">
        <v>2.24854</v>
      </c>
      <c r="GX440">
        <v>2.72339</v>
      </c>
      <c r="GY440">
        <v>1.99585</v>
      </c>
      <c r="GZ440">
        <v>2.34497</v>
      </c>
      <c r="HA440">
        <v>38.7225</v>
      </c>
      <c r="HB440">
        <v>14.2459</v>
      </c>
      <c r="HC440">
        <v>18</v>
      </c>
      <c r="HD440">
        <v>501.506</v>
      </c>
      <c r="HE440">
        <v>627.001</v>
      </c>
      <c r="HF440">
        <v>21.3282</v>
      </c>
      <c r="HG440">
        <v>28.6462</v>
      </c>
      <c r="HH440">
        <v>29.9985</v>
      </c>
      <c r="HI440">
        <v>28.8602</v>
      </c>
      <c r="HJ440">
        <v>28.8181</v>
      </c>
      <c r="HK440">
        <v>36.1143</v>
      </c>
      <c r="HL440">
        <v>30.4575</v>
      </c>
      <c r="HM440">
        <v>0</v>
      </c>
      <c r="HN440">
        <v>21.3725</v>
      </c>
      <c r="HO440">
        <v>622.214</v>
      </c>
      <c r="HP440">
        <v>18.125</v>
      </c>
      <c r="HQ440">
        <v>102.407</v>
      </c>
      <c r="HR440">
        <v>103.408</v>
      </c>
    </row>
    <row r="441" spans="1:226">
      <c r="A441">
        <v>425</v>
      </c>
      <c r="B441">
        <v>1657214623.5</v>
      </c>
      <c r="C441">
        <v>8018.5</v>
      </c>
      <c r="D441" t="s">
        <v>1214</v>
      </c>
      <c r="E441" t="s">
        <v>1215</v>
      </c>
      <c r="F441">
        <v>5</v>
      </c>
      <c r="G441" t="s">
        <v>1144</v>
      </c>
      <c r="H441" t="s">
        <v>354</v>
      </c>
      <c r="I441">
        <v>1657214616</v>
      </c>
      <c r="J441">
        <f>(K441)/1000</f>
        <v>0</v>
      </c>
      <c r="K441">
        <f>IF(BF441, AN441, AH441)</f>
        <v>0</v>
      </c>
      <c r="L441">
        <f>IF(BF441, AI441, AG441)</f>
        <v>0</v>
      </c>
      <c r="M441">
        <f>BH441 - IF(AU441&gt;1, L441*BB441*100.0/(AW441*BV441), 0)</f>
        <v>0</v>
      </c>
      <c r="N441">
        <f>((T441-J441/2)*M441-L441)/(T441+J441/2)</f>
        <v>0</v>
      </c>
      <c r="O441">
        <f>N441*(BO441+BP441)/1000.0</f>
        <v>0</v>
      </c>
      <c r="P441">
        <f>(BH441 - IF(AU441&gt;1, L441*BB441*100.0/(AW441*BV441), 0))*(BO441+BP441)/1000.0</f>
        <v>0</v>
      </c>
      <c r="Q441">
        <f>2.0/((1/S441-1/R441)+SIGN(S441)*SQRT((1/S441-1/R441)*(1/S441-1/R441) + 4*BC441/((BC441+1)*(BC441+1))*(2*1/S441*1/R441-1/R441*1/R441)))</f>
        <v>0</v>
      </c>
      <c r="R441">
        <f>IF(LEFT(BD441,1)&lt;&gt;"0",IF(LEFT(BD441,1)="1",3.0,BE441),$D$5+$E$5*(BV441*BO441/($K$5*1000))+$F$5*(BV441*BO441/($K$5*1000))*MAX(MIN(BB441,$J$5),$I$5)*MAX(MIN(BB441,$J$5),$I$5)+$G$5*MAX(MIN(BB441,$J$5),$I$5)*(BV441*BO441/($K$5*1000))+$H$5*(BV441*BO441/($K$5*1000))*(BV441*BO441/($K$5*1000)))</f>
        <v>0</v>
      </c>
      <c r="S441">
        <f>J441*(1000-(1000*0.61365*exp(17.502*W441/(240.97+W441))/(BO441+BP441)+BJ441)/2)/(1000*0.61365*exp(17.502*W441/(240.97+W441))/(BO441+BP441)-BJ441)</f>
        <v>0</v>
      </c>
      <c r="T441">
        <f>1/((BC441+1)/(Q441/1.6)+1/(R441/1.37)) + BC441/((BC441+1)/(Q441/1.6) + BC441/(R441/1.37))</f>
        <v>0</v>
      </c>
      <c r="U441">
        <f>(AX441*BA441)</f>
        <v>0</v>
      </c>
      <c r="V441">
        <f>(BQ441+(U441+2*0.95*5.67E-8*(((BQ441+$B$7)+273)^4-(BQ441+273)^4)-44100*J441)/(1.84*29.3*R441+8*0.95*5.67E-8*(BQ441+273)^3))</f>
        <v>0</v>
      </c>
      <c r="W441">
        <f>($C$7*BR441+$D$7*BS441+$E$7*V441)</f>
        <v>0</v>
      </c>
      <c r="X441">
        <f>0.61365*exp(17.502*W441/(240.97+W441))</f>
        <v>0</v>
      </c>
      <c r="Y441">
        <f>(Z441/AA441*100)</f>
        <v>0</v>
      </c>
      <c r="Z441">
        <f>BJ441*(BO441+BP441)/1000</f>
        <v>0</v>
      </c>
      <c r="AA441">
        <f>0.61365*exp(17.502*BQ441/(240.97+BQ441))</f>
        <v>0</v>
      </c>
      <c r="AB441">
        <f>(X441-BJ441*(BO441+BP441)/1000)</f>
        <v>0</v>
      </c>
      <c r="AC441">
        <f>(-J441*44100)</f>
        <v>0</v>
      </c>
      <c r="AD441">
        <f>2*29.3*R441*0.92*(BQ441-W441)</f>
        <v>0</v>
      </c>
      <c r="AE441">
        <f>2*0.95*5.67E-8*(((BQ441+$B$7)+273)^4-(W441+273)^4)</f>
        <v>0</v>
      </c>
      <c r="AF441">
        <f>U441+AE441+AC441+AD441</f>
        <v>0</v>
      </c>
      <c r="AG441">
        <f>BN441*AU441*(BI441-BH441*(1000-AU441*BK441)/(1000-AU441*BJ441))/(100*BB441)</f>
        <v>0</v>
      </c>
      <c r="AH441">
        <f>1000*BN441*AU441*(BJ441-BK441)/(100*BB441*(1000-AU441*BJ441))</f>
        <v>0</v>
      </c>
      <c r="AI441">
        <f>(AJ441 - AK441 - BO441*1E3/(8.314*(BQ441+273.15)) * AM441/BN441 * AL441) * BN441/(100*BB441) * (1000 - BK441)/1000</f>
        <v>0</v>
      </c>
      <c r="AJ441">
        <v>622.017131083011</v>
      </c>
      <c r="AK441">
        <v>589.011284848485</v>
      </c>
      <c r="AL441">
        <v>3.21758495099174</v>
      </c>
      <c r="AM441">
        <v>66.7280457912559</v>
      </c>
      <c r="AN441">
        <f>(AP441 - AO441 + BO441*1E3/(8.314*(BQ441+273.15)) * AR441/BN441 * AQ441) * BN441/(100*BB441) * 1000/(1000 - AP441)</f>
        <v>0</v>
      </c>
      <c r="AO441">
        <v>18.2200548669628</v>
      </c>
      <c r="AP441">
        <v>21.1193624242424</v>
      </c>
      <c r="AQ441">
        <v>0.000133977301657882</v>
      </c>
      <c r="AR441">
        <v>77.4799471106263</v>
      </c>
      <c r="AS441">
        <v>0</v>
      </c>
      <c r="AT441">
        <v>0</v>
      </c>
      <c r="AU441">
        <f>IF(AS441*$H$13&gt;=AW441,1.0,(AW441/(AW441-AS441*$H$13)))</f>
        <v>0</v>
      </c>
      <c r="AV441">
        <f>(AU441-1)*100</f>
        <v>0</v>
      </c>
      <c r="AW441">
        <f>MAX(0,($B$13+$C$13*BV441)/(1+$D$13*BV441)*BO441/(BQ441+273)*$E$13)</f>
        <v>0</v>
      </c>
      <c r="AX441">
        <f>$B$11*BW441+$C$11*BX441+$F$11*CI441*(1-CL441)</f>
        <v>0</v>
      </c>
      <c r="AY441">
        <f>AX441*AZ441</f>
        <v>0</v>
      </c>
      <c r="AZ441">
        <f>($B$11*$D$9+$C$11*$D$9+$F$11*((CV441+CN441)/MAX(CV441+CN441+CW441, 0.1)*$I$9+CW441/MAX(CV441+CN441+CW441, 0.1)*$J$9))/($B$11+$C$11+$F$11)</f>
        <v>0</v>
      </c>
      <c r="BA441">
        <f>($B$11*$K$9+$C$11*$K$9+$F$11*((CV441+CN441)/MAX(CV441+CN441+CW441, 0.1)*$P$9+CW441/MAX(CV441+CN441+CW441, 0.1)*$Q$9))/($B$11+$C$11+$F$11)</f>
        <v>0</v>
      </c>
      <c r="BB441">
        <v>6</v>
      </c>
      <c r="BC441">
        <v>0.5</v>
      </c>
      <c r="BD441" t="s">
        <v>355</v>
      </c>
      <c r="BE441">
        <v>2</v>
      </c>
      <c r="BF441" t="b">
        <v>1</v>
      </c>
      <c r="BG441">
        <v>1657214616</v>
      </c>
      <c r="BH441">
        <v>554.070296296296</v>
      </c>
      <c r="BI441">
        <v>595.677851851852</v>
      </c>
      <c r="BJ441">
        <v>21.1197481481481</v>
      </c>
      <c r="BK441">
        <v>18.2146962962963</v>
      </c>
      <c r="BL441">
        <v>543.746740740741</v>
      </c>
      <c r="BM441">
        <v>20.9064407407407</v>
      </c>
      <c r="BN441">
        <v>500.001407407407</v>
      </c>
      <c r="BO441">
        <v>74.5765333333333</v>
      </c>
      <c r="BP441">
        <v>0.100014703703704</v>
      </c>
      <c r="BQ441">
        <v>24.843</v>
      </c>
      <c r="BR441">
        <v>24.8930666666667</v>
      </c>
      <c r="BS441">
        <v>999.9</v>
      </c>
      <c r="BT441">
        <v>0</v>
      </c>
      <c r="BU441">
        <v>0</v>
      </c>
      <c r="BV441">
        <v>10013.8888888889</v>
      </c>
      <c r="BW441">
        <v>0</v>
      </c>
      <c r="BX441">
        <v>413.212222222222</v>
      </c>
      <c r="BY441">
        <v>-41.6075925925926</v>
      </c>
      <c r="BZ441">
        <v>566.024592592593</v>
      </c>
      <c r="CA441">
        <v>606.728888888889</v>
      </c>
      <c r="CB441">
        <v>2.90504592592593</v>
      </c>
      <c r="CC441">
        <v>595.677851851852</v>
      </c>
      <c r="CD441">
        <v>18.2146962962963</v>
      </c>
      <c r="CE441">
        <v>1.57503703703704</v>
      </c>
      <c r="CF441">
        <v>1.35838962962963</v>
      </c>
      <c r="CG441">
        <v>13.716737037037</v>
      </c>
      <c r="CH441">
        <v>11.4609111111111</v>
      </c>
      <c r="CI441">
        <v>2000.02222222222</v>
      </c>
      <c r="CJ441">
        <v>0.979993888888889</v>
      </c>
      <c r="CK441">
        <v>0.0200062518518519</v>
      </c>
      <c r="CL441">
        <v>0</v>
      </c>
      <c r="CM441">
        <v>2.31382222222222</v>
      </c>
      <c r="CN441">
        <v>0</v>
      </c>
      <c r="CO441">
        <v>17234.0592592593</v>
      </c>
      <c r="CP441">
        <v>17300.3185185185</v>
      </c>
      <c r="CQ441">
        <v>37.8910740740741</v>
      </c>
      <c r="CR441">
        <v>38.4394074074074</v>
      </c>
      <c r="CS441">
        <v>37.7614814814815</v>
      </c>
      <c r="CT441">
        <v>36.8283703703704</v>
      </c>
      <c r="CU441">
        <v>37.2196666666667</v>
      </c>
      <c r="CV441">
        <v>1960.01074074074</v>
      </c>
      <c r="CW441">
        <v>40.0114814814815</v>
      </c>
      <c r="CX441">
        <v>0</v>
      </c>
      <c r="CY441">
        <v>1657214602.8</v>
      </c>
      <c r="CZ441">
        <v>0</v>
      </c>
      <c r="DA441">
        <v>1657213163</v>
      </c>
      <c r="DB441" t="s">
        <v>1145</v>
      </c>
      <c r="DC441">
        <v>1657213141</v>
      </c>
      <c r="DD441">
        <v>1655399214.6</v>
      </c>
      <c r="DE441">
        <v>1</v>
      </c>
      <c r="DF441">
        <v>0.04</v>
      </c>
      <c r="DG441">
        <v>-0.06</v>
      </c>
      <c r="DH441">
        <v>9.172</v>
      </c>
      <c r="DI441">
        <v>0.511</v>
      </c>
      <c r="DJ441">
        <v>420</v>
      </c>
      <c r="DK441">
        <v>25</v>
      </c>
      <c r="DL441">
        <v>0.26</v>
      </c>
      <c r="DM441">
        <v>0.15</v>
      </c>
      <c r="DN441">
        <v>-41.2406926829268</v>
      </c>
      <c r="DO441">
        <v>-7.81091707317074</v>
      </c>
      <c r="DP441">
        <v>0.856849339971663</v>
      </c>
      <c r="DQ441">
        <v>0</v>
      </c>
      <c r="DR441">
        <v>2.88560975609756</v>
      </c>
      <c r="DS441">
        <v>0.353539024390243</v>
      </c>
      <c r="DT441">
        <v>0.0391604277915673</v>
      </c>
      <c r="DU441">
        <v>0</v>
      </c>
      <c r="DV441">
        <v>0</v>
      </c>
      <c r="DW441">
        <v>2</v>
      </c>
      <c r="DX441" t="s">
        <v>365</v>
      </c>
      <c r="DY441">
        <v>2.97094</v>
      </c>
      <c r="DZ441">
        <v>2.75345</v>
      </c>
      <c r="EA441">
        <v>0.0944642</v>
      </c>
      <c r="EB441">
        <v>0.100768</v>
      </c>
      <c r="EC441">
        <v>0.0784397</v>
      </c>
      <c r="ED441">
        <v>0.0708006</v>
      </c>
      <c r="EE441">
        <v>35275.5</v>
      </c>
      <c r="EF441">
        <v>38405.2</v>
      </c>
      <c r="EG441">
        <v>35314.7</v>
      </c>
      <c r="EH441">
        <v>38748</v>
      </c>
      <c r="EI441">
        <v>46165.4</v>
      </c>
      <c r="EJ441">
        <v>51972.3</v>
      </c>
      <c r="EK441">
        <v>55208.8</v>
      </c>
      <c r="EL441">
        <v>62114.1</v>
      </c>
      <c r="EM441">
        <v>1.956</v>
      </c>
      <c r="EN441">
        <v>2.1366</v>
      </c>
      <c r="EO441">
        <v>0.111163</v>
      </c>
      <c r="EP441">
        <v>0</v>
      </c>
      <c r="EQ441">
        <v>23.0949</v>
      </c>
      <c r="ER441">
        <v>999.9</v>
      </c>
      <c r="ES441">
        <v>33.488</v>
      </c>
      <c r="ET441">
        <v>36.437</v>
      </c>
      <c r="EU441">
        <v>27.4539</v>
      </c>
      <c r="EV441">
        <v>53.6987</v>
      </c>
      <c r="EW441">
        <v>39.6554</v>
      </c>
      <c r="EX441">
        <v>2</v>
      </c>
      <c r="EY441">
        <v>0.103089</v>
      </c>
      <c r="EZ441">
        <v>0.785556</v>
      </c>
      <c r="FA441">
        <v>20.1461</v>
      </c>
      <c r="FB441">
        <v>5.19573</v>
      </c>
      <c r="FC441">
        <v>12.0099</v>
      </c>
      <c r="FD441">
        <v>4.9756</v>
      </c>
      <c r="FE441">
        <v>3.294</v>
      </c>
      <c r="FF441">
        <v>9999</v>
      </c>
      <c r="FG441">
        <v>9999</v>
      </c>
      <c r="FH441">
        <v>9999</v>
      </c>
      <c r="FI441">
        <v>558.2</v>
      </c>
      <c r="FJ441">
        <v>1.8631</v>
      </c>
      <c r="FK441">
        <v>1.86789</v>
      </c>
      <c r="FL441">
        <v>1.86768</v>
      </c>
      <c r="FM441">
        <v>1.8689</v>
      </c>
      <c r="FN441">
        <v>1.86966</v>
      </c>
      <c r="FO441">
        <v>1.86569</v>
      </c>
      <c r="FP441">
        <v>1.86676</v>
      </c>
      <c r="FQ441">
        <v>1.86813</v>
      </c>
      <c r="FR441">
        <v>5</v>
      </c>
      <c r="FS441">
        <v>0</v>
      </c>
      <c r="FT441">
        <v>0</v>
      </c>
      <c r="FU441">
        <v>0</v>
      </c>
      <c r="FV441" t="s">
        <v>358</v>
      </c>
      <c r="FW441" t="s">
        <v>359</v>
      </c>
      <c r="FX441" t="s">
        <v>360</v>
      </c>
      <c r="FY441" t="s">
        <v>360</v>
      </c>
      <c r="FZ441" t="s">
        <v>360</v>
      </c>
      <c r="GA441" t="s">
        <v>360</v>
      </c>
      <c r="GB441">
        <v>0</v>
      </c>
      <c r="GC441">
        <v>100</v>
      </c>
      <c r="GD441">
        <v>100</v>
      </c>
      <c r="GE441">
        <v>10.528</v>
      </c>
      <c r="GF441">
        <v>0.2133</v>
      </c>
      <c r="GG441">
        <v>5.39689663742648</v>
      </c>
      <c r="GH441">
        <v>0.00956702611335773</v>
      </c>
      <c r="GI441">
        <v>-9.19467254998099e-07</v>
      </c>
      <c r="GJ441">
        <v>-2.13729184259075e-11</v>
      </c>
      <c r="GK441">
        <v>0.213310654532375</v>
      </c>
      <c r="GL441">
        <v>0</v>
      </c>
      <c r="GM441">
        <v>0</v>
      </c>
      <c r="GN441">
        <v>0</v>
      </c>
      <c r="GO441">
        <v>-4</v>
      </c>
      <c r="GP441">
        <v>1866</v>
      </c>
      <c r="GQ441">
        <v>1</v>
      </c>
      <c r="GR441">
        <v>18</v>
      </c>
      <c r="GS441">
        <v>24.7</v>
      </c>
      <c r="GT441">
        <v>30256.8</v>
      </c>
      <c r="GU441">
        <v>1.84448</v>
      </c>
      <c r="GV441">
        <v>2.64893</v>
      </c>
      <c r="GW441">
        <v>2.24854</v>
      </c>
      <c r="GX441">
        <v>2.72217</v>
      </c>
      <c r="GY441">
        <v>1.99585</v>
      </c>
      <c r="GZ441">
        <v>2.39136</v>
      </c>
      <c r="HA441">
        <v>38.6979</v>
      </c>
      <c r="HB441">
        <v>14.2546</v>
      </c>
      <c r="HC441">
        <v>18</v>
      </c>
      <c r="HD441">
        <v>500.822</v>
      </c>
      <c r="HE441">
        <v>627.13</v>
      </c>
      <c r="HF441">
        <v>21.4094</v>
      </c>
      <c r="HG441">
        <v>28.6266</v>
      </c>
      <c r="HH441">
        <v>29.9987</v>
      </c>
      <c r="HI441">
        <v>28.843</v>
      </c>
      <c r="HJ441">
        <v>28.801</v>
      </c>
      <c r="HK441">
        <v>36.9246</v>
      </c>
      <c r="HL441">
        <v>30.7333</v>
      </c>
      <c r="HM441">
        <v>0</v>
      </c>
      <c r="HN441">
        <v>21.4352</v>
      </c>
      <c r="HO441">
        <v>642.401</v>
      </c>
      <c r="HP441">
        <v>18.1048</v>
      </c>
      <c r="HQ441">
        <v>102.41</v>
      </c>
      <c r="HR441">
        <v>103.413</v>
      </c>
    </row>
    <row r="442" spans="1:226">
      <c r="A442">
        <v>426</v>
      </c>
      <c r="B442">
        <v>1657214628.5</v>
      </c>
      <c r="C442">
        <v>8023.5</v>
      </c>
      <c r="D442" t="s">
        <v>1216</v>
      </c>
      <c r="E442" t="s">
        <v>1217</v>
      </c>
      <c r="F442">
        <v>5</v>
      </c>
      <c r="G442" t="s">
        <v>1144</v>
      </c>
      <c r="H442" t="s">
        <v>354</v>
      </c>
      <c r="I442">
        <v>1657214620.71429</v>
      </c>
      <c r="J442">
        <f>(K442)/1000</f>
        <v>0</v>
      </c>
      <c r="K442">
        <f>IF(BF442, AN442, AH442)</f>
        <v>0</v>
      </c>
      <c r="L442">
        <f>IF(BF442, AI442, AG442)</f>
        <v>0</v>
      </c>
      <c r="M442">
        <f>BH442 - IF(AU442&gt;1, L442*BB442*100.0/(AW442*BV442), 0)</f>
        <v>0</v>
      </c>
      <c r="N442">
        <f>((T442-J442/2)*M442-L442)/(T442+J442/2)</f>
        <v>0</v>
      </c>
      <c r="O442">
        <f>N442*(BO442+BP442)/1000.0</f>
        <v>0</v>
      </c>
      <c r="P442">
        <f>(BH442 - IF(AU442&gt;1, L442*BB442*100.0/(AW442*BV442), 0))*(BO442+BP442)/1000.0</f>
        <v>0</v>
      </c>
      <c r="Q442">
        <f>2.0/((1/S442-1/R442)+SIGN(S442)*SQRT((1/S442-1/R442)*(1/S442-1/R442) + 4*BC442/((BC442+1)*(BC442+1))*(2*1/S442*1/R442-1/R442*1/R442)))</f>
        <v>0</v>
      </c>
      <c r="R442">
        <f>IF(LEFT(BD442,1)&lt;&gt;"0",IF(LEFT(BD442,1)="1",3.0,BE442),$D$5+$E$5*(BV442*BO442/($K$5*1000))+$F$5*(BV442*BO442/($K$5*1000))*MAX(MIN(BB442,$J$5),$I$5)*MAX(MIN(BB442,$J$5),$I$5)+$G$5*MAX(MIN(BB442,$J$5),$I$5)*(BV442*BO442/($K$5*1000))+$H$5*(BV442*BO442/($K$5*1000))*(BV442*BO442/($K$5*1000)))</f>
        <v>0</v>
      </c>
      <c r="S442">
        <f>J442*(1000-(1000*0.61365*exp(17.502*W442/(240.97+W442))/(BO442+BP442)+BJ442)/2)/(1000*0.61365*exp(17.502*W442/(240.97+W442))/(BO442+BP442)-BJ442)</f>
        <v>0</v>
      </c>
      <c r="T442">
        <f>1/((BC442+1)/(Q442/1.6)+1/(R442/1.37)) + BC442/((BC442+1)/(Q442/1.6) + BC442/(R442/1.37))</f>
        <v>0</v>
      </c>
      <c r="U442">
        <f>(AX442*BA442)</f>
        <v>0</v>
      </c>
      <c r="V442">
        <f>(BQ442+(U442+2*0.95*5.67E-8*(((BQ442+$B$7)+273)^4-(BQ442+273)^4)-44100*J442)/(1.84*29.3*R442+8*0.95*5.67E-8*(BQ442+273)^3))</f>
        <v>0</v>
      </c>
      <c r="W442">
        <f>($C$7*BR442+$D$7*BS442+$E$7*V442)</f>
        <v>0</v>
      </c>
      <c r="X442">
        <f>0.61365*exp(17.502*W442/(240.97+W442))</f>
        <v>0</v>
      </c>
      <c r="Y442">
        <f>(Z442/AA442*100)</f>
        <v>0</v>
      </c>
      <c r="Z442">
        <f>BJ442*(BO442+BP442)/1000</f>
        <v>0</v>
      </c>
      <c r="AA442">
        <f>0.61365*exp(17.502*BQ442/(240.97+BQ442))</f>
        <v>0</v>
      </c>
      <c r="AB442">
        <f>(X442-BJ442*(BO442+BP442)/1000)</f>
        <v>0</v>
      </c>
      <c r="AC442">
        <f>(-J442*44100)</f>
        <v>0</v>
      </c>
      <c r="AD442">
        <f>2*29.3*R442*0.92*(BQ442-W442)</f>
        <v>0</v>
      </c>
      <c r="AE442">
        <f>2*0.95*5.67E-8*(((BQ442+$B$7)+273)^4-(W442+273)^4)</f>
        <v>0</v>
      </c>
      <c r="AF442">
        <f>U442+AE442+AC442+AD442</f>
        <v>0</v>
      </c>
      <c r="AG442">
        <f>BN442*AU442*(BI442-BH442*(1000-AU442*BK442)/(1000-AU442*BJ442))/(100*BB442)</f>
        <v>0</v>
      </c>
      <c r="AH442">
        <f>1000*BN442*AU442*(BJ442-BK442)/(100*BB442*(1000-AU442*BJ442))</f>
        <v>0</v>
      </c>
      <c r="AI442">
        <f>(AJ442 - AK442 - BO442*1E3/(8.314*(BQ442+273.15)) * AM442/BN442 * AL442) * BN442/(100*BB442) * (1000 - BK442)/1000</f>
        <v>0</v>
      </c>
      <c r="AJ442">
        <v>639.597205097228</v>
      </c>
      <c r="AK442">
        <v>605.689606060606</v>
      </c>
      <c r="AL442">
        <v>3.32942713659826</v>
      </c>
      <c r="AM442">
        <v>66.7280457912559</v>
      </c>
      <c r="AN442">
        <f>(AP442 - AO442 + BO442*1E3/(8.314*(BQ442+273.15)) * AR442/BN442 * AQ442) * BN442/(100*BB442) * 1000/(1000 - AP442)</f>
        <v>0</v>
      </c>
      <c r="AO442">
        <v>18.1142888075281</v>
      </c>
      <c r="AP442">
        <v>21.0867012121212</v>
      </c>
      <c r="AQ442">
        <v>-0.00928714613406153</v>
      </c>
      <c r="AR442">
        <v>77.4799471106263</v>
      </c>
      <c r="AS442">
        <v>0</v>
      </c>
      <c r="AT442">
        <v>0</v>
      </c>
      <c r="AU442">
        <f>IF(AS442*$H$13&gt;=AW442,1.0,(AW442/(AW442-AS442*$H$13)))</f>
        <v>0</v>
      </c>
      <c r="AV442">
        <f>(AU442-1)*100</f>
        <v>0</v>
      </c>
      <c r="AW442">
        <f>MAX(0,($B$13+$C$13*BV442)/(1+$D$13*BV442)*BO442/(BQ442+273)*$E$13)</f>
        <v>0</v>
      </c>
      <c r="AX442">
        <f>$B$11*BW442+$C$11*BX442+$F$11*CI442*(1-CL442)</f>
        <v>0</v>
      </c>
      <c r="AY442">
        <f>AX442*AZ442</f>
        <v>0</v>
      </c>
      <c r="AZ442">
        <f>($B$11*$D$9+$C$11*$D$9+$F$11*((CV442+CN442)/MAX(CV442+CN442+CW442, 0.1)*$I$9+CW442/MAX(CV442+CN442+CW442, 0.1)*$J$9))/($B$11+$C$11+$F$11)</f>
        <v>0</v>
      </c>
      <c r="BA442">
        <f>($B$11*$K$9+$C$11*$K$9+$F$11*((CV442+CN442)/MAX(CV442+CN442+CW442, 0.1)*$P$9+CW442/MAX(CV442+CN442+CW442, 0.1)*$Q$9))/($B$11+$C$11+$F$11)</f>
        <v>0</v>
      </c>
      <c r="BB442">
        <v>6</v>
      </c>
      <c r="BC442">
        <v>0.5</v>
      </c>
      <c r="BD442" t="s">
        <v>355</v>
      </c>
      <c r="BE442">
        <v>2</v>
      </c>
      <c r="BF442" t="b">
        <v>1</v>
      </c>
      <c r="BG442">
        <v>1657214620.71429</v>
      </c>
      <c r="BH442">
        <v>569.31475</v>
      </c>
      <c r="BI442">
        <v>611.733642857143</v>
      </c>
      <c r="BJ442">
        <v>21.1108321428571</v>
      </c>
      <c r="BK442">
        <v>18.1735071428571</v>
      </c>
      <c r="BL442">
        <v>558.862214285714</v>
      </c>
      <c r="BM442">
        <v>20.897525</v>
      </c>
      <c r="BN442">
        <v>499.98375</v>
      </c>
      <c r="BO442">
        <v>74.5755714285714</v>
      </c>
      <c r="BP442">
        <v>0.100042425</v>
      </c>
      <c r="BQ442">
        <v>24.8610892857143</v>
      </c>
      <c r="BR442">
        <v>24.9041214285714</v>
      </c>
      <c r="BS442">
        <v>999.9</v>
      </c>
      <c r="BT442">
        <v>0</v>
      </c>
      <c r="BU442">
        <v>0</v>
      </c>
      <c r="BV442">
        <v>10001.25</v>
      </c>
      <c r="BW442">
        <v>0</v>
      </c>
      <c r="BX442">
        <v>422.242178571429</v>
      </c>
      <c r="BY442">
        <v>-42.4189892857143</v>
      </c>
      <c r="BZ442">
        <v>581.592535714286</v>
      </c>
      <c r="CA442">
        <v>623.056142857143</v>
      </c>
      <c r="CB442">
        <v>2.937325</v>
      </c>
      <c r="CC442">
        <v>611.733642857143</v>
      </c>
      <c r="CD442">
        <v>18.1735071428571</v>
      </c>
      <c r="CE442">
        <v>1.57435178571429</v>
      </c>
      <c r="CF442">
        <v>1.35529964285714</v>
      </c>
      <c r="CG442">
        <v>13.7100357142857</v>
      </c>
      <c r="CH442">
        <v>11.4264821428571</v>
      </c>
      <c r="CI442">
        <v>2000.03214285714</v>
      </c>
      <c r="CJ442">
        <v>0.979993642857143</v>
      </c>
      <c r="CK442">
        <v>0.0200065142857143</v>
      </c>
      <c r="CL442">
        <v>0</v>
      </c>
      <c r="CM442">
        <v>2.347375</v>
      </c>
      <c r="CN442">
        <v>0</v>
      </c>
      <c r="CO442">
        <v>17263.0035714286</v>
      </c>
      <c r="CP442">
        <v>17300.3964285714</v>
      </c>
      <c r="CQ442">
        <v>37.85925</v>
      </c>
      <c r="CR442">
        <v>38.4126428571429</v>
      </c>
      <c r="CS442">
        <v>37.7522142857143</v>
      </c>
      <c r="CT442">
        <v>36.7943214285714</v>
      </c>
      <c r="CU442">
        <v>37.2005</v>
      </c>
      <c r="CV442">
        <v>1960.02</v>
      </c>
      <c r="CW442">
        <v>40.0121428571429</v>
      </c>
      <c r="CX442">
        <v>0</v>
      </c>
      <c r="CY442">
        <v>1657214607.6</v>
      </c>
      <c r="CZ442">
        <v>0</v>
      </c>
      <c r="DA442">
        <v>1657213163</v>
      </c>
      <c r="DB442" t="s">
        <v>1145</v>
      </c>
      <c r="DC442">
        <v>1657213141</v>
      </c>
      <c r="DD442">
        <v>1655399214.6</v>
      </c>
      <c r="DE442">
        <v>1</v>
      </c>
      <c r="DF442">
        <v>0.04</v>
      </c>
      <c r="DG442">
        <v>-0.06</v>
      </c>
      <c r="DH442">
        <v>9.172</v>
      </c>
      <c r="DI442">
        <v>0.511</v>
      </c>
      <c r="DJ442">
        <v>420</v>
      </c>
      <c r="DK442">
        <v>25</v>
      </c>
      <c r="DL442">
        <v>0.26</v>
      </c>
      <c r="DM442">
        <v>0.15</v>
      </c>
      <c r="DN442">
        <v>-41.8231219512195</v>
      </c>
      <c r="DO442">
        <v>-8.76777909407667</v>
      </c>
      <c r="DP442">
        <v>0.947493601886422</v>
      </c>
      <c r="DQ442">
        <v>0</v>
      </c>
      <c r="DR442">
        <v>2.9149656097561</v>
      </c>
      <c r="DS442">
        <v>0.431358397212542</v>
      </c>
      <c r="DT442">
        <v>0.0471375975488461</v>
      </c>
      <c r="DU442">
        <v>0</v>
      </c>
      <c r="DV442">
        <v>0</v>
      </c>
      <c r="DW442">
        <v>2</v>
      </c>
      <c r="DX442" t="s">
        <v>365</v>
      </c>
      <c r="DY442">
        <v>2.9714</v>
      </c>
      <c r="DZ442">
        <v>2.75401</v>
      </c>
      <c r="EA442">
        <v>0.0963767</v>
      </c>
      <c r="EB442">
        <v>0.102619</v>
      </c>
      <c r="EC442">
        <v>0.0783652</v>
      </c>
      <c r="ED442">
        <v>0.0707482</v>
      </c>
      <c r="EE442">
        <v>35201.4</v>
      </c>
      <c r="EF442">
        <v>38327.3</v>
      </c>
      <c r="EG442">
        <v>35314.9</v>
      </c>
      <c r="EH442">
        <v>38749.1</v>
      </c>
      <c r="EI442">
        <v>46170.8</v>
      </c>
      <c r="EJ442">
        <v>51976.6</v>
      </c>
      <c r="EK442">
        <v>55210.6</v>
      </c>
      <c r="EL442">
        <v>62115.6</v>
      </c>
      <c r="EM442">
        <v>1.957</v>
      </c>
      <c r="EN442">
        <v>2.1368</v>
      </c>
      <c r="EO442">
        <v>0.112206</v>
      </c>
      <c r="EP442">
        <v>0</v>
      </c>
      <c r="EQ442">
        <v>23.0832</v>
      </c>
      <c r="ER442">
        <v>999.9</v>
      </c>
      <c r="ES442">
        <v>33.488</v>
      </c>
      <c r="ET442">
        <v>36.427</v>
      </c>
      <c r="EU442">
        <v>27.4382</v>
      </c>
      <c r="EV442">
        <v>54.1287</v>
      </c>
      <c r="EW442">
        <v>39.5833</v>
      </c>
      <c r="EX442">
        <v>2</v>
      </c>
      <c r="EY442">
        <v>0.10122</v>
      </c>
      <c r="EZ442">
        <v>0.77268</v>
      </c>
      <c r="FA442">
        <v>20.1469</v>
      </c>
      <c r="FB442">
        <v>5.19932</v>
      </c>
      <c r="FC442">
        <v>12.0099</v>
      </c>
      <c r="FD442">
        <v>4.9756</v>
      </c>
      <c r="FE442">
        <v>3.294</v>
      </c>
      <c r="FF442">
        <v>9999</v>
      </c>
      <c r="FG442">
        <v>9999</v>
      </c>
      <c r="FH442">
        <v>9999</v>
      </c>
      <c r="FI442">
        <v>558.2</v>
      </c>
      <c r="FJ442">
        <v>1.86316</v>
      </c>
      <c r="FK442">
        <v>1.86795</v>
      </c>
      <c r="FL442">
        <v>1.86768</v>
      </c>
      <c r="FM442">
        <v>1.8689</v>
      </c>
      <c r="FN442">
        <v>1.86966</v>
      </c>
      <c r="FO442">
        <v>1.86569</v>
      </c>
      <c r="FP442">
        <v>1.86676</v>
      </c>
      <c r="FQ442">
        <v>1.86813</v>
      </c>
      <c r="FR442">
        <v>5</v>
      </c>
      <c r="FS442">
        <v>0</v>
      </c>
      <c r="FT442">
        <v>0</v>
      </c>
      <c r="FU442">
        <v>0</v>
      </c>
      <c r="FV442" t="s">
        <v>358</v>
      </c>
      <c r="FW442" t="s">
        <v>359</v>
      </c>
      <c r="FX442" t="s">
        <v>360</v>
      </c>
      <c r="FY442" t="s">
        <v>360</v>
      </c>
      <c r="FZ442" t="s">
        <v>360</v>
      </c>
      <c r="GA442" t="s">
        <v>360</v>
      </c>
      <c r="GB442">
        <v>0</v>
      </c>
      <c r="GC442">
        <v>100</v>
      </c>
      <c r="GD442">
        <v>100</v>
      </c>
      <c r="GE442">
        <v>10.664</v>
      </c>
      <c r="GF442">
        <v>0.2133</v>
      </c>
      <c r="GG442">
        <v>5.39689663742648</v>
      </c>
      <c r="GH442">
        <v>0.00956702611335773</v>
      </c>
      <c r="GI442">
        <v>-9.19467254998099e-07</v>
      </c>
      <c r="GJ442">
        <v>-2.13729184259075e-11</v>
      </c>
      <c r="GK442">
        <v>0.213310654532375</v>
      </c>
      <c r="GL442">
        <v>0</v>
      </c>
      <c r="GM442">
        <v>0</v>
      </c>
      <c r="GN442">
        <v>0</v>
      </c>
      <c r="GO442">
        <v>-4</v>
      </c>
      <c r="GP442">
        <v>1866</v>
      </c>
      <c r="GQ442">
        <v>1</v>
      </c>
      <c r="GR442">
        <v>18</v>
      </c>
      <c r="GS442">
        <v>24.8</v>
      </c>
      <c r="GT442">
        <v>30256.9</v>
      </c>
      <c r="GU442">
        <v>1.88232</v>
      </c>
      <c r="GV442">
        <v>2.64282</v>
      </c>
      <c r="GW442">
        <v>2.24854</v>
      </c>
      <c r="GX442">
        <v>2.72217</v>
      </c>
      <c r="GY442">
        <v>1.99585</v>
      </c>
      <c r="GZ442">
        <v>2.37549</v>
      </c>
      <c r="HA442">
        <v>38.6733</v>
      </c>
      <c r="HB442">
        <v>14.2546</v>
      </c>
      <c r="HC442">
        <v>18</v>
      </c>
      <c r="HD442">
        <v>501.339</v>
      </c>
      <c r="HE442">
        <v>627.1</v>
      </c>
      <c r="HF442">
        <v>21.4699</v>
      </c>
      <c r="HG442">
        <v>28.6095</v>
      </c>
      <c r="HH442">
        <v>29.9984</v>
      </c>
      <c r="HI442">
        <v>28.8257</v>
      </c>
      <c r="HJ442">
        <v>28.7838</v>
      </c>
      <c r="HK442">
        <v>37.6934</v>
      </c>
      <c r="HL442">
        <v>30.7333</v>
      </c>
      <c r="HM442">
        <v>0</v>
      </c>
      <c r="HN442">
        <v>21.4976</v>
      </c>
      <c r="HO442">
        <v>655.811</v>
      </c>
      <c r="HP442">
        <v>18.1522</v>
      </c>
      <c r="HQ442">
        <v>102.412</v>
      </c>
      <c r="HR442">
        <v>103.416</v>
      </c>
    </row>
    <row r="443" spans="1:226">
      <c r="A443">
        <v>427</v>
      </c>
      <c r="B443">
        <v>1657214633</v>
      </c>
      <c r="C443">
        <v>8028</v>
      </c>
      <c r="D443" t="s">
        <v>1218</v>
      </c>
      <c r="E443" t="s">
        <v>1219</v>
      </c>
      <c r="F443">
        <v>5</v>
      </c>
      <c r="G443" t="s">
        <v>1144</v>
      </c>
      <c r="H443" t="s">
        <v>354</v>
      </c>
      <c r="I443">
        <v>1657214625.16071</v>
      </c>
      <c r="J443">
        <f>(K443)/1000</f>
        <v>0</v>
      </c>
      <c r="K443">
        <f>IF(BF443, AN443, AH443)</f>
        <v>0</v>
      </c>
      <c r="L443">
        <f>IF(BF443, AI443, AG443)</f>
        <v>0</v>
      </c>
      <c r="M443">
        <f>BH443 - IF(AU443&gt;1, L443*BB443*100.0/(AW443*BV443), 0)</f>
        <v>0</v>
      </c>
      <c r="N443">
        <f>((T443-J443/2)*M443-L443)/(T443+J443/2)</f>
        <v>0</v>
      </c>
      <c r="O443">
        <f>N443*(BO443+BP443)/1000.0</f>
        <v>0</v>
      </c>
      <c r="P443">
        <f>(BH443 - IF(AU443&gt;1, L443*BB443*100.0/(AW443*BV443), 0))*(BO443+BP443)/1000.0</f>
        <v>0</v>
      </c>
      <c r="Q443">
        <f>2.0/((1/S443-1/R443)+SIGN(S443)*SQRT((1/S443-1/R443)*(1/S443-1/R443) + 4*BC443/((BC443+1)*(BC443+1))*(2*1/S443*1/R443-1/R443*1/R443)))</f>
        <v>0</v>
      </c>
      <c r="R443">
        <f>IF(LEFT(BD443,1)&lt;&gt;"0",IF(LEFT(BD443,1)="1",3.0,BE443),$D$5+$E$5*(BV443*BO443/($K$5*1000))+$F$5*(BV443*BO443/($K$5*1000))*MAX(MIN(BB443,$J$5),$I$5)*MAX(MIN(BB443,$J$5),$I$5)+$G$5*MAX(MIN(BB443,$J$5),$I$5)*(BV443*BO443/($K$5*1000))+$H$5*(BV443*BO443/($K$5*1000))*(BV443*BO443/($K$5*1000)))</f>
        <v>0</v>
      </c>
      <c r="S443">
        <f>J443*(1000-(1000*0.61365*exp(17.502*W443/(240.97+W443))/(BO443+BP443)+BJ443)/2)/(1000*0.61365*exp(17.502*W443/(240.97+W443))/(BO443+BP443)-BJ443)</f>
        <v>0</v>
      </c>
      <c r="T443">
        <f>1/((BC443+1)/(Q443/1.6)+1/(R443/1.37)) + BC443/((BC443+1)/(Q443/1.6) + BC443/(R443/1.37))</f>
        <v>0</v>
      </c>
      <c r="U443">
        <f>(AX443*BA443)</f>
        <v>0</v>
      </c>
      <c r="V443">
        <f>(BQ443+(U443+2*0.95*5.67E-8*(((BQ443+$B$7)+273)^4-(BQ443+273)^4)-44100*J443)/(1.84*29.3*R443+8*0.95*5.67E-8*(BQ443+273)^3))</f>
        <v>0</v>
      </c>
      <c r="W443">
        <f>($C$7*BR443+$D$7*BS443+$E$7*V443)</f>
        <v>0</v>
      </c>
      <c r="X443">
        <f>0.61365*exp(17.502*W443/(240.97+W443))</f>
        <v>0</v>
      </c>
      <c r="Y443">
        <f>(Z443/AA443*100)</f>
        <v>0</v>
      </c>
      <c r="Z443">
        <f>BJ443*(BO443+BP443)/1000</f>
        <v>0</v>
      </c>
      <c r="AA443">
        <f>0.61365*exp(17.502*BQ443/(240.97+BQ443))</f>
        <v>0</v>
      </c>
      <c r="AB443">
        <f>(X443-BJ443*(BO443+BP443)/1000)</f>
        <v>0</v>
      </c>
      <c r="AC443">
        <f>(-J443*44100)</f>
        <v>0</v>
      </c>
      <c r="AD443">
        <f>2*29.3*R443*0.92*(BQ443-W443)</f>
        <v>0</v>
      </c>
      <c r="AE443">
        <f>2*0.95*5.67E-8*(((BQ443+$B$7)+273)^4-(W443+273)^4)</f>
        <v>0</v>
      </c>
      <c r="AF443">
        <f>U443+AE443+AC443+AD443</f>
        <v>0</v>
      </c>
      <c r="AG443">
        <f>BN443*AU443*(BI443-BH443*(1000-AU443*BK443)/(1000-AU443*BJ443))/(100*BB443)</f>
        <v>0</v>
      </c>
      <c r="AH443">
        <f>1000*BN443*AU443*(BJ443-BK443)/(100*BB443*(1000-AU443*BJ443))</f>
        <v>0</v>
      </c>
      <c r="AI443">
        <f>(AJ443 - AK443 - BO443*1E3/(8.314*(BQ443+273.15)) * AM443/BN443 * AL443) * BN443/(100*BB443) * (1000 - BK443)/1000</f>
        <v>0</v>
      </c>
      <c r="AJ443">
        <v>655.040971891615</v>
      </c>
      <c r="AK443">
        <v>620.498387878788</v>
      </c>
      <c r="AL443">
        <v>3.28329273471248</v>
      </c>
      <c r="AM443">
        <v>66.7280457912559</v>
      </c>
      <c r="AN443">
        <f>(AP443 - AO443 + BO443*1E3/(8.314*(BQ443+273.15)) * AR443/BN443 * AQ443) * BN443/(100*BB443) * 1000/(1000 - AP443)</f>
        <v>0</v>
      </c>
      <c r="AO443">
        <v>18.103318252655</v>
      </c>
      <c r="AP443">
        <v>21.0729824242424</v>
      </c>
      <c r="AQ443">
        <v>-0.0020565737599423</v>
      </c>
      <c r="AR443">
        <v>77.4799471106263</v>
      </c>
      <c r="AS443">
        <v>0</v>
      </c>
      <c r="AT443">
        <v>0</v>
      </c>
      <c r="AU443">
        <f>IF(AS443*$H$13&gt;=AW443,1.0,(AW443/(AW443-AS443*$H$13)))</f>
        <v>0</v>
      </c>
      <c r="AV443">
        <f>(AU443-1)*100</f>
        <v>0</v>
      </c>
      <c r="AW443">
        <f>MAX(0,($B$13+$C$13*BV443)/(1+$D$13*BV443)*BO443/(BQ443+273)*$E$13)</f>
        <v>0</v>
      </c>
      <c r="AX443">
        <f>$B$11*BW443+$C$11*BX443+$F$11*CI443*(1-CL443)</f>
        <v>0</v>
      </c>
      <c r="AY443">
        <f>AX443*AZ443</f>
        <v>0</v>
      </c>
      <c r="AZ443">
        <f>($B$11*$D$9+$C$11*$D$9+$F$11*((CV443+CN443)/MAX(CV443+CN443+CW443, 0.1)*$I$9+CW443/MAX(CV443+CN443+CW443, 0.1)*$J$9))/($B$11+$C$11+$F$11)</f>
        <v>0</v>
      </c>
      <c r="BA443">
        <f>($B$11*$K$9+$C$11*$K$9+$F$11*((CV443+CN443)/MAX(CV443+CN443+CW443, 0.1)*$P$9+CW443/MAX(CV443+CN443+CW443, 0.1)*$Q$9))/($B$11+$C$11+$F$11)</f>
        <v>0</v>
      </c>
      <c r="BB443">
        <v>6</v>
      </c>
      <c r="BC443">
        <v>0.5</v>
      </c>
      <c r="BD443" t="s">
        <v>355</v>
      </c>
      <c r="BE443">
        <v>2</v>
      </c>
      <c r="BF443" t="b">
        <v>1</v>
      </c>
      <c r="BG443">
        <v>1657214625.16071</v>
      </c>
      <c r="BH443">
        <v>583.739035714286</v>
      </c>
      <c r="BI443">
        <v>626.699892857143</v>
      </c>
      <c r="BJ443">
        <v>21.0987857142857</v>
      </c>
      <c r="BK443">
        <v>18.1404928571429</v>
      </c>
      <c r="BL443">
        <v>573.164821428571</v>
      </c>
      <c r="BM443">
        <v>20.8854714285714</v>
      </c>
      <c r="BN443">
        <v>499.994071428571</v>
      </c>
      <c r="BO443">
        <v>74.5748714285714</v>
      </c>
      <c r="BP443">
        <v>0.0999910857142857</v>
      </c>
      <c r="BQ443">
        <v>24.871175</v>
      </c>
      <c r="BR443">
        <v>24.9134285714286</v>
      </c>
      <c r="BS443">
        <v>999.9</v>
      </c>
      <c r="BT443">
        <v>0</v>
      </c>
      <c r="BU443">
        <v>0</v>
      </c>
      <c r="BV443">
        <v>10003.5714285714</v>
      </c>
      <c r="BW443">
        <v>0</v>
      </c>
      <c r="BX443">
        <v>432.665</v>
      </c>
      <c r="BY443">
        <v>-42.9609607142857</v>
      </c>
      <c r="BZ443">
        <v>596.320392857143</v>
      </c>
      <c r="CA443">
        <v>638.278071428571</v>
      </c>
      <c r="CB443">
        <v>2.95829107142857</v>
      </c>
      <c r="CC443">
        <v>626.699892857143</v>
      </c>
      <c r="CD443">
        <v>18.1404928571429</v>
      </c>
      <c r="CE443">
        <v>1.57343821428571</v>
      </c>
      <c r="CF443">
        <v>1.35282464285714</v>
      </c>
      <c r="CG443">
        <v>13.7011035714286</v>
      </c>
      <c r="CH443">
        <v>11.3988785714286</v>
      </c>
      <c r="CI443">
        <v>2000.03357142857</v>
      </c>
      <c r="CJ443">
        <v>0.979993642857143</v>
      </c>
      <c r="CK443">
        <v>0.0200065142857143</v>
      </c>
      <c r="CL443">
        <v>0</v>
      </c>
      <c r="CM443">
        <v>2.36081428571429</v>
      </c>
      <c r="CN443">
        <v>0</v>
      </c>
      <c r="CO443">
        <v>17292.8428571429</v>
      </c>
      <c r="CP443">
        <v>17300.4107142857</v>
      </c>
      <c r="CQ443">
        <v>37.84125</v>
      </c>
      <c r="CR443">
        <v>38.3949285714286</v>
      </c>
      <c r="CS443">
        <v>37.73425</v>
      </c>
      <c r="CT443">
        <v>36.7743571428571</v>
      </c>
      <c r="CU443">
        <v>37.1915</v>
      </c>
      <c r="CV443">
        <v>1960.02178571429</v>
      </c>
      <c r="CW443">
        <v>40.0117857142857</v>
      </c>
      <c r="CX443">
        <v>0</v>
      </c>
      <c r="CY443">
        <v>1657214612.4</v>
      </c>
      <c r="CZ443">
        <v>0</v>
      </c>
      <c r="DA443">
        <v>1657213163</v>
      </c>
      <c r="DB443" t="s">
        <v>1145</v>
      </c>
      <c r="DC443">
        <v>1657213141</v>
      </c>
      <c r="DD443">
        <v>1655399214.6</v>
      </c>
      <c r="DE443">
        <v>1</v>
      </c>
      <c r="DF443">
        <v>0.04</v>
      </c>
      <c r="DG443">
        <v>-0.06</v>
      </c>
      <c r="DH443">
        <v>9.172</v>
      </c>
      <c r="DI443">
        <v>0.511</v>
      </c>
      <c r="DJ443">
        <v>420</v>
      </c>
      <c r="DK443">
        <v>25</v>
      </c>
      <c r="DL443">
        <v>0.26</v>
      </c>
      <c r="DM443">
        <v>0.15</v>
      </c>
      <c r="DN443">
        <v>-42.5497317073171</v>
      </c>
      <c r="DO443">
        <v>-8.20055540069692</v>
      </c>
      <c r="DP443">
        <v>0.891648849573567</v>
      </c>
      <c r="DQ443">
        <v>0</v>
      </c>
      <c r="DR443">
        <v>2.94234121951219</v>
      </c>
      <c r="DS443">
        <v>0.344867247386759</v>
      </c>
      <c r="DT443">
        <v>0.0406774886623873</v>
      </c>
      <c r="DU443">
        <v>0</v>
      </c>
      <c r="DV443">
        <v>0</v>
      </c>
      <c r="DW443">
        <v>2</v>
      </c>
      <c r="DX443" t="s">
        <v>365</v>
      </c>
      <c r="DY443">
        <v>2.9712</v>
      </c>
      <c r="DZ443">
        <v>2.75416</v>
      </c>
      <c r="EA443">
        <v>0.0980575</v>
      </c>
      <c r="EB443">
        <v>0.104346</v>
      </c>
      <c r="EC443">
        <v>0.0783465</v>
      </c>
      <c r="ED443">
        <v>0.0707431</v>
      </c>
      <c r="EE443">
        <v>35136.9</v>
      </c>
      <c r="EF443">
        <v>38256.2</v>
      </c>
      <c r="EG443">
        <v>35315.9</v>
      </c>
      <c r="EH443">
        <v>38751.7</v>
      </c>
      <c r="EI443">
        <v>46172</v>
      </c>
      <c r="EJ443">
        <v>51979.7</v>
      </c>
      <c r="EK443">
        <v>55210.9</v>
      </c>
      <c r="EL443">
        <v>62118.9</v>
      </c>
      <c r="EM443">
        <v>1.957</v>
      </c>
      <c r="EN443">
        <v>2.1368</v>
      </c>
      <c r="EO443">
        <v>0.112772</v>
      </c>
      <c r="EP443">
        <v>0</v>
      </c>
      <c r="EQ443">
        <v>23.0735</v>
      </c>
      <c r="ER443">
        <v>999.9</v>
      </c>
      <c r="ES443">
        <v>33.488</v>
      </c>
      <c r="ET443">
        <v>36.427</v>
      </c>
      <c r="EU443">
        <v>27.4363</v>
      </c>
      <c r="EV443">
        <v>53.8687</v>
      </c>
      <c r="EW443">
        <v>39.6074</v>
      </c>
      <c r="EX443">
        <v>2</v>
      </c>
      <c r="EY443">
        <v>0.100264</v>
      </c>
      <c r="EZ443">
        <v>0.752048</v>
      </c>
      <c r="FA443">
        <v>20.147</v>
      </c>
      <c r="FB443">
        <v>5.20052</v>
      </c>
      <c r="FC443">
        <v>12.0099</v>
      </c>
      <c r="FD443">
        <v>4.976</v>
      </c>
      <c r="FE443">
        <v>3.294</v>
      </c>
      <c r="FF443">
        <v>9999</v>
      </c>
      <c r="FG443">
        <v>9999</v>
      </c>
      <c r="FH443">
        <v>9999</v>
      </c>
      <c r="FI443">
        <v>558.2</v>
      </c>
      <c r="FJ443">
        <v>1.86313</v>
      </c>
      <c r="FK443">
        <v>1.86789</v>
      </c>
      <c r="FL443">
        <v>1.86768</v>
      </c>
      <c r="FM443">
        <v>1.8689</v>
      </c>
      <c r="FN443">
        <v>1.86963</v>
      </c>
      <c r="FO443">
        <v>1.86569</v>
      </c>
      <c r="FP443">
        <v>1.86676</v>
      </c>
      <c r="FQ443">
        <v>1.86813</v>
      </c>
      <c r="FR443">
        <v>5</v>
      </c>
      <c r="FS443">
        <v>0</v>
      </c>
      <c r="FT443">
        <v>0</v>
      </c>
      <c r="FU443">
        <v>0</v>
      </c>
      <c r="FV443" t="s">
        <v>358</v>
      </c>
      <c r="FW443" t="s">
        <v>359</v>
      </c>
      <c r="FX443" t="s">
        <v>360</v>
      </c>
      <c r="FY443" t="s">
        <v>360</v>
      </c>
      <c r="FZ443" t="s">
        <v>360</v>
      </c>
      <c r="GA443" t="s">
        <v>360</v>
      </c>
      <c r="GB443">
        <v>0</v>
      </c>
      <c r="GC443">
        <v>100</v>
      </c>
      <c r="GD443">
        <v>100</v>
      </c>
      <c r="GE443">
        <v>10.785</v>
      </c>
      <c r="GF443">
        <v>0.2133</v>
      </c>
      <c r="GG443">
        <v>5.39689663742648</v>
      </c>
      <c r="GH443">
        <v>0.00956702611335773</v>
      </c>
      <c r="GI443">
        <v>-9.19467254998099e-07</v>
      </c>
      <c r="GJ443">
        <v>-2.13729184259075e-11</v>
      </c>
      <c r="GK443">
        <v>0.213310654532375</v>
      </c>
      <c r="GL443">
        <v>0</v>
      </c>
      <c r="GM443">
        <v>0</v>
      </c>
      <c r="GN443">
        <v>0</v>
      </c>
      <c r="GO443">
        <v>-4</v>
      </c>
      <c r="GP443">
        <v>1866</v>
      </c>
      <c r="GQ443">
        <v>1</v>
      </c>
      <c r="GR443">
        <v>18</v>
      </c>
      <c r="GS443">
        <v>24.9</v>
      </c>
      <c r="GT443">
        <v>30257</v>
      </c>
      <c r="GU443">
        <v>1.9165</v>
      </c>
      <c r="GV443">
        <v>2.65381</v>
      </c>
      <c r="GW443">
        <v>2.24854</v>
      </c>
      <c r="GX443">
        <v>2.72217</v>
      </c>
      <c r="GY443">
        <v>1.99585</v>
      </c>
      <c r="GZ443">
        <v>2.34619</v>
      </c>
      <c r="HA443">
        <v>38.6733</v>
      </c>
      <c r="HB443">
        <v>14.2459</v>
      </c>
      <c r="HC443">
        <v>18</v>
      </c>
      <c r="HD443">
        <v>501.206</v>
      </c>
      <c r="HE443">
        <v>626.921</v>
      </c>
      <c r="HF443">
        <v>21.5254</v>
      </c>
      <c r="HG443">
        <v>28.5919</v>
      </c>
      <c r="HH443">
        <v>29.9987</v>
      </c>
      <c r="HI443">
        <v>28.811</v>
      </c>
      <c r="HJ443">
        <v>28.7682</v>
      </c>
      <c r="HK443">
        <v>38.3724</v>
      </c>
      <c r="HL443">
        <v>30.7333</v>
      </c>
      <c r="HM443">
        <v>0</v>
      </c>
      <c r="HN443">
        <v>21.5547</v>
      </c>
      <c r="HO443">
        <v>675.907</v>
      </c>
      <c r="HP443">
        <v>18.1667</v>
      </c>
      <c r="HQ443">
        <v>102.413</v>
      </c>
      <c r="HR443">
        <v>103.422</v>
      </c>
    </row>
    <row r="444" spans="1:226">
      <c r="A444">
        <v>428</v>
      </c>
      <c r="B444">
        <v>1657214638.5</v>
      </c>
      <c r="C444">
        <v>8033.5</v>
      </c>
      <c r="D444" t="s">
        <v>1220</v>
      </c>
      <c r="E444" t="s">
        <v>1221</v>
      </c>
      <c r="F444">
        <v>5</v>
      </c>
      <c r="G444" t="s">
        <v>1144</v>
      </c>
      <c r="H444" t="s">
        <v>354</v>
      </c>
      <c r="I444">
        <v>1657214630.73214</v>
      </c>
      <c r="J444">
        <f>(K444)/1000</f>
        <v>0</v>
      </c>
      <c r="K444">
        <f>IF(BF444, AN444, AH444)</f>
        <v>0</v>
      </c>
      <c r="L444">
        <f>IF(BF444, AI444, AG444)</f>
        <v>0</v>
      </c>
      <c r="M444">
        <f>BH444 - IF(AU444&gt;1, L444*BB444*100.0/(AW444*BV444), 0)</f>
        <v>0</v>
      </c>
      <c r="N444">
        <f>((T444-J444/2)*M444-L444)/(T444+J444/2)</f>
        <v>0</v>
      </c>
      <c r="O444">
        <f>N444*(BO444+BP444)/1000.0</f>
        <v>0</v>
      </c>
      <c r="P444">
        <f>(BH444 - IF(AU444&gt;1, L444*BB444*100.0/(AW444*BV444), 0))*(BO444+BP444)/1000.0</f>
        <v>0</v>
      </c>
      <c r="Q444">
        <f>2.0/((1/S444-1/R444)+SIGN(S444)*SQRT((1/S444-1/R444)*(1/S444-1/R444) + 4*BC444/((BC444+1)*(BC444+1))*(2*1/S444*1/R444-1/R444*1/R444)))</f>
        <v>0</v>
      </c>
      <c r="R444">
        <f>IF(LEFT(BD444,1)&lt;&gt;"0",IF(LEFT(BD444,1)="1",3.0,BE444),$D$5+$E$5*(BV444*BO444/($K$5*1000))+$F$5*(BV444*BO444/($K$5*1000))*MAX(MIN(BB444,$J$5),$I$5)*MAX(MIN(BB444,$J$5),$I$5)+$G$5*MAX(MIN(BB444,$J$5),$I$5)*(BV444*BO444/($K$5*1000))+$H$5*(BV444*BO444/($K$5*1000))*(BV444*BO444/($K$5*1000)))</f>
        <v>0</v>
      </c>
      <c r="S444">
        <f>J444*(1000-(1000*0.61365*exp(17.502*W444/(240.97+W444))/(BO444+BP444)+BJ444)/2)/(1000*0.61365*exp(17.502*W444/(240.97+W444))/(BO444+BP444)-BJ444)</f>
        <v>0</v>
      </c>
      <c r="T444">
        <f>1/((BC444+1)/(Q444/1.6)+1/(R444/1.37)) + BC444/((BC444+1)/(Q444/1.6) + BC444/(R444/1.37))</f>
        <v>0</v>
      </c>
      <c r="U444">
        <f>(AX444*BA444)</f>
        <v>0</v>
      </c>
      <c r="V444">
        <f>(BQ444+(U444+2*0.95*5.67E-8*(((BQ444+$B$7)+273)^4-(BQ444+273)^4)-44100*J444)/(1.84*29.3*R444+8*0.95*5.67E-8*(BQ444+273)^3))</f>
        <v>0</v>
      </c>
      <c r="W444">
        <f>($C$7*BR444+$D$7*BS444+$E$7*V444)</f>
        <v>0</v>
      </c>
      <c r="X444">
        <f>0.61365*exp(17.502*W444/(240.97+W444))</f>
        <v>0</v>
      </c>
      <c r="Y444">
        <f>(Z444/AA444*100)</f>
        <v>0</v>
      </c>
      <c r="Z444">
        <f>BJ444*(BO444+BP444)/1000</f>
        <v>0</v>
      </c>
      <c r="AA444">
        <f>0.61365*exp(17.502*BQ444/(240.97+BQ444))</f>
        <v>0</v>
      </c>
      <c r="AB444">
        <f>(X444-BJ444*(BO444+BP444)/1000)</f>
        <v>0</v>
      </c>
      <c r="AC444">
        <f>(-J444*44100)</f>
        <v>0</v>
      </c>
      <c r="AD444">
        <f>2*29.3*R444*0.92*(BQ444-W444)</f>
        <v>0</v>
      </c>
      <c r="AE444">
        <f>2*0.95*5.67E-8*(((BQ444+$B$7)+273)^4-(W444+273)^4)</f>
        <v>0</v>
      </c>
      <c r="AF444">
        <f>U444+AE444+AC444+AD444</f>
        <v>0</v>
      </c>
      <c r="AG444">
        <f>BN444*AU444*(BI444-BH444*(1000-AU444*BK444)/(1000-AU444*BJ444))/(100*BB444)</f>
        <v>0</v>
      </c>
      <c r="AH444">
        <f>1000*BN444*AU444*(BJ444-BK444)/(100*BB444*(1000-AU444*BJ444))</f>
        <v>0</v>
      </c>
      <c r="AI444">
        <f>(AJ444 - AK444 - BO444*1E3/(8.314*(BQ444+273.15)) * AM444/BN444 * AL444) * BN444/(100*BB444) * (1000 - BK444)/1000</f>
        <v>0</v>
      </c>
      <c r="AJ444">
        <v>673.959984543113</v>
      </c>
      <c r="AK444">
        <v>638.723963636364</v>
      </c>
      <c r="AL444">
        <v>3.32463917465168</v>
      </c>
      <c r="AM444">
        <v>66.7280457912559</v>
      </c>
      <c r="AN444">
        <f>(AP444 - AO444 + BO444*1E3/(8.314*(BQ444+273.15)) * AR444/BN444 * AQ444) * BN444/(100*BB444) * 1000/(1000 - AP444)</f>
        <v>0</v>
      </c>
      <c r="AO444">
        <v>18.1018429260716</v>
      </c>
      <c r="AP444">
        <v>21.0773618181818</v>
      </c>
      <c r="AQ444">
        <v>-0.000630689024481786</v>
      </c>
      <c r="AR444">
        <v>77.4799471106263</v>
      </c>
      <c r="AS444">
        <v>0</v>
      </c>
      <c r="AT444">
        <v>0</v>
      </c>
      <c r="AU444">
        <f>IF(AS444*$H$13&gt;=AW444,1.0,(AW444/(AW444-AS444*$H$13)))</f>
        <v>0</v>
      </c>
      <c r="AV444">
        <f>(AU444-1)*100</f>
        <v>0</v>
      </c>
      <c r="AW444">
        <f>MAX(0,($B$13+$C$13*BV444)/(1+$D$13*BV444)*BO444/(BQ444+273)*$E$13)</f>
        <v>0</v>
      </c>
      <c r="AX444">
        <f>$B$11*BW444+$C$11*BX444+$F$11*CI444*(1-CL444)</f>
        <v>0</v>
      </c>
      <c r="AY444">
        <f>AX444*AZ444</f>
        <v>0</v>
      </c>
      <c r="AZ444">
        <f>($B$11*$D$9+$C$11*$D$9+$F$11*((CV444+CN444)/MAX(CV444+CN444+CW444, 0.1)*$I$9+CW444/MAX(CV444+CN444+CW444, 0.1)*$J$9))/($B$11+$C$11+$F$11)</f>
        <v>0</v>
      </c>
      <c r="BA444">
        <f>($B$11*$K$9+$C$11*$K$9+$F$11*((CV444+CN444)/MAX(CV444+CN444+CW444, 0.1)*$P$9+CW444/MAX(CV444+CN444+CW444, 0.1)*$Q$9))/($B$11+$C$11+$F$11)</f>
        <v>0</v>
      </c>
      <c r="BB444">
        <v>6</v>
      </c>
      <c r="BC444">
        <v>0.5</v>
      </c>
      <c r="BD444" t="s">
        <v>355</v>
      </c>
      <c r="BE444">
        <v>2</v>
      </c>
      <c r="BF444" t="b">
        <v>1</v>
      </c>
      <c r="BG444">
        <v>1657214630.73214</v>
      </c>
      <c r="BH444">
        <v>601.730642857143</v>
      </c>
      <c r="BI444">
        <v>645.559464285714</v>
      </c>
      <c r="BJ444">
        <v>21.0837142857143</v>
      </c>
      <c r="BK444">
        <v>18.1050142857143</v>
      </c>
      <c r="BL444">
        <v>591.005285714286</v>
      </c>
      <c r="BM444">
        <v>20.8704</v>
      </c>
      <c r="BN444">
        <v>500.03175</v>
      </c>
      <c r="BO444">
        <v>74.5744678571429</v>
      </c>
      <c r="BP444">
        <v>0.100041089285714</v>
      </c>
      <c r="BQ444">
        <v>24.8837964285714</v>
      </c>
      <c r="BR444">
        <v>24.9235892857143</v>
      </c>
      <c r="BS444">
        <v>999.9</v>
      </c>
      <c r="BT444">
        <v>0</v>
      </c>
      <c r="BU444">
        <v>0</v>
      </c>
      <c r="BV444">
        <v>9987.85714285714</v>
      </c>
      <c r="BW444">
        <v>0</v>
      </c>
      <c r="BX444">
        <v>447.784285714286</v>
      </c>
      <c r="BY444">
        <v>-43.8288642857143</v>
      </c>
      <c r="BZ444">
        <v>614.6905</v>
      </c>
      <c r="CA444">
        <v>657.462821428571</v>
      </c>
      <c r="CB444">
        <v>2.97870214285714</v>
      </c>
      <c r="CC444">
        <v>645.559464285714</v>
      </c>
      <c r="CD444">
        <v>18.1050142857143</v>
      </c>
      <c r="CE444">
        <v>1.57230678571429</v>
      </c>
      <c r="CF444">
        <v>1.35017107142857</v>
      </c>
      <c r="CG444">
        <v>13.6900285714286</v>
      </c>
      <c r="CH444">
        <v>11.3692821428571</v>
      </c>
      <c r="CI444">
        <v>2000.01785714286</v>
      </c>
      <c r="CJ444">
        <v>0.979993535714286</v>
      </c>
      <c r="CK444">
        <v>0.0200066285714286</v>
      </c>
      <c r="CL444">
        <v>0</v>
      </c>
      <c r="CM444">
        <v>2.40873928571429</v>
      </c>
      <c r="CN444">
        <v>0</v>
      </c>
      <c r="CO444">
        <v>17332.1964285714</v>
      </c>
      <c r="CP444">
        <v>17300.2678571429</v>
      </c>
      <c r="CQ444">
        <v>37.81875</v>
      </c>
      <c r="CR444">
        <v>38.357</v>
      </c>
      <c r="CS444">
        <v>37.71175</v>
      </c>
      <c r="CT444">
        <v>36.7477142857143</v>
      </c>
      <c r="CU444">
        <v>37.1692857142857</v>
      </c>
      <c r="CV444">
        <v>1960.00678571429</v>
      </c>
      <c r="CW444">
        <v>40.0110714285714</v>
      </c>
      <c r="CX444">
        <v>0</v>
      </c>
      <c r="CY444">
        <v>1657214617.8</v>
      </c>
      <c r="CZ444">
        <v>0</v>
      </c>
      <c r="DA444">
        <v>1657213163</v>
      </c>
      <c r="DB444" t="s">
        <v>1145</v>
      </c>
      <c r="DC444">
        <v>1657213141</v>
      </c>
      <c r="DD444">
        <v>1655399214.6</v>
      </c>
      <c r="DE444">
        <v>1</v>
      </c>
      <c r="DF444">
        <v>0.04</v>
      </c>
      <c r="DG444">
        <v>-0.06</v>
      </c>
      <c r="DH444">
        <v>9.172</v>
      </c>
      <c r="DI444">
        <v>0.511</v>
      </c>
      <c r="DJ444">
        <v>420</v>
      </c>
      <c r="DK444">
        <v>25</v>
      </c>
      <c r="DL444">
        <v>0.26</v>
      </c>
      <c r="DM444">
        <v>0.15</v>
      </c>
      <c r="DN444">
        <v>-43.3809170731707</v>
      </c>
      <c r="DO444">
        <v>-8.75392682926834</v>
      </c>
      <c r="DP444">
        <v>0.937805954733119</v>
      </c>
      <c r="DQ444">
        <v>0</v>
      </c>
      <c r="DR444">
        <v>2.96443</v>
      </c>
      <c r="DS444">
        <v>0.179673867595818</v>
      </c>
      <c r="DT444">
        <v>0.0305725272816992</v>
      </c>
      <c r="DU444">
        <v>0</v>
      </c>
      <c r="DV444">
        <v>0</v>
      </c>
      <c r="DW444">
        <v>2</v>
      </c>
      <c r="DX444" t="s">
        <v>365</v>
      </c>
      <c r="DY444">
        <v>2.97181</v>
      </c>
      <c r="DZ444">
        <v>2.75389</v>
      </c>
      <c r="EA444">
        <v>0.100126</v>
      </c>
      <c r="EB444">
        <v>0.106378</v>
      </c>
      <c r="EC444">
        <v>0.0783525</v>
      </c>
      <c r="ED444">
        <v>0.0707323</v>
      </c>
      <c r="EE444">
        <v>35057.9</v>
      </c>
      <c r="EF444">
        <v>38170.7</v>
      </c>
      <c r="EG444">
        <v>35317.3</v>
      </c>
      <c r="EH444">
        <v>38752.9</v>
      </c>
      <c r="EI444">
        <v>46173.5</v>
      </c>
      <c r="EJ444">
        <v>51981.7</v>
      </c>
      <c r="EK444">
        <v>55213.1</v>
      </c>
      <c r="EL444">
        <v>62120.5</v>
      </c>
      <c r="EM444">
        <v>1.9578</v>
      </c>
      <c r="EN444">
        <v>2.137</v>
      </c>
      <c r="EO444">
        <v>0.114441</v>
      </c>
      <c r="EP444">
        <v>0</v>
      </c>
      <c r="EQ444">
        <v>23.0638</v>
      </c>
      <c r="ER444">
        <v>999.9</v>
      </c>
      <c r="ES444">
        <v>33.488</v>
      </c>
      <c r="ET444">
        <v>36.406</v>
      </c>
      <c r="EU444">
        <v>27.4049</v>
      </c>
      <c r="EV444">
        <v>53.9087</v>
      </c>
      <c r="EW444">
        <v>39.4872</v>
      </c>
      <c r="EX444">
        <v>2</v>
      </c>
      <c r="EY444">
        <v>0.0984756</v>
      </c>
      <c r="EZ444">
        <v>0.815294</v>
      </c>
      <c r="FA444">
        <v>20.1469</v>
      </c>
      <c r="FB444">
        <v>5.19932</v>
      </c>
      <c r="FC444">
        <v>12.0099</v>
      </c>
      <c r="FD444">
        <v>4.976</v>
      </c>
      <c r="FE444">
        <v>3.294</v>
      </c>
      <c r="FF444">
        <v>9999</v>
      </c>
      <c r="FG444">
        <v>9999</v>
      </c>
      <c r="FH444">
        <v>9999</v>
      </c>
      <c r="FI444">
        <v>558.2</v>
      </c>
      <c r="FJ444">
        <v>1.86316</v>
      </c>
      <c r="FK444">
        <v>1.86795</v>
      </c>
      <c r="FL444">
        <v>1.86768</v>
      </c>
      <c r="FM444">
        <v>1.8689</v>
      </c>
      <c r="FN444">
        <v>1.86966</v>
      </c>
      <c r="FO444">
        <v>1.86569</v>
      </c>
      <c r="FP444">
        <v>1.86676</v>
      </c>
      <c r="FQ444">
        <v>1.86813</v>
      </c>
      <c r="FR444">
        <v>5</v>
      </c>
      <c r="FS444">
        <v>0</v>
      </c>
      <c r="FT444">
        <v>0</v>
      </c>
      <c r="FU444">
        <v>0</v>
      </c>
      <c r="FV444" t="s">
        <v>358</v>
      </c>
      <c r="FW444" t="s">
        <v>359</v>
      </c>
      <c r="FX444" t="s">
        <v>360</v>
      </c>
      <c r="FY444" t="s">
        <v>360</v>
      </c>
      <c r="FZ444" t="s">
        <v>360</v>
      </c>
      <c r="GA444" t="s">
        <v>360</v>
      </c>
      <c r="GB444">
        <v>0</v>
      </c>
      <c r="GC444">
        <v>100</v>
      </c>
      <c r="GD444">
        <v>100</v>
      </c>
      <c r="GE444">
        <v>10.935</v>
      </c>
      <c r="GF444">
        <v>0.2133</v>
      </c>
      <c r="GG444">
        <v>5.39689663742648</v>
      </c>
      <c r="GH444">
        <v>0.00956702611335773</v>
      </c>
      <c r="GI444">
        <v>-9.19467254998099e-07</v>
      </c>
      <c r="GJ444">
        <v>-2.13729184259075e-11</v>
      </c>
      <c r="GK444">
        <v>0.213310654532375</v>
      </c>
      <c r="GL444">
        <v>0</v>
      </c>
      <c r="GM444">
        <v>0</v>
      </c>
      <c r="GN444">
        <v>0</v>
      </c>
      <c r="GO444">
        <v>-4</v>
      </c>
      <c r="GP444">
        <v>1866</v>
      </c>
      <c r="GQ444">
        <v>1</v>
      </c>
      <c r="GR444">
        <v>18</v>
      </c>
      <c r="GS444">
        <v>25</v>
      </c>
      <c r="GT444">
        <v>30257.1</v>
      </c>
      <c r="GU444">
        <v>1.96045</v>
      </c>
      <c r="GV444">
        <v>2.65503</v>
      </c>
      <c r="GW444">
        <v>2.24854</v>
      </c>
      <c r="GX444">
        <v>2.72217</v>
      </c>
      <c r="GY444">
        <v>1.99585</v>
      </c>
      <c r="GZ444">
        <v>2.36084</v>
      </c>
      <c r="HA444">
        <v>38.6487</v>
      </c>
      <c r="HB444">
        <v>14.2459</v>
      </c>
      <c r="HC444">
        <v>18</v>
      </c>
      <c r="HD444">
        <v>501.574</v>
      </c>
      <c r="HE444">
        <v>626.88</v>
      </c>
      <c r="HF444">
        <v>21.5863</v>
      </c>
      <c r="HG444">
        <v>28.5728</v>
      </c>
      <c r="HH444">
        <v>29.9987</v>
      </c>
      <c r="HI444">
        <v>28.7914</v>
      </c>
      <c r="HJ444">
        <v>28.7496</v>
      </c>
      <c r="HK444">
        <v>39.2626</v>
      </c>
      <c r="HL444">
        <v>30.7333</v>
      </c>
      <c r="HM444">
        <v>0</v>
      </c>
      <c r="HN444">
        <v>21.5991</v>
      </c>
      <c r="HO444">
        <v>689.406</v>
      </c>
      <c r="HP444">
        <v>18.1734</v>
      </c>
      <c r="HQ444">
        <v>102.417</v>
      </c>
      <c r="HR444">
        <v>103.425</v>
      </c>
    </row>
    <row r="445" spans="1:226">
      <c r="A445">
        <v>429</v>
      </c>
      <c r="B445">
        <v>1657214643.5</v>
      </c>
      <c r="C445">
        <v>8038.5</v>
      </c>
      <c r="D445" t="s">
        <v>1222</v>
      </c>
      <c r="E445" t="s">
        <v>1223</v>
      </c>
      <c r="F445">
        <v>5</v>
      </c>
      <c r="G445" t="s">
        <v>1144</v>
      </c>
      <c r="H445" t="s">
        <v>354</v>
      </c>
      <c r="I445">
        <v>1657214636.01852</v>
      </c>
      <c r="J445">
        <f>(K445)/1000</f>
        <v>0</v>
      </c>
      <c r="K445">
        <f>IF(BF445, AN445, AH445)</f>
        <v>0</v>
      </c>
      <c r="L445">
        <f>IF(BF445, AI445, AG445)</f>
        <v>0</v>
      </c>
      <c r="M445">
        <f>BH445 - IF(AU445&gt;1, L445*BB445*100.0/(AW445*BV445), 0)</f>
        <v>0</v>
      </c>
      <c r="N445">
        <f>((T445-J445/2)*M445-L445)/(T445+J445/2)</f>
        <v>0</v>
      </c>
      <c r="O445">
        <f>N445*(BO445+BP445)/1000.0</f>
        <v>0</v>
      </c>
      <c r="P445">
        <f>(BH445 - IF(AU445&gt;1, L445*BB445*100.0/(AW445*BV445), 0))*(BO445+BP445)/1000.0</f>
        <v>0</v>
      </c>
      <c r="Q445">
        <f>2.0/((1/S445-1/R445)+SIGN(S445)*SQRT((1/S445-1/R445)*(1/S445-1/R445) + 4*BC445/((BC445+1)*(BC445+1))*(2*1/S445*1/R445-1/R445*1/R445)))</f>
        <v>0</v>
      </c>
      <c r="R445">
        <f>IF(LEFT(BD445,1)&lt;&gt;"0",IF(LEFT(BD445,1)="1",3.0,BE445),$D$5+$E$5*(BV445*BO445/($K$5*1000))+$F$5*(BV445*BO445/($K$5*1000))*MAX(MIN(BB445,$J$5),$I$5)*MAX(MIN(BB445,$J$5),$I$5)+$G$5*MAX(MIN(BB445,$J$5),$I$5)*(BV445*BO445/($K$5*1000))+$H$5*(BV445*BO445/($K$5*1000))*(BV445*BO445/($K$5*1000)))</f>
        <v>0</v>
      </c>
      <c r="S445">
        <f>J445*(1000-(1000*0.61365*exp(17.502*W445/(240.97+W445))/(BO445+BP445)+BJ445)/2)/(1000*0.61365*exp(17.502*W445/(240.97+W445))/(BO445+BP445)-BJ445)</f>
        <v>0</v>
      </c>
      <c r="T445">
        <f>1/((BC445+1)/(Q445/1.6)+1/(R445/1.37)) + BC445/((BC445+1)/(Q445/1.6) + BC445/(R445/1.37))</f>
        <v>0</v>
      </c>
      <c r="U445">
        <f>(AX445*BA445)</f>
        <v>0</v>
      </c>
      <c r="V445">
        <f>(BQ445+(U445+2*0.95*5.67E-8*(((BQ445+$B$7)+273)^4-(BQ445+273)^4)-44100*J445)/(1.84*29.3*R445+8*0.95*5.67E-8*(BQ445+273)^3))</f>
        <v>0</v>
      </c>
      <c r="W445">
        <f>($C$7*BR445+$D$7*BS445+$E$7*V445)</f>
        <v>0</v>
      </c>
      <c r="X445">
        <f>0.61365*exp(17.502*W445/(240.97+W445))</f>
        <v>0</v>
      </c>
      <c r="Y445">
        <f>(Z445/AA445*100)</f>
        <v>0</v>
      </c>
      <c r="Z445">
        <f>BJ445*(BO445+BP445)/1000</f>
        <v>0</v>
      </c>
      <c r="AA445">
        <f>0.61365*exp(17.502*BQ445/(240.97+BQ445))</f>
        <v>0</v>
      </c>
      <c r="AB445">
        <f>(X445-BJ445*(BO445+BP445)/1000)</f>
        <v>0</v>
      </c>
      <c r="AC445">
        <f>(-J445*44100)</f>
        <v>0</v>
      </c>
      <c r="AD445">
        <f>2*29.3*R445*0.92*(BQ445-W445)</f>
        <v>0</v>
      </c>
      <c r="AE445">
        <f>2*0.95*5.67E-8*(((BQ445+$B$7)+273)^4-(W445+273)^4)</f>
        <v>0</v>
      </c>
      <c r="AF445">
        <f>U445+AE445+AC445+AD445</f>
        <v>0</v>
      </c>
      <c r="AG445">
        <f>BN445*AU445*(BI445-BH445*(1000-AU445*BK445)/(1000-AU445*BJ445))/(100*BB445)</f>
        <v>0</v>
      </c>
      <c r="AH445">
        <f>1000*BN445*AU445*(BJ445-BK445)/(100*BB445*(1000-AU445*BJ445))</f>
        <v>0</v>
      </c>
      <c r="AI445">
        <f>(AJ445 - AK445 - BO445*1E3/(8.314*(BQ445+273.15)) * AM445/BN445 * AL445) * BN445/(100*BB445) * (1000 - BK445)/1000</f>
        <v>0</v>
      </c>
      <c r="AJ445">
        <v>691.040536356477</v>
      </c>
      <c r="AK445">
        <v>655.315581818182</v>
      </c>
      <c r="AL445">
        <v>3.28670204003915</v>
      </c>
      <c r="AM445">
        <v>66.7280457912559</v>
      </c>
      <c r="AN445">
        <f>(AP445 - AO445 + BO445*1E3/(8.314*(BQ445+273.15)) * AR445/BN445 * AQ445) * BN445/(100*BB445) * 1000/(1000 - AP445)</f>
        <v>0</v>
      </c>
      <c r="AO445">
        <v>18.0966793000898</v>
      </c>
      <c r="AP445">
        <v>21.0812666666667</v>
      </c>
      <c r="AQ445">
        <v>0.000274566619265675</v>
      </c>
      <c r="AR445">
        <v>77.4799471106263</v>
      </c>
      <c r="AS445">
        <v>0</v>
      </c>
      <c r="AT445">
        <v>0</v>
      </c>
      <c r="AU445">
        <f>IF(AS445*$H$13&gt;=AW445,1.0,(AW445/(AW445-AS445*$H$13)))</f>
        <v>0</v>
      </c>
      <c r="AV445">
        <f>(AU445-1)*100</f>
        <v>0</v>
      </c>
      <c r="AW445">
        <f>MAX(0,($B$13+$C$13*BV445)/(1+$D$13*BV445)*BO445/(BQ445+273)*$E$13)</f>
        <v>0</v>
      </c>
      <c r="AX445">
        <f>$B$11*BW445+$C$11*BX445+$F$11*CI445*(1-CL445)</f>
        <v>0</v>
      </c>
      <c r="AY445">
        <f>AX445*AZ445</f>
        <v>0</v>
      </c>
      <c r="AZ445">
        <f>($B$11*$D$9+$C$11*$D$9+$F$11*((CV445+CN445)/MAX(CV445+CN445+CW445, 0.1)*$I$9+CW445/MAX(CV445+CN445+CW445, 0.1)*$J$9))/($B$11+$C$11+$F$11)</f>
        <v>0</v>
      </c>
      <c r="BA445">
        <f>($B$11*$K$9+$C$11*$K$9+$F$11*((CV445+CN445)/MAX(CV445+CN445+CW445, 0.1)*$P$9+CW445/MAX(CV445+CN445+CW445, 0.1)*$Q$9))/($B$11+$C$11+$F$11)</f>
        <v>0</v>
      </c>
      <c r="BB445">
        <v>6</v>
      </c>
      <c r="BC445">
        <v>0.5</v>
      </c>
      <c r="BD445" t="s">
        <v>355</v>
      </c>
      <c r="BE445">
        <v>2</v>
      </c>
      <c r="BF445" t="b">
        <v>1</v>
      </c>
      <c r="BG445">
        <v>1657214636.01852</v>
      </c>
      <c r="BH445">
        <v>618.890185185185</v>
      </c>
      <c r="BI445">
        <v>663.31262962963</v>
      </c>
      <c r="BJ445">
        <v>21.0765555555556</v>
      </c>
      <c r="BK445">
        <v>18.0990962962963</v>
      </c>
      <c r="BL445">
        <v>608.021185185185</v>
      </c>
      <c r="BM445">
        <v>20.8632444444444</v>
      </c>
      <c r="BN445">
        <v>500.002851851852</v>
      </c>
      <c r="BO445">
        <v>74.5742592592593</v>
      </c>
      <c r="BP445">
        <v>0.10005717037037</v>
      </c>
      <c r="BQ445">
        <v>24.8959111111111</v>
      </c>
      <c r="BR445">
        <v>24.9388222222222</v>
      </c>
      <c r="BS445">
        <v>999.9</v>
      </c>
      <c r="BT445">
        <v>0</v>
      </c>
      <c r="BU445">
        <v>0</v>
      </c>
      <c r="BV445">
        <v>9983.33333333333</v>
      </c>
      <c r="BW445">
        <v>0</v>
      </c>
      <c r="BX445">
        <v>485.350407407407</v>
      </c>
      <c r="BY445">
        <v>-44.4223740740741</v>
      </c>
      <c r="BZ445">
        <v>632.215148148148</v>
      </c>
      <c r="CA445">
        <v>675.539185185185</v>
      </c>
      <c r="CB445">
        <v>2.97746</v>
      </c>
      <c r="CC445">
        <v>663.31262962963</v>
      </c>
      <c r="CD445">
        <v>18.0990962962963</v>
      </c>
      <c r="CE445">
        <v>1.57176888888889</v>
      </c>
      <c r="CF445">
        <v>1.34972592592593</v>
      </c>
      <c r="CG445">
        <v>13.6847740740741</v>
      </c>
      <c r="CH445">
        <v>11.3643037037037</v>
      </c>
      <c r="CI445">
        <v>2000.00074074074</v>
      </c>
      <c r="CJ445">
        <v>0.979993555555556</v>
      </c>
      <c r="CK445">
        <v>0.0200066074074074</v>
      </c>
      <c r="CL445">
        <v>0</v>
      </c>
      <c r="CM445">
        <v>2.3576962962963</v>
      </c>
      <c r="CN445">
        <v>0</v>
      </c>
      <c r="CO445">
        <v>17388.2814814815</v>
      </c>
      <c r="CP445">
        <v>17300.1296296296</v>
      </c>
      <c r="CQ445">
        <v>37.8028148148148</v>
      </c>
      <c r="CR445">
        <v>38.3353333333333</v>
      </c>
      <c r="CS445">
        <v>37.6893333333333</v>
      </c>
      <c r="CT445">
        <v>36.7243333333333</v>
      </c>
      <c r="CU445">
        <v>37.147962962963</v>
      </c>
      <c r="CV445">
        <v>1959.99074074074</v>
      </c>
      <c r="CW445">
        <v>40.01</v>
      </c>
      <c r="CX445">
        <v>0</v>
      </c>
      <c r="CY445">
        <v>1657214622.6</v>
      </c>
      <c r="CZ445">
        <v>0</v>
      </c>
      <c r="DA445">
        <v>1657213163</v>
      </c>
      <c r="DB445" t="s">
        <v>1145</v>
      </c>
      <c r="DC445">
        <v>1657213141</v>
      </c>
      <c r="DD445">
        <v>1655399214.6</v>
      </c>
      <c r="DE445">
        <v>1</v>
      </c>
      <c r="DF445">
        <v>0.04</v>
      </c>
      <c r="DG445">
        <v>-0.06</v>
      </c>
      <c r="DH445">
        <v>9.172</v>
      </c>
      <c r="DI445">
        <v>0.511</v>
      </c>
      <c r="DJ445">
        <v>420</v>
      </c>
      <c r="DK445">
        <v>25</v>
      </c>
      <c r="DL445">
        <v>0.26</v>
      </c>
      <c r="DM445">
        <v>0.15</v>
      </c>
      <c r="DN445">
        <v>-43.945543902439</v>
      </c>
      <c r="DO445">
        <v>-7.67382439024394</v>
      </c>
      <c r="DP445">
        <v>0.826055329171759</v>
      </c>
      <c r="DQ445">
        <v>0</v>
      </c>
      <c r="DR445">
        <v>2.97957292682927</v>
      </c>
      <c r="DS445">
        <v>-0.0190294076654949</v>
      </c>
      <c r="DT445">
        <v>0.00697372428893347</v>
      </c>
      <c r="DU445">
        <v>1</v>
      </c>
      <c r="DV445">
        <v>1</v>
      </c>
      <c r="DW445">
        <v>2</v>
      </c>
      <c r="DX445" t="s">
        <v>357</v>
      </c>
      <c r="DY445">
        <v>2.97187</v>
      </c>
      <c r="DZ445">
        <v>2.75312</v>
      </c>
      <c r="EA445">
        <v>0.101981</v>
      </c>
      <c r="EB445">
        <v>0.108203</v>
      </c>
      <c r="EC445">
        <v>0.0783776</v>
      </c>
      <c r="ED445">
        <v>0.0707283</v>
      </c>
      <c r="EE445">
        <v>34987.8</v>
      </c>
      <c r="EF445">
        <v>38093.9</v>
      </c>
      <c r="EG445">
        <v>35319.4</v>
      </c>
      <c r="EH445">
        <v>38753.9</v>
      </c>
      <c r="EI445">
        <v>46173.9</v>
      </c>
      <c r="EJ445">
        <v>51983.7</v>
      </c>
      <c r="EK445">
        <v>55215</v>
      </c>
      <c r="EL445">
        <v>62122.5</v>
      </c>
      <c r="EM445">
        <v>1.9576</v>
      </c>
      <c r="EN445">
        <v>2.1378</v>
      </c>
      <c r="EO445">
        <v>0.115931</v>
      </c>
      <c r="EP445">
        <v>0</v>
      </c>
      <c r="EQ445">
        <v>23.056</v>
      </c>
      <c r="ER445">
        <v>999.9</v>
      </c>
      <c r="ES445">
        <v>33.488</v>
      </c>
      <c r="ET445">
        <v>36.406</v>
      </c>
      <c r="EU445">
        <v>27.4078</v>
      </c>
      <c r="EV445">
        <v>54.1587</v>
      </c>
      <c r="EW445">
        <v>39.5312</v>
      </c>
      <c r="EX445">
        <v>2</v>
      </c>
      <c r="EY445">
        <v>0.0972358</v>
      </c>
      <c r="EZ445">
        <v>0.85427</v>
      </c>
      <c r="FA445">
        <v>20.1458</v>
      </c>
      <c r="FB445">
        <v>5.19692</v>
      </c>
      <c r="FC445">
        <v>12.0099</v>
      </c>
      <c r="FD445">
        <v>4.9744</v>
      </c>
      <c r="FE445">
        <v>3.2934</v>
      </c>
      <c r="FF445">
        <v>9999</v>
      </c>
      <c r="FG445">
        <v>9999</v>
      </c>
      <c r="FH445">
        <v>9999</v>
      </c>
      <c r="FI445">
        <v>558.2</v>
      </c>
      <c r="FJ445">
        <v>1.86316</v>
      </c>
      <c r="FK445">
        <v>1.86795</v>
      </c>
      <c r="FL445">
        <v>1.86765</v>
      </c>
      <c r="FM445">
        <v>1.8689</v>
      </c>
      <c r="FN445">
        <v>1.86966</v>
      </c>
      <c r="FO445">
        <v>1.86569</v>
      </c>
      <c r="FP445">
        <v>1.86673</v>
      </c>
      <c r="FQ445">
        <v>1.86813</v>
      </c>
      <c r="FR445">
        <v>5</v>
      </c>
      <c r="FS445">
        <v>0</v>
      </c>
      <c r="FT445">
        <v>0</v>
      </c>
      <c r="FU445">
        <v>0</v>
      </c>
      <c r="FV445" t="s">
        <v>358</v>
      </c>
      <c r="FW445" t="s">
        <v>359</v>
      </c>
      <c r="FX445" t="s">
        <v>360</v>
      </c>
      <c r="FY445" t="s">
        <v>360</v>
      </c>
      <c r="FZ445" t="s">
        <v>360</v>
      </c>
      <c r="GA445" t="s">
        <v>360</v>
      </c>
      <c r="GB445">
        <v>0</v>
      </c>
      <c r="GC445">
        <v>100</v>
      </c>
      <c r="GD445">
        <v>100</v>
      </c>
      <c r="GE445">
        <v>11.072</v>
      </c>
      <c r="GF445">
        <v>0.2133</v>
      </c>
      <c r="GG445">
        <v>5.39689663742648</v>
      </c>
      <c r="GH445">
        <v>0.00956702611335773</v>
      </c>
      <c r="GI445">
        <v>-9.19467254998099e-07</v>
      </c>
      <c r="GJ445">
        <v>-2.13729184259075e-11</v>
      </c>
      <c r="GK445">
        <v>0.213310654532375</v>
      </c>
      <c r="GL445">
        <v>0</v>
      </c>
      <c r="GM445">
        <v>0</v>
      </c>
      <c r="GN445">
        <v>0</v>
      </c>
      <c r="GO445">
        <v>-4</v>
      </c>
      <c r="GP445">
        <v>1866</v>
      </c>
      <c r="GQ445">
        <v>1</v>
      </c>
      <c r="GR445">
        <v>18</v>
      </c>
      <c r="GS445">
        <v>25</v>
      </c>
      <c r="GT445">
        <v>30257.1</v>
      </c>
      <c r="GU445">
        <v>1.99585</v>
      </c>
      <c r="GV445">
        <v>2.64893</v>
      </c>
      <c r="GW445">
        <v>2.24854</v>
      </c>
      <c r="GX445">
        <v>2.72217</v>
      </c>
      <c r="GY445">
        <v>1.99585</v>
      </c>
      <c r="GZ445">
        <v>2.35962</v>
      </c>
      <c r="HA445">
        <v>38.6487</v>
      </c>
      <c r="HB445">
        <v>14.2459</v>
      </c>
      <c r="HC445">
        <v>18</v>
      </c>
      <c r="HD445">
        <v>501.29</v>
      </c>
      <c r="HE445">
        <v>627.328</v>
      </c>
      <c r="HF445">
        <v>21.6271</v>
      </c>
      <c r="HG445">
        <v>28.5533</v>
      </c>
      <c r="HH445">
        <v>29.9987</v>
      </c>
      <c r="HI445">
        <v>28.7741</v>
      </c>
      <c r="HJ445">
        <v>28.7325</v>
      </c>
      <c r="HK445">
        <v>39.9548</v>
      </c>
      <c r="HL445">
        <v>30.4604</v>
      </c>
      <c r="HM445">
        <v>0</v>
      </c>
      <c r="HN445">
        <v>21.6352</v>
      </c>
      <c r="HO445">
        <v>709.595</v>
      </c>
      <c r="HP445">
        <v>18.1758</v>
      </c>
      <c r="HQ445">
        <v>102.422</v>
      </c>
      <c r="HR445">
        <v>103.428</v>
      </c>
    </row>
    <row r="446" spans="1:226">
      <c r="A446">
        <v>430</v>
      </c>
      <c r="B446">
        <v>1657214648.5</v>
      </c>
      <c r="C446">
        <v>8043.5</v>
      </c>
      <c r="D446" t="s">
        <v>1224</v>
      </c>
      <c r="E446" t="s">
        <v>1225</v>
      </c>
      <c r="F446">
        <v>5</v>
      </c>
      <c r="G446" t="s">
        <v>1144</v>
      </c>
      <c r="H446" t="s">
        <v>354</v>
      </c>
      <c r="I446">
        <v>1657214640.73214</v>
      </c>
      <c r="J446">
        <f>(K446)/1000</f>
        <v>0</v>
      </c>
      <c r="K446">
        <f>IF(BF446, AN446, AH446)</f>
        <v>0</v>
      </c>
      <c r="L446">
        <f>IF(BF446, AI446, AG446)</f>
        <v>0</v>
      </c>
      <c r="M446">
        <f>BH446 - IF(AU446&gt;1, L446*BB446*100.0/(AW446*BV446), 0)</f>
        <v>0</v>
      </c>
      <c r="N446">
        <f>((T446-J446/2)*M446-L446)/(T446+J446/2)</f>
        <v>0</v>
      </c>
      <c r="O446">
        <f>N446*(BO446+BP446)/1000.0</f>
        <v>0</v>
      </c>
      <c r="P446">
        <f>(BH446 - IF(AU446&gt;1, L446*BB446*100.0/(AW446*BV446), 0))*(BO446+BP446)/1000.0</f>
        <v>0</v>
      </c>
      <c r="Q446">
        <f>2.0/((1/S446-1/R446)+SIGN(S446)*SQRT((1/S446-1/R446)*(1/S446-1/R446) + 4*BC446/((BC446+1)*(BC446+1))*(2*1/S446*1/R446-1/R446*1/R446)))</f>
        <v>0</v>
      </c>
      <c r="R446">
        <f>IF(LEFT(BD446,1)&lt;&gt;"0",IF(LEFT(BD446,1)="1",3.0,BE446),$D$5+$E$5*(BV446*BO446/($K$5*1000))+$F$5*(BV446*BO446/($K$5*1000))*MAX(MIN(BB446,$J$5),$I$5)*MAX(MIN(BB446,$J$5),$I$5)+$G$5*MAX(MIN(BB446,$J$5),$I$5)*(BV446*BO446/($K$5*1000))+$H$5*(BV446*BO446/($K$5*1000))*(BV446*BO446/($K$5*1000)))</f>
        <v>0</v>
      </c>
      <c r="S446">
        <f>J446*(1000-(1000*0.61365*exp(17.502*W446/(240.97+W446))/(BO446+BP446)+BJ446)/2)/(1000*0.61365*exp(17.502*W446/(240.97+W446))/(BO446+BP446)-BJ446)</f>
        <v>0</v>
      </c>
      <c r="T446">
        <f>1/((BC446+1)/(Q446/1.6)+1/(R446/1.37)) + BC446/((BC446+1)/(Q446/1.6) + BC446/(R446/1.37))</f>
        <v>0</v>
      </c>
      <c r="U446">
        <f>(AX446*BA446)</f>
        <v>0</v>
      </c>
      <c r="V446">
        <f>(BQ446+(U446+2*0.95*5.67E-8*(((BQ446+$B$7)+273)^4-(BQ446+273)^4)-44100*J446)/(1.84*29.3*R446+8*0.95*5.67E-8*(BQ446+273)^3))</f>
        <v>0</v>
      </c>
      <c r="W446">
        <f>($C$7*BR446+$D$7*BS446+$E$7*V446)</f>
        <v>0</v>
      </c>
      <c r="X446">
        <f>0.61365*exp(17.502*W446/(240.97+W446))</f>
        <v>0</v>
      </c>
      <c r="Y446">
        <f>(Z446/AA446*100)</f>
        <v>0</v>
      </c>
      <c r="Z446">
        <f>BJ446*(BO446+BP446)/1000</f>
        <v>0</v>
      </c>
      <c r="AA446">
        <f>0.61365*exp(17.502*BQ446/(240.97+BQ446))</f>
        <v>0</v>
      </c>
      <c r="AB446">
        <f>(X446-BJ446*(BO446+BP446)/1000)</f>
        <v>0</v>
      </c>
      <c r="AC446">
        <f>(-J446*44100)</f>
        <v>0</v>
      </c>
      <c r="AD446">
        <f>2*29.3*R446*0.92*(BQ446-W446)</f>
        <v>0</v>
      </c>
      <c r="AE446">
        <f>2*0.95*5.67E-8*(((BQ446+$B$7)+273)^4-(W446+273)^4)</f>
        <v>0</v>
      </c>
      <c r="AF446">
        <f>U446+AE446+AC446+AD446</f>
        <v>0</v>
      </c>
      <c r="AG446">
        <f>BN446*AU446*(BI446-BH446*(1000-AU446*BK446)/(1000-AU446*BJ446))/(100*BB446)</f>
        <v>0</v>
      </c>
      <c r="AH446">
        <f>1000*BN446*AU446*(BJ446-BK446)/(100*BB446*(1000-AU446*BJ446))</f>
        <v>0</v>
      </c>
      <c r="AI446">
        <f>(AJ446 - AK446 - BO446*1E3/(8.314*(BQ446+273.15)) * AM446/BN446 * AL446) * BN446/(100*BB446) * (1000 - BK446)/1000</f>
        <v>0</v>
      </c>
      <c r="AJ446">
        <v>707.586058797216</v>
      </c>
      <c r="AK446">
        <v>671.573363636364</v>
      </c>
      <c r="AL446">
        <v>3.24712654875069</v>
      </c>
      <c r="AM446">
        <v>66.7280457912559</v>
      </c>
      <c r="AN446">
        <f>(AP446 - AO446 + BO446*1E3/(8.314*(BQ446+273.15)) * AR446/BN446 * AQ446) * BN446/(100*BB446) * 1000/(1000 - AP446)</f>
        <v>0</v>
      </c>
      <c r="AO446">
        <v>18.1084346779277</v>
      </c>
      <c r="AP446">
        <v>21.0966084848485</v>
      </c>
      <c r="AQ446">
        <v>-0.00014708767874556</v>
      </c>
      <c r="AR446">
        <v>77.4799471106263</v>
      </c>
      <c r="AS446">
        <v>0</v>
      </c>
      <c r="AT446">
        <v>0</v>
      </c>
      <c r="AU446">
        <f>IF(AS446*$H$13&gt;=AW446,1.0,(AW446/(AW446-AS446*$H$13)))</f>
        <v>0</v>
      </c>
      <c r="AV446">
        <f>(AU446-1)*100</f>
        <v>0</v>
      </c>
      <c r="AW446">
        <f>MAX(0,($B$13+$C$13*BV446)/(1+$D$13*BV446)*BO446/(BQ446+273)*$E$13)</f>
        <v>0</v>
      </c>
      <c r="AX446">
        <f>$B$11*BW446+$C$11*BX446+$F$11*CI446*(1-CL446)</f>
        <v>0</v>
      </c>
      <c r="AY446">
        <f>AX446*AZ446</f>
        <v>0</v>
      </c>
      <c r="AZ446">
        <f>($B$11*$D$9+$C$11*$D$9+$F$11*((CV446+CN446)/MAX(CV446+CN446+CW446, 0.1)*$I$9+CW446/MAX(CV446+CN446+CW446, 0.1)*$J$9))/($B$11+$C$11+$F$11)</f>
        <v>0</v>
      </c>
      <c r="BA446">
        <f>($B$11*$K$9+$C$11*$K$9+$F$11*((CV446+CN446)/MAX(CV446+CN446+CW446, 0.1)*$P$9+CW446/MAX(CV446+CN446+CW446, 0.1)*$Q$9))/($B$11+$C$11+$F$11)</f>
        <v>0</v>
      </c>
      <c r="BB446">
        <v>6</v>
      </c>
      <c r="BC446">
        <v>0.5</v>
      </c>
      <c r="BD446" t="s">
        <v>355</v>
      </c>
      <c r="BE446">
        <v>2</v>
      </c>
      <c r="BF446" t="b">
        <v>1</v>
      </c>
      <c r="BG446">
        <v>1657214640.73214</v>
      </c>
      <c r="BH446">
        <v>634.103857142857</v>
      </c>
      <c r="BI446">
        <v>679.051</v>
      </c>
      <c r="BJ446">
        <v>21.0802642857143</v>
      </c>
      <c r="BK446">
        <v>18.1049107142857</v>
      </c>
      <c r="BL446">
        <v>623.107964285714</v>
      </c>
      <c r="BM446">
        <v>20.8669535714286</v>
      </c>
      <c r="BN446">
        <v>500.000857142857</v>
      </c>
      <c r="BO446">
        <v>74.5740071428571</v>
      </c>
      <c r="BP446">
        <v>0.100074342857143</v>
      </c>
      <c r="BQ446">
        <v>24.9066714285714</v>
      </c>
      <c r="BR446">
        <v>24.9491464285714</v>
      </c>
      <c r="BS446">
        <v>999.9</v>
      </c>
      <c r="BT446">
        <v>0</v>
      </c>
      <c r="BU446">
        <v>0</v>
      </c>
      <c r="BV446">
        <v>9990.17857142857</v>
      </c>
      <c r="BW446">
        <v>0</v>
      </c>
      <c r="BX446">
        <v>536.516035714286</v>
      </c>
      <c r="BY446">
        <v>-44.9471214285714</v>
      </c>
      <c r="BZ446">
        <v>647.758892857143</v>
      </c>
      <c r="CA446">
        <v>691.572</v>
      </c>
      <c r="CB446">
        <v>2.97534821428571</v>
      </c>
      <c r="CC446">
        <v>679.051</v>
      </c>
      <c r="CD446">
        <v>18.1049107142857</v>
      </c>
      <c r="CE446">
        <v>1.57204</v>
      </c>
      <c r="CF446">
        <v>1.35015571428571</v>
      </c>
      <c r="CG446">
        <v>13.6874285714286</v>
      </c>
      <c r="CH446">
        <v>11.3691071428571</v>
      </c>
      <c r="CI446">
        <v>1999.99285714286</v>
      </c>
      <c r="CJ446">
        <v>0.979993321428571</v>
      </c>
      <c r="CK446">
        <v>0.0200068571428571</v>
      </c>
      <c r="CL446">
        <v>0</v>
      </c>
      <c r="CM446">
        <v>2.29680714285714</v>
      </c>
      <c r="CN446">
        <v>0</v>
      </c>
      <c r="CO446">
        <v>17446.4535714286</v>
      </c>
      <c r="CP446">
        <v>17300.0607142857</v>
      </c>
      <c r="CQ446">
        <v>37.7832142857143</v>
      </c>
      <c r="CR446">
        <v>38.3032142857143</v>
      </c>
      <c r="CS446">
        <v>37.6692857142857</v>
      </c>
      <c r="CT446">
        <v>36.7005714285714</v>
      </c>
      <c r="CU446">
        <v>37.1249285714286</v>
      </c>
      <c r="CV446">
        <v>1959.98285714286</v>
      </c>
      <c r="CW446">
        <v>40.01</v>
      </c>
      <c r="CX446">
        <v>0</v>
      </c>
      <c r="CY446">
        <v>1657214627.4</v>
      </c>
      <c r="CZ446">
        <v>0</v>
      </c>
      <c r="DA446">
        <v>1657213163</v>
      </c>
      <c r="DB446" t="s">
        <v>1145</v>
      </c>
      <c r="DC446">
        <v>1657213141</v>
      </c>
      <c r="DD446">
        <v>1655399214.6</v>
      </c>
      <c r="DE446">
        <v>1</v>
      </c>
      <c r="DF446">
        <v>0.04</v>
      </c>
      <c r="DG446">
        <v>-0.06</v>
      </c>
      <c r="DH446">
        <v>9.172</v>
      </c>
      <c r="DI446">
        <v>0.511</v>
      </c>
      <c r="DJ446">
        <v>420</v>
      </c>
      <c r="DK446">
        <v>25</v>
      </c>
      <c r="DL446">
        <v>0.26</v>
      </c>
      <c r="DM446">
        <v>0.15</v>
      </c>
      <c r="DN446">
        <v>-44.480912195122</v>
      </c>
      <c r="DO446">
        <v>-6.01917700348441</v>
      </c>
      <c r="DP446">
        <v>0.677065507582979</v>
      </c>
      <c r="DQ446">
        <v>0</v>
      </c>
      <c r="DR446">
        <v>2.97707609756098</v>
      </c>
      <c r="DS446">
        <v>-0.00750919860627339</v>
      </c>
      <c r="DT446">
        <v>0.00924799065270035</v>
      </c>
      <c r="DU446">
        <v>1</v>
      </c>
      <c r="DV446">
        <v>1</v>
      </c>
      <c r="DW446">
        <v>2</v>
      </c>
      <c r="DX446" t="s">
        <v>357</v>
      </c>
      <c r="DY446">
        <v>2.97189</v>
      </c>
      <c r="DZ446">
        <v>2.75402</v>
      </c>
      <c r="EA446">
        <v>0.103743</v>
      </c>
      <c r="EB446">
        <v>0.109989</v>
      </c>
      <c r="EC446">
        <v>0.0784169</v>
      </c>
      <c r="ED446">
        <v>0.0708464</v>
      </c>
      <c r="EE446">
        <v>34919.5</v>
      </c>
      <c r="EF446">
        <v>38019.9</v>
      </c>
      <c r="EG446">
        <v>35319.6</v>
      </c>
      <c r="EH446">
        <v>38756.1</v>
      </c>
      <c r="EI446">
        <v>46172.7</v>
      </c>
      <c r="EJ446">
        <v>51979.2</v>
      </c>
      <c r="EK446">
        <v>55215.8</v>
      </c>
      <c r="EL446">
        <v>62125.1</v>
      </c>
      <c r="EM446">
        <v>1.9584</v>
      </c>
      <c r="EN446">
        <v>2.1382</v>
      </c>
      <c r="EO446">
        <v>0.115782</v>
      </c>
      <c r="EP446">
        <v>0</v>
      </c>
      <c r="EQ446">
        <v>23.0482</v>
      </c>
      <c r="ER446">
        <v>999.9</v>
      </c>
      <c r="ES446">
        <v>33.488</v>
      </c>
      <c r="ET446">
        <v>36.406</v>
      </c>
      <c r="EU446">
        <v>27.4063</v>
      </c>
      <c r="EV446">
        <v>53.6887</v>
      </c>
      <c r="EW446">
        <v>39.5593</v>
      </c>
      <c r="EX446">
        <v>2</v>
      </c>
      <c r="EY446">
        <v>0.0958537</v>
      </c>
      <c r="EZ446">
        <v>0.883834</v>
      </c>
      <c r="FA446">
        <v>20.1462</v>
      </c>
      <c r="FB446">
        <v>5.19932</v>
      </c>
      <c r="FC446">
        <v>12.0099</v>
      </c>
      <c r="FD446">
        <v>4.9748</v>
      </c>
      <c r="FE446">
        <v>3.294</v>
      </c>
      <c r="FF446">
        <v>9999</v>
      </c>
      <c r="FG446">
        <v>9999</v>
      </c>
      <c r="FH446">
        <v>9999</v>
      </c>
      <c r="FI446">
        <v>558.2</v>
      </c>
      <c r="FJ446">
        <v>1.86316</v>
      </c>
      <c r="FK446">
        <v>1.86795</v>
      </c>
      <c r="FL446">
        <v>1.86768</v>
      </c>
      <c r="FM446">
        <v>1.86887</v>
      </c>
      <c r="FN446">
        <v>1.86966</v>
      </c>
      <c r="FO446">
        <v>1.86569</v>
      </c>
      <c r="FP446">
        <v>1.86676</v>
      </c>
      <c r="FQ446">
        <v>1.86813</v>
      </c>
      <c r="FR446">
        <v>5</v>
      </c>
      <c r="FS446">
        <v>0</v>
      </c>
      <c r="FT446">
        <v>0</v>
      </c>
      <c r="FU446">
        <v>0</v>
      </c>
      <c r="FV446" t="s">
        <v>358</v>
      </c>
      <c r="FW446" t="s">
        <v>359</v>
      </c>
      <c r="FX446" t="s">
        <v>360</v>
      </c>
      <c r="FY446" t="s">
        <v>360</v>
      </c>
      <c r="FZ446" t="s">
        <v>360</v>
      </c>
      <c r="GA446" t="s">
        <v>360</v>
      </c>
      <c r="GB446">
        <v>0</v>
      </c>
      <c r="GC446">
        <v>100</v>
      </c>
      <c r="GD446">
        <v>100</v>
      </c>
      <c r="GE446">
        <v>11.202</v>
      </c>
      <c r="GF446">
        <v>0.2133</v>
      </c>
      <c r="GG446">
        <v>5.39689663742648</v>
      </c>
      <c r="GH446">
        <v>0.00956702611335773</v>
      </c>
      <c r="GI446">
        <v>-9.19467254998099e-07</v>
      </c>
      <c r="GJ446">
        <v>-2.13729184259075e-11</v>
      </c>
      <c r="GK446">
        <v>0.213310654532375</v>
      </c>
      <c r="GL446">
        <v>0</v>
      </c>
      <c r="GM446">
        <v>0</v>
      </c>
      <c r="GN446">
        <v>0</v>
      </c>
      <c r="GO446">
        <v>-4</v>
      </c>
      <c r="GP446">
        <v>1866</v>
      </c>
      <c r="GQ446">
        <v>1</v>
      </c>
      <c r="GR446">
        <v>18</v>
      </c>
      <c r="GS446">
        <v>25.1</v>
      </c>
      <c r="GT446">
        <v>30257.2</v>
      </c>
      <c r="GU446">
        <v>2.03613</v>
      </c>
      <c r="GV446">
        <v>2.65381</v>
      </c>
      <c r="GW446">
        <v>2.24854</v>
      </c>
      <c r="GX446">
        <v>2.72217</v>
      </c>
      <c r="GY446">
        <v>1.99585</v>
      </c>
      <c r="GZ446">
        <v>2.37671</v>
      </c>
      <c r="HA446">
        <v>38.6241</v>
      </c>
      <c r="HB446">
        <v>14.2459</v>
      </c>
      <c r="HC446">
        <v>18</v>
      </c>
      <c r="HD446">
        <v>501.674</v>
      </c>
      <c r="HE446">
        <v>627.457</v>
      </c>
      <c r="HF446">
        <v>21.6585</v>
      </c>
      <c r="HG446">
        <v>28.5338</v>
      </c>
      <c r="HH446">
        <v>29.9986</v>
      </c>
      <c r="HI446">
        <v>28.757</v>
      </c>
      <c r="HJ446">
        <v>28.7154</v>
      </c>
      <c r="HK446">
        <v>40.7493</v>
      </c>
      <c r="HL446">
        <v>30.4604</v>
      </c>
      <c r="HM446">
        <v>0</v>
      </c>
      <c r="HN446">
        <v>21.6642</v>
      </c>
      <c r="HO446">
        <v>723.134</v>
      </c>
      <c r="HP446">
        <v>18.169</v>
      </c>
      <c r="HQ446">
        <v>102.423</v>
      </c>
      <c r="HR446">
        <v>103.433</v>
      </c>
    </row>
    <row r="447" spans="1:226">
      <c r="A447">
        <v>431</v>
      </c>
      <c r="B447">
        <v>1657214653.5</v>
      </c>
      <c r="C447">
        <v>8048.5</v>
      </c>
      <c r="D447" t="s">
        <v>1226</v>
      </c>
      <c r="E447" t="s">
        <v>1227</v>
      </c>
      <c r="F447">
        <v>5</v>
      </c>
      <c r="G447" t="s">
        <v>1144</v>
      </c>
      <c r="H447" t="s">
        <v>354</v>
      </c>
      <c r="I447">
        <v>1657214646</v>
      </c>
      <c r="J447">
        <f>(K447)/1000</f>
        <v>0</v>
      </c>
      <c r="K447">
        <f>IF(BF447, AN447, AH447)</f>
        <v>0</v>
      </c>
      <c r="L447">
        <f>IF(BF447, AI447, AG447)</f>
        <v>0</v>
      </c>
      <c r="M447">
        <f>BH447 - IF(AU447&gt;1, L447*BB447*100.0/(AW447*BV447), 0)</f>
        <v>0</v>
      </c>
      <c r="N447">
        <f>((T447-J447/2)*M447-L447)/(T447+J447/2)</f>
        <v>0</v>
      </c>
      <c r="O447">
        <f>N447*(BO447+BP447)/1000.0</f>
        <v>0</v>
      </c>
      <c r="P447">
        <f>(BH447 - IF(AU447&gt;1, L447*BB447*100.0/(AW447*BV447), 0))*(BO447+BP447)/1000.0</f>
        <v>0</v>
      </c>
      <c r="Q447">
        <f>2.0/((1/S447-1/R447)+SIGN(S447)*SQRT((1/S447-1/R447)*(1/S447-1/R447) + 4*BC447/((BC447+1)*(BC447+1))*(2*1/S447*1/R447-1/R447*1/R447)))</f>
        <v>0</v>
      </c>
      <c r="R447">
        <f>IF(LEFT(BD447,1)&lt;&gt;"0",IF(LEFT(BD447,1)="1",3.0,BE447),$D$5+$E$5*(BV447*BO447/($K$5*1000))+$F$5*(BV447*BO447/($K$5*1000))*MAX(MIN(BB447,$J$5),$I$5)*MAX(MIN(BB447,$J$5),$I$5)+$G$5*MAX(MIN(BB447,$J$5),$I$5)*(BV447*BO447/($K$5*1000))+$H$5*(BV447*BO447/($K$5*1000))*(BV447*BO447/($K$5*1000)))</f>
        <v>0</v>
      </c>
      <c r="S447">
        <f>J447*(1000-(1000*0.61365*exp(17.502*W447/(240.97+W447))/(BO447+BP447)+BJ447)/2)/(1000*0.61365*exp(17.502*W447/(240.97+W447))/(BO447+BP447)-BJ447)</f>
        <v>0</v>
      </c>
      <c r="T447">
        <f>1/((BC447+1)/(Q447/1.6)+1/(R447/1.37)) + BC447/((BC447+1)/(Q447/1.6) + BC447/(R447/1.37))</f>
        <v>0</v>
      </c>
      <c r="U447">
        <f>(AX447*BA447)</f>
        <v>0</v>
      </c>
      <c r="V447">
        <f>(BQ447+(U447+2*0.95*5.67E-8*(((BQ447+$B$7)+273)^4-(BQ447+273)^4)-44100*J447)/(1.84*29.3*R447+8*0.95*5.67E-8*(BQ447+273)^3))</f>
        <v>0</v>
      </c>
      <c r="W447">
        <f>($C$7*BR447+$D$7*BS447+$E$7*V447)</f>
        <v>0</v>
      </c>
      <c r="X447">
        <f>0.61365*exp(17.502*W447/(240.97+W447))</f>
        <v>0</v>
      </c>
      <c r="Y447">
        <f>(Z447/AA447*100)</f>
        <v>0</v>
      </c>
      <c r="Z447">
        <f>BJ447*(BO447+BP447)/1000</f>
        <v>0</v>
      </c>
      <c r="AA447">
        <f>0.61365*exp(17.502*BQ447/(240.97+BQ447))</f>
        <v>0</v>
      </c>
      <c r="AB447">
        <f>(X447-BJ447*(BO447+BP447)/1000)</f>
        <v>0</v>
      </c>
      <c r="AC447">
        <f>(-J447*44100)</f>
        <v>0</v>
      </c>
      <c r="AD447">
        <f>2*29.3*R447*0.92*(BQ447-W447)</f>
        <v>0</v>
      </c>
      <c r="AE447">
        <f>2*0.95*5.67E-8*(((BQ447+$B$7)+273)^4-(W447+273)^4)</f>
        <v>0</v>
      </c>
      <c r="AF447">
        <f>U447+AE447+AC447+AD447</f>
        <v>0</v>
      </c>
      <c r="AG447">
        <f>BN447*AU447*(BI447-BH447*(1000-AU447*BK447)/(1000-AU447*BJ447))/(100*BB447)</f>
        <v>0</v>
      </c>
      <c r="AH447">
        <f>1000*BN447*AU447*(BJ447-BK447)/(100*BB447*(1000-AU447*BJ447))</f>
        <v>0</v>
      </c>
      <c r="AI447">
        <f>(AJ447 - AK447 - BO447*1E3/(8.314*(BQ447+273.15)) * AM447/BN447 * AL447) * BN447/(100*BB447) * (1000 - BK447)/1000</f>
        <v>0</v>
      </c>
      <c r="AJ447">
        <v>724.343643912986</v>
      </c>
      <c r="AK447">
        <v>687.78306060606</v>
      </c>
      <c r="AL447">
        <v>3.25860157200851</v>
      </c>
      <c r="AM447">
        <v>66.7280457912559</v>
      </c>
      <c r="AN447">
        <f>(AP447 - AO447 + BO447*1E3/(8.314*(BQ447+273.15)) * AR447/BN447 * AQ447) * BN447/(100*BB447) * 1000/(1000 - AP447)</f>
        <v>0</v>
      </c>
      <c r="AO447">
        <v>18.1306337246574</v>
      </c>
      <c r="AP447">
        <v>21.1193351515152</v>
      </c>
      <c r="AQ447">
        <v>0.00343259525606267</v>
      </c>
      <c r="AR447">
        <v>77.4799471106263</v>
      </c>
      <c r="AS447">
        <v>0</v>
      </c>
      <c r="AT447">
        <v>0</v>
      </c>
      <c r="AU447">
        <f>IF(AS447*$H$13&gt;=AW447,1.0,(AW447/(AW447-AS447*$H$13)))</f>
        <v>0</v>
      </c>
      <c r="AV447">
        <f>(AU447-1)*100</f>
        <v>0</v>
      </c>
      <c r="AW447">
        <f>MAX(0,($B$13+$C$13*BV447)/(1+$D$13*BV447)*BO447/(BQ447+273)*$E$13)</f>
        <v>0</v>
      </c>
      <c r="AX447">
        <f>$B$11*BW447+$C$11*BX447+$F$11*CI447*(1-CL447)</f>
        <v>0</v>
      </c>
      <c r="AY447">
        <f>AX447*AZ447</f>
        <v>0</v>
      </c>
      <c r="AZ447">
        <f>($B$11*$D$9+$C$11*$D$9+$F$11*((CV447+CN447)/MAX(CV447+CN447+CW447, 0.1)*$I$9+CW447/MAX(CV447+CN447+CW447, 0.1)*$J$9))/($B$11+$C$11+$F$11)</f>
        <v>0</v>
      </c>
      <c r="BA447">
        <f>($B$11*$K$9+$C$11*$K$9+$F$11*((CV447+CN447)/MAX(CV447+CN447+CW447, 0.1)*$P$9+CW447/MAX(CV447+CN447+CW447, 0.1)*$Q$9))/($B$11+$C$11+$F$11)</f>
        <v>0</v>
      </c>
      <c r="BB447">
        <v>6</v>
      </c>
      <c r="BC447">
        <v>0.5</v>
      </c>
      <c r="BD447" t="s">
        <v>355</v>
      </c>
      <c r="BE447">
        <v>2</v>
      </c>
      <c r="BF447" t="b">
        <v>1</v>
      </c>
      <c r="BG447">
        <v>1657214646</v>
      </c>
      <c r="BH447">
        <v>651.018296296296</v>
      </c>
      <c r="BI447">
        <v>696.464444444444</v>
      </c>
      <c r="BJ447">
        <v>21.0928185185185</v>
      </c>
      <c r="BK447">
        <v>18.1152</v>
      </c>
      <c r="BL447">
        <v>639.881888888889</v>
      </c>
      <c r="BM447">
        <v>20.8795074074074</v>
      </c>
      <c r="BN447">
        <v>499.978851851852</v>
      </c>
      <c r="BO447">
        <v>74.5733814814815</v>
      </c>
      <c r="BP447">
        <v>0.100038140740741</v>
      </c>
      <c r="BQ447">
        <v>24.9190111111111</v>
      </c>
      <c r="BR447">
        <v>24.9572333333333</v>
      </c>
      <c r="BS447">
        <v>999.9</v>
      </c>
      <c r="BT447">
        <v>0</v>
      </c>
      <c r="BU447">
        <v>0</v>
      </c>
      <c r="BV447">
        <v>10000.5555555556</v>
      </c>
      <c r="BW447">
        <v>0</v>
      </c>
      <c r="BX447">
        <v>579.76137037037</v>
      </c>
      <c r="BY447">
        <v>-45.4461222222222</v>
      </c>
      <c r="BZ447">
        <v>665.046185185185</v>
      </c>
      <c r="CA447">
        <v>709.314037037037</v>
      </c>
      <c r="CB447">
        <v>2.97761222222222</v>
      </c>
      <c r="CC447">
        <v>696.464444444444</v>
      </c>
      <c r="CD447">
        <v>18.1152</v>
      </c>
      <c r="CE447">
        <v>1.57296259259259</v>
      </c>
      <c r="CF447">
        <v>1.35091222222222</v>
      </c>
      <c r="CG447">
        <v>13.6964444444444</v>
      </c>
      <c r="CH447">
        <v>11.3775592592593</v>
      </c>
      <c r="CI447">
        <v>1999.98703703704</v>
      </c>
      <c r="CJ447">
        <v>0.979993111111111</v>
      </c>
      <c r="CK447">
        <v>0.0200070814814815</v>
      </c>
      <c r="CL447">
        <v>0</v>
      </c>
      <c r="CM447">
        <v>2.21894074074074</v>
      </c>
      <c r="CN447">
        <v>0</v>
      </c>
      <c r="CO447">
        <v>17506.2407407407</v>
      </c>
      <c r="CP447">
        <v>17300.0259259259</v>
      </c>
      <c r="CQ447">
        <v>37.7614814814815</v>
      </c>
      <c r="CR447">
        <v>38.2775555555556</v>
      </c>
      <c r="CS447">
        <v>37.647962962963</v>
      </c>
      <c r="CT447">
        <v>36.6617407407407</v>
      </c>
      <c r="CU447">
        <v>37.1016666666667</v>
      </c>
      <c r="CV447">
        <v>1959.97703703704</v>
      </c>
      <c r="CW447">
        <v>40.01</v>
      </c>
      <c r="CX447">
        <v>0</v>
      </c>
      <c r="CY447">
        <v>1657214632.8</v>
      </c>
      <c r="CZ447">
        <v>0</v>
      </c>
      <c r="DA447">
        <v>1657213163</v>
      </c>
      <c r="DB447" t="s">
        <v>1145</v>
      </c>
      <c r="DC447">
        <v>1657213141</v>
      </c>
      <c r="DD447">
        <v>1655399214.6</v>
      </c>
      <c r="DE447">
        <v>1</v>
      </c>
      <c r="DF447">
        <v>0.04</v>
      </c>
      <c r="DG447">
        <v>-0.06</v>
      </c>
      <c r="DH447">
        <v>9.172</v>
      </c>
      <c r="DI447">
        <v>0.511</v>
      </c>
      <c r="DJ447">
        <v>420</v>
      </c>
      <c r="DK447">
        <v>25</v>
      </c>
      <c r="DL447">
        <v>0.26</v>
      </c>
      <c r="DM447">
        <v>0.15</v>
      </c>
      <c r="DN447">
        <v>-45.0366146341463</v>
      </c>
      <c r="DO447">
        <v>-5.84053379790946</v>
      </c>
      <c r="DP447">
        <v>0.644182386898866</v>
      </c>
      <c r="DQ447">
        <v>0</v>
      </c>
      <c r="DR447">
        <v>2.97630219512195</v>
      </c>
      <c r="DS447">
        <v>-0.00608780487805355</v>
      </c>
      <c r="DT447">
        <v>0.00995348315358783</v>
      </c>
      <c r="DU447">
        <v>1</v>
      </c>
      <c r="DV447">
        <v>1</v>
      </c>
      <c r="DW447">
        <v>2</v>
      </c>
      <c r="DX447" t="s">
        <v>357</v>
      </c>
      <c r="DY447">
        <v>2.97151</v>
      </c>
      <c r="DZ447">
        <v>2.75386</v>
      </c>
      <c r="EA447">
        <v>0.105497</v>
      </c>
      <c r="EB447">
        <v>0.111811</v>
      </c>
      <c r="EC447">
        <v>0.0784711</v>
      </c>
      <c r="ED447">
        <v>0.0708413</v>
      </c>
      <c r="EE447">
        <v>34852.7</v>
      </c>
      <c r="EF447">
        <v>37943.8</v>
      </c>
      <c r="EG447">
        <v>35321</v>
      </c>
      <c r="EH447">
        <v>38757.7</v>
      </c>
      <c r="EI447">
        <v>46170.9</v>
      </c>
      <c r="EJ447">
        <v>51982.2</v>
      </c>
      <c r="EK447">
        <v>55217</v>
      </c>
      <c r="EL447">
        <v>62128.2</v>
      </c>
      <c r="EM447">
        <v>1.9586</v>
      </c>
      <c r="EN447">
        <v>2.1386</v>
      </c>
      <c r="EO447">
        <v>0.116974</v>
      </c>
      <c r="EP447">
        <v>0</v>
      </c>
      <c r="EQ447">
        <v>23.0409</v>
      </c>
      <c r="ER447">
        <v>999.9</v>
      </c>
      <c r="ES447">
        <v>33.464</v>
      </c>
      <c r="ET447">
        <v>36.376</v>
      </c>
      <c r="EU447">
        <v>27.3431</v>
      </c>
      <c r="EV447">
        <v>53.9087</v>
      </c>
      <c r="EW447">
        <v>39.5793</v>
      </c>
      <c r="EX447">
        <v>2</v>
      </c>
      <c r="EY447">
        <v>0.094065</v>
      </c>
      <c r="EZ447">
        <v>0.868301</v>
      </c>
      <c r="FA447">
        <v>20.1466</v>
      </c>
      <c r="FB447">
        <v>5.19932</v>
      </c>
      <c r="FC447">
        <v>12.0099</v>
      </c>
      <c r="FD447">
        <v>4.9756</v>
      </c>
      <c r="FE447">
        <v>3.294</v>
      </c>
      <c r="FF447">
        <v>9999</v>
      </c>
      <c r="FG447">
        <v>9999</v>
      </c>
      <c r="FH447">
        <v>9999</v>
      </c>
      <c r="FI447">
        <v>558.2</v>
      </c>
      <c r="FJ447">
        <v>1.86313</v>
      </c>
      <c r="FK447">
        <v>1.86792</v>
      </c>
      <c r="FL447">
        <v>1.86768</v>
      </c>
      <c r="FM447">
        <v>1.8689</v>
      </c>
      <c r="FN447">
        <v>1.86966</v>
      </c>
      <c r="FO447">
        <v>1.86569</v>
      </c>
      <c r="FP447">
        <v>1.86676</v>
      </c>
      <c r="FQ447">
        <v>1.86813</v>
      </c>
      <c r="FR447">
        <v>5</v>
      </c>
      <c r="FS447">
        <v>0</v>
      </c>
      <c r="FT447">
        <v>0</v>
      </c>
      <c r="FU447">
        <v>0</v>
      </c>
      <c r="FV447" t="s">
        <v>358</v>
      </c>
      <c r="FW447" t="s">
        <v>359</v>
      </c>
      <c r="FX447" t="s">
        <v>360</v>
      </c>
      <c r="FY447" t="s">
        <v>360</v>
      </c>
      <c r="FZ447" t="s">
        <v>360</v>
      </c>
      <c r="GA447" t="s">
        <v>360</v>
      </c>
      <c r="GB447">
        <v>0</v>
      </c>
      <c r="GC447">
        <v>100</v>
      </c>
      <c r="GD447">
        <v>100</v>
      </c>
      <c r="GE447">
        <v>11.333</v>
      </c>
      <c r="GF447">
        <v>0.2133</v>
      </c>
      <c r="GG447">
        <v>5.39689663742648</v>
      </c>
      <c r="GH447">
        <v>0.00956702611335773</v>
      </c>
      <c r="GI447">
        <v>-9.19467254998099e-07</v>
      </c>
      <c r="GJ447">
        <v>-2.13729184259075e-11</v>
      </c>
      <c r="GK447">
        <v>0.213310654532375</v>
      </c>
      <c r="GL447">
        <v>0</v>
      </c>
      <c r="GM447">
        <v>0</v>
      </c>
      <c r="GN447">
        <v>0</v>
      </c>
      <c r="GO447">
        <v>-4</v>
      </c>
      <c r="GP447">
        <v>1866</v>
      </c>
      <c r="GQ447">
        <v>1</v>
      </c>
      <c r="GR447">
        <v>18</v>
      </c>
      <c r="GS447">
        <v>25.2</v>
      </c>
      <c r="GT447">
        <v>30257.3</v>
      </c>
      <c r="GU447">
        <v>2.07153</v>
      </c>
      <c r="GV447">
        <v>2.64526</v>
      </c>
      <c r="GW447">
        <v>2.24854</v>
      </c>
      <c r="GX447">
        <v>2.72339</v>
      </c>
      <c r="GY447">
        <v>1.99585</v>
      </c>
      <c r="GZ447">
        <v>2.39868</v>
      </c>
      <c r="HA447">
        <v>38.6241</v>
      </c>
      <c r="HB447">
        <v>14.2546</v>
      </c>
      <c r="HC447">
        <v>18</v>
      </c>
      <c r="HD447">
        <v>501.67</v>
      </c>
      <c r="HE447">
        <v>627.597</v>
      </c>
      <c r="HF447">
        <v>21.6812</v>
      </c>
      <c r="HG447">
        <v>28.5167</v>
      </c>
      <c r="HH447">
        <v>29.9985</v>
      </c>
      <c r="HI447">
        <v>28.7413</v>
      </c>
      <c r="HJ447">
        <v>28.6998</v>
      </c>
      <c r="HK447">
        <v>41.4762</v>
      </c>
      <c r="HL447">
        <v>30.4604</v>
      </c>
      <c r="HM447">
        <v>0</v>
      </c>
      <c r="HN447">
        <v>21.6934</v>
      </c>
      <c r="HO447">
        <v>743.401</v>
      </c>
      <c r="HP447">
        <v>18.1686</v>
      </c>
      <c r="HQ447">
        <v>102.426</v>
      </c>
      <c r="HR447">
        <v>103.438</v>
      </c>
    </row>
    <row r="448" spans="1:226">
      <c r="A448">
        <v>432</v>
      </c>
      <c r="B448">
        <v>1657214658.5</v>
      </c>
      <c r="C448">
        <v>8053.5</v>
      </c>
      <c r="D448" t="s">
        <v>1228</v>
      </c>
      <c r="E448" t="s">
        <v>1229</v>
      </c>
      <c r="F448">
        <v>5</v>
      </c>
      <c r="G448" t="s">
        <v>1144</v>
      </c>
      <c r="H448" t="s">
        <v>354</v>
      </c>
      <c r="I448">
        <v>1657214650.71429</v>
      </c>
      <c r="J448">
        <f>(K448)/1000</f>
        <v>0</v>
      </c>
      <c r="K448">
        <f>IF(BF448, AN448, AH448)</f>
        <v>0</v>
      </c>
      <c r="L448">
        <f>IF(BF448, AI448, AG448)</f>
        <v>0</v>
      </c>
      <c r="M448">
        <f>BH448 - IF(AU448&gt;1, L448*BB448*100.0/(AW448*BV448), 0)</f>
        <v>0</v>
      </c>
      <c r="N448">
        <f>((T448-J448/2)*M448-L448)/(T448+J448/2)</f>
        <v>0</v>
      </c>
      <c r="O448">
        <f>N448*(BO448+BP448)/1000.0</f>
        <v>0</v>
      </c>
      <c r="P448">
        <f>(BH448 - IF(AU448&gt;1, L448*BB448*100.0/(AW448*BV448), 0))*(BO448+BP448)/1000.0</f>
        <v>0</v>
      </c>
      <c r="Q448">
        <f>2.0/((1/S448-1/R448)+SIGN(S448)*SQRT((1/S448-1/R448)*(1/S448-1/R448) + 4*BC448/((BC448+1)*(BC448+1))*(2*1/S448*1/R448-1/R448*1/R448)))</f>
        <v>0</v>
      </c>
      <c r="R448">
        <f>IF(LEFT(BD448,1)&lt;&gt;"0",IF(LEFT(BD448,1)="1",3.0,BE448),$D$5+$E$5*(BV448*BO448/($K$5*1000))+$F$5*(BV448*BO448/($K$5*1000))*MAX(MIN(BB448,$J$5),$I$5)*MAX(MIN(BB448,$J$5),$I$5)+$G$5*MAX(MIN(BB448,$J$5),$I$5)*(BV448*BO448/($K$5*1000))+$H$5*(BV448*BO448/($K$5*1000))*(BV448*BO448/($K$5*1000)))</f>
        <v>0</v>
      </c>
      <c r="S448">
        <f>J448*(1000-(1000*0.61365*exp(17.502*W448/(240.97+W448))/(BO448+BP448)+BJ448)/2)/(1000*0.61365*exp(17.502*W448/(240.97+W448))/(BO448+BP448)-BJ448)</f>
        <v>0</v>
      </c>
      <c r="T448">
        <f>1/((BC448+1)/(Q448/1.6)+1/(R448/1.37)) + BC448/((BC448+1)/(Q448/1.6) + BC448/(R448/1.37))</f>
        <v>0</v>
      </c>
      <c r="U448">
        <f>(AX448*BA448)</f>
        <v>0</v>
      </c>
      <c r="V448">
        <f>(BQ448+(U448+2*0.95*5.67E-8*(((BQ448+$B$7)+273)^4-(BQ448+273)^4)-44100*J448)/(1.84*29.3*R448+8*0.95*5.67E-8*(BQ448+273)^3))</f>
        <v>0</v>
      </c>
      <c r="W448">
        <f>($C$7*BR448+$D$7*BS448+$E$7*V448)</f>
        <v>0</v>
      </c>
      <c r="X448">
        <f>0.61365*exp(17.502*W448/(240.97+W448))</f>
        <v>0</v>
      </c>
      <c r="Y448">
        <f>(Z448/AA448*100)</f>
        <v>0</v>
      </c>
      <c r="Z448">
        <f>BJ448*(BO448+BP448)/1000</f>
        <v>0</v>
      </c>
      <c r="AA448">
        <f>0.61365*exp(17.502*BQ448/(240.97+BQ448))</f>
        <v>0</v>
      </c>
      <c r="AB448">
        <f>(X448-BJ448*(BO448+BP448)/1000)</f>
        <v>0</v>
      </c>
      <c r="AC448">
        <f>(-J448*44100)</f>
        <v>0</v>
      </c>
      <c r="AD448">
        <f>2*29.3*R448*0.92*(BQ448-W448)</f>
        <v>0</v>
      </c>
      <c r="AE448">
        <f>2*0.95*5.67E-8*(((BQ448+$B$7)+273)^4-(W448+273)^4)</f>
        <v>0</v>
      </c>
      <c r="AF448">
        <f>U448+AE448+AC448+AD448</f>
        <v>0</v>
      </c>
      <c r="AG448">
        <f>BN448*AU448*(BI448-BH448*(1000-AU448*BK448)/(1000-AU448*BJ448))/(100*BB448)</f>
        <v>0</v>
      </c>
      <c r="AH448">
        <f>1000*BN448*AU448*(BJ448-BK448)/(100*BB448*(1000-AU448*BJ448))</f>
        <v>0</v>
      </c>
      <c r="AI448">
        <f>(AJ448 - AK448 - BO448*1E3/(8.314*(BQ448+273.15)) * AM448/BN448 * AL448) * BN448/(100*BB448) * (1000 - BK448)/1000</f>
        <v>0</v>
      </c>
      <c r="AJ448">
        <v>741.735286917411</v>
      </c>
      <c r="AK448">
        <v>704.239618181818</v>
      </c>
      <c r="AL448">
        <v>3.29787184294906</v>
      </c>
      <c r="AM448">
        <v>66.7280457912559</v>
      </c>
      <c r="AN448">
        <f>(AP448 - AO448 + BO448*1E3/(8.314*(BQ448+273.15)) * AR448/BN448 * AQ448) * BN448/(100*BB448) * 1000/(1000 - AP448)</f>
        <v>0</v>
      </c>
      <c r="AO448">
        <v>18.1306763344684</v>
      </c>
      <c r="AP448">
        <v>21.134923030303</v>
      </c>
      <c r="AQ448">
        <v>-0.000526287616810055</v>
      </c>
      <c r="AR448">
        <v>77.4799471106263</v>
      </c>
      <c r="AS448">
        <v>0</v>
      </c>
      <c r="AT448">
        <v>0</v>
      </c>
      <c r="AU448">
        <f>IF(AS448*$H$13&gt;=AW448,1.0,(AW448/(AW448-AS448*$H$13)))</f>
        <v>0</v>
      </c>
      <c r="AV448">
        <f>(AU448-1)*100</f>
        <v>0</v>
      </c>
      <c r="AW448">
        <f>MAX(0,($B$13+$C$13*BV448)/(1+$D$13*BV448)*BO448/(BQ448+273)*$E$13)</f>
        <v>0</v>
      </c>
      <c r="AX448">
        <f>$B$11*BW448+$C$11*BX448+$F$11*CI448*(1-CL448)</f>
        <v>0</v>
      </c>
      <c r="AY448">
        <f>AX448*AZ448</f>
        <v>0</v>
      </c>
      <c r="AZ448">
        <f>($B$11*$D$9+$C$11*$D$9+$F$11*((CV448+CN448)/MAX(CV448+CN448+CW448, 0.1)*$I$9+CW448/MAX(CV448+CN448+CW448, 0.1)*$J$9))/($B$11+$C$11+$F$11)</f>
        <v>0</v>
      </c>
      <c r="BA448">
        <f>($B$11*$K$9+$C$11*$K$9+$F$11*((CV448+CN448)/MAX(CV448+CN448+CW448, 0.1)*$P$9+CW448/MAX(CV448+CN448+CW448, 0.1)*$Q$9))/($B$11+$C$11+$F$11)</f>
        <v>0</v>
      </c>
      <c r="BB448">
        <v>6</v>
      </c>
      <c r="BC448">
        <v>0.5</v>
      </c>
      <c r="BD448" t="s">
        <v>355</v>
      </c>
      <c r="BE448">
        <v>2</v>
      </c>
      <c r="BF448" t="b">
        <v>1</v>
      </c>
      <c r="BG448">
        <v>1657214650.71429</v>
      </c>
      <c r="BH448">
        <v>666.042464285714</v>
      </c>
      <c r="BI448">
        <v>712.150678571428</v>
      </c>
      <c r="BJ448">
        <v>21.1081178571429</v>
      </c>
      <c r="BK448">
        <v>18.1252142857143</v>
      </c>
      <c r="BL448">
        <v>654.781642857143</v>
      </c>
      <c r="BM448">
        <v>20.8947964285714</v>
      </c>
      <c r="BN448">
        <v>500.005107142857</v>
      </c>
      <c r="BO448">
        <v>74.5730428571429</v>
      </c>
      <c r="BP448">
        <v>0.100034142857143</v>
      </c>
      <c r="BQ448">
        <v>24.9295714285714</v>
      </c>
      <c r="BR448">
        <v>24.9616357142857</v>
      </c>
      <c r="BS448">
        <v>999.9</v>
      </c>
      <c r="BT448">
        <v>0</v>
      </c>
      <c r="BU448">
        <v>0</v>
      </c>
      <c r="BV448">
        <v>10007.3214285714</v>
      </c>
      <c r="BW448">
        <v>0</v>
      </c>
      <c r="BX448">
        <v>569.872428571429</v>
      </c>
      <c r="BY448">
        <v>-46.1081392857143</v>
      </c>
      <c r="BZ448">
        <v>680.40475</v>
      </c>
      <c r="CA448">
        <v>725.296928571428</v>
      </c>
      <c r="CB448">
        <v>2.98289607142857</v>
      </c>
      <c r="CC448">
        <v>712.150678571428</v>
      </c>
      <c r="CD448">
        <v>18.1252142857143</v>
      </c>
      <c r="CE448">
        <v>1.57409642857143</v>
      </c>
      <c r="CF448">
        <v>1.35165357142857</v>
      </c>
      <c r="CG448">
        <v>13.7075285714286</v>
      </c>
      <c r="CH448">
        <v>11.3858392857143</v>
      </c>
      <c r="CI448">
        <v>2000.02071428571</v>
      </c>
      <c r="CJ448">
        <v>0.979993642857143</v>
      </c>
      <c r="CK448">
        <v>0.0200065571428571</v>
      </c>
      <c r="CL448">
        <v>0</v>
      </c>
      <c r="CM448">
        <v>2.228575</v>
      </c>
      <c r="CN448">
        <v>0</v>
      </c>
      <c r="CO448">
        <v>17527.5107142857</v>
      </c>
      <c r="CP448">
        <v>17300.3142857143</v>
      </c>
      <c r="CQ448">
        <v>37.7477142857143</v>
      </c>
      <c r="CR448">
        <v>38.2588571428571</v>
      </c>
      <c r="CS448">
        <v>37.6249285714286</v>
      </c>
      <c r="CT448">
        <v>36.6382142857143</v>
      </c>
      <c r="CU448">
        <v>37.08225</v>
      </c>
      <c r="CV448">
        <v>1960.01107142857</v>
      </c>
      <c r="CW448">
        <v>40.0096428571429</v>
      </c>
      <c r="CX448">
        <v>0</v>
      </c>
      <c r="CY448">
        <v>1657214637.6</v>
      </c>
      <c r="CZ448">
        <v>0</v>
      </c>
      <c r="DA448">
        <v>1657213163</v>
      </c>
      <c r="DB448" t="s">
        <v>1145</v>
      </c>
      <c r="DC448">
        <v>1657213141</v>
      </c>
      <c r="DD448">
        <v>1655399214.6</v>
      </c>
      <c r="DE448">
        <v>1</v>
      </c>
      <c r="DF448">
        <v>0.04</v>
      </c>
      <c r="DG448">
        <v>-0.06</v>
      </c>
      <c r="DH448">
        <v>9.172</v>
      </c>
      <c r="DI448">
        <v>0.511</v>
      </c>
      <c r="DJ448">
        <v>420</v>
      </c>
      <c r="DK448">
        <v>25</v>
      </c>
      <c r="DL448">
        <v>0.26</v>
      </c>
      <c r="DM448">
        <v>0.15</v>
      </c>
      <c r="DN448">
        <v>-45.6743707317073</v>
      </c>
      <c r="DO448">
        <v>-7.38629268292689</v>
      </c>
      <c r="DP448">
        <v>0.796423672102249</v>
      </c>
      <c r="DQ448">
        <v>0</v>
      </c>
      <c r="DR448">
        <v>2.98121707317073</v>
      </c>
      <c r="DS448">
        <v>0.0393645993031383</v>
      </c>
      <c r="DT448">
        <v>0.012339401741418</v>
      </c>
      <c r="DU448">
        <v>1</v>
      </c>
      <c r="DV448">
        <v>1</v>
      </c>
      <c r="DW448">
        <v>2</v>
      </c>
      <c r="DX448" t="s">
        <v>357</v>
      </c>
      <c r="DY448">
        <v>2.97189</v>
      </c>
      <c r="DZ448">
        <v>2.75417</v>
      </c>
      <c r="EA448">
        <v>0.107272</v>
      </c>
      <c r="EB448">
        <v>0.113567</v>
      </c>
      <c r="EC448">
        <v>0.078513</v>
      </c>
      <c r="ED448">
        <v>0.0708246</v>
      </c>
      <c r="EE448">
        <v>34785</v>
      </c>
      <c r="EF448">
        <v>37870.4</v>
      </c>
      <c r="EG448">
        <v>35322.4</v>
      </c>
      <c r="EH448">
        <v>38759.2</v>
      </c>
      <c r="EI448">
        <v>46169.7</v>
      </c>
      <c r="EJ448">
        <v>51985</v>
      </c>
      <c r="EK448">
        <v>55218</v>
      </c>
      <c r="EL448">
        <v>62130.3</v>
      </c>
      <c r="EM448">
        <v>1.9588</v>
      </c>
      <c r="EN448">
        <v>2.1388</v>
      </c>
      <c r="EO448">
        <v>0.118166</v>
      </c>
      <c r="EP448">
        <v>0</v>
      </c>
      <c r="EQ448">
        <v>23.0346</v>
      </c>
      <c r="ER448">
        <v>999.9</v>
      </c>
      <c r="ES448">
        <v>33.464</v>
      </c>
      <c r="ET448">
        <v>36.376</v>
      </c>
      <c r="EU448">
        <v>27.3432</v>
      </c>
      <c r="EV448">
        <v>53.9487</v>
      </c>
      <c r="EW448">
        <v>39.5793</v>
      </c>
      <c r="EX448">
        <v>2</v>
      </c>
      <c r="EY448">
        <v>0.0928455</v>
      </c>
      <c r="EZ448">
        <v>0.89658</v>
      </c>
      <c r="FA448">
        <v>20.1464</v>
      </c>
      <c r="FB448">
        <v>5.20052</v>
      </c>
      <c r="FC448">
        <v>12.0099</v>
      </c>
      <c r="FD448">
        <v>4.976</v>
      </c>
      <c r="FE448">
        <v>3.294</v>
      </c>
      <c r="FF448">
        <v>9999</v>
      </c>
      <c r="FG448">
        <v>9999</v>
      </c>
      <c r="FH448">
        <v>9999</v>
      </c>
      <c r="FI448">
        <v>558.2</v>
      </c>
      <c r="FJ448">
        <v>1.8631</v>
      </c>
      <c r="FK448">
        <v>1.86795</v>
      </c>
      <c r="FL448">
        <v>1.86768</v>
      </c>
      <c r="FM448">
        <v>1.8689</v>
      </c>
      <c r="FN448">
        <v>1.86966</v>
      </c>
      <c r="FO448">
        <v>1.86569</v>
      </c>
      <c r="FP448">
        <v>1.86673</v>
      </c>
      <c r="FQ448">
        <v>1.86813</v>
      </c>
      <c r="FR448">
        <v>5</v>
      </c>
      <c r="FS448">
        <v>0</v>
      </c>
      <c r="FT448">
        <v>0</v>
      </c>
      <c r="FU448">
        <v>0</v>
      </c>
      <c r="FV448" t="s">
        <v>358</v>
      </c>
      <c r="FW448" t="s">
        <v>359</v>
      </c>
      <c r="FX448" t="s">
        <v>360</v>
      </c>
      <c r="FY448" t="s">
        <v>360</v>
      </c>
      <c r="FZ448" t="s">
        <v>360</v>
      </c>
      <c r="GA448" t="s">
        <v>360</v>
      </c>
      <c r="GB448">
        <v>0</v>
      </c>
      <c r="GC448">
        <v>100</v>
      </c>
      <c r="GD448">
        <v>100</v>
      </c>
      <c r="GE448">
        <v>11.467</v>
      </c>
      <c r="GF448">
        <v>0.2133</v>
      </c>
      <c r="GG448">
        <v>5.39689663742648</v>
      </c>
      <c r="GH448">
        <v>0.00956702611335773</v>
      </c>
      <c r="GI448">
        <v>-9.19467254998099e-07</v>
      </c>
      <c r="GJ448">
        <v>-2.13729184259075e-11</v>
      </c>
      <c r="GK448">
        <v>0.213310654532375</v>
      </c>
      <c r="GL448">
        <v>0</v>
      </c>
      <c r="GM448">
        <v>0</v>
      </c>
      <c r="GN448">
        <v>0</v>
      </c>
      <c r="GO448">
        <v>-4</v>
      </c>
      <c r="GP448">
        <v>1866</v>
      </c>
      <c r="GQ448">
        <v>1</v>
      </c>
      <c r="GR448">
        <v>18</v>
      </c>
      <c r="GS448">
        <v>25.3</v>
      </c>
      <c r="GT448">
        <v>30257.4</v>
      </c>
      <c r="GU448">
        <v>2.11182</v>
      </c>
      <c r="GV448">
        <v>2.64648</v>
      </c>
      <c r="GW448">
        <v>2.24854</v>
      </c>
      <c r="GX448">
        <v>2.72217</v>
      </c>
      <c r="GY448">
        <v>1.99585</v>
      </c>
      <c r="GZ448">
        <v>2.37061</v>
      </c>
      <c r="HA448">
        <v>38.5995</v>
      </c>
      <c r="HB448">
        <v>14.2546</v>
      </c>
      <c r="HC448">
        <v>18</v>
      </c>
      <c r="HD448">
        <v>501.641</v>
      </c>
      <c r="HE448">
        <v>627.556</v>
      </c>
      <c r="HF448">
        <v>21.7102</v>
      </c>
      <c r="HG448">
        <v>28.4973</v>
      </c>
      <c r="HH448">
        <v>29.9986</v>
      </c>
      <c r="HI448">
        <v>28.7227</v>
      </c>
      <c r="HJ448">
        <v>28.6813</v>
      </c>
      <c r="HK448">
        <v>42.2735</v>
      </c>
      <c r="HL448">
        <v>30.4604</v>
      </c>
      <c r="HM448">
        <v>0</v>
      </c>
      <c r="HN448">
        <v>21.7165</v>
      </c>
      <c r="HO448">
        <v>756.887</v>
      </c>
      <c r="HP448">
        <v>18.1686</v>
      </c>
      <c r="HQ448">
        <v>102.429</v>
      </c>
      <c r="HR448">
        <v>103.441</v>
      </c>
    </row>
    <row r="449" spans="1:226">
      <c r="A449">
        <v>433</v>
      </c>
      <c r="B449">
        <v>1657214663.5</v>
      </c>
      <c r="C449">
        <v>8058.5</v>
      </c>
      <c r="D449" t="s">
        <v>1230</v>
      </c>
      <c r="E449" t="s">
        <v>1231</v>
      </c>
      <c r="F449">
        <v>5</v>
      </c>
      <c r="G449" t="s">
        <v>1144</v>
      </c>
      <c r="H449" t="s">
        <v>354</v>
      </c>
      <c r="I449">
        <v>1657214656</v>
      </c>
      <c r="J449">
        <f>(K449)/1000</f>
        <v>0</v>
      </c>
      <c r="K449">
        <f>IF(BF449, AN449, AH449)</f>
        <v>0</v>
      </c>
      <c r="L449">
        <f>IF(BF449, AI449, AG449)</f>
        <v>0</v>
      </c>
      <c r="M449">
        <f>BH449 - IF(AU449&gt;1, L449*BB449*100.0/(AW449*BV449), 0)</f>
        <v>0</v>
      </c>
      <c r="N449">
        <f>((T449-J449/2)*M449-L449)/(T449+J449/2)</f>
        <v>0</v>
      </c>
      <c r="O449">
        <f>N449*(BO449+BP449)/1000.0</f>
        <v>0</v>
      </c>
      <c r="P449">
        <f>(BH449 - IF(AU449&gt;1, L449*BB449*100.0/(AW449*BV449), 0))*(BO449+BP449)/1000.0</f>
        <v>0</v>
      </c>
      <c r="Q449">
        <f>2.0/((1/S449-1/R449)+SIGN(S449)*SQRT((1/S449-1/R449)*(1/S449-1/R449) + 4*BC449/((BC449+1)*(BC449+1))*(2*1/S449*1/R449-1/R449*1/R449)))</f>
        <v>0</v>
      </c>
      <c r="R449">
        <f>IF(LEFT(BD449,1)&lt;&gt;"0",IF(LEFT(BD449,1)="1",3.0,BE449),$D$5+$E$5*(BV449*BO449/($K$5*1000))+$F$5*(BV449*BO449/($K$5*1000))*MAX(MIN(BB449,$J$5),$I$5)*MAX(MIN(BB449,$J$5),$I$5)+$G$5*MAX(MIN(BB449,$J$5),$I$5)*(BV449*BO449/($K$5*1000))+$H$5*(BV449*BO449/($K$5*1000))*(BV449*BO449/($K$5*1000)))</f>
        <v>0</v>
      </c>
      <c r="S449">
        <f>J449*(1000-(1000*0.61365*exp(17.502*W449/(240.97+W449))/(BO449+BP449)+BJ449)/2)/(1000*0.61365*exp(17.502*W449/(240.97+W449))/(BO449+BP449)-BJ449)</f>
        <v>0</v>
      </c>
      <c r="T449">
        <f>1/((BC449+1)/(Q449/1.6)+1/(R449/1.37)) + BC449/((BC449+1)/(Q449/1.6) + BC449/(R449/1.37))</f>
        <v>0</v>
      </c>
      <c r="U449">
        <f>(AX449*BA449)</f>
        <v>0</v>
      </c>
      <c r="V449">
        <f>(BQ449+(U449+2*0.95*5.67E-8*(((BQ449+$B$7)+273)^4-(BQ449+273)^4)-44100*J449)/(1.84*29.3*R449+8*0.95*5.67E-8*(BQ449+273)^3))</f>
        <v>0</v>
      </c>
      <c r="W449">
        <f>($C$7*BR449+$D$7*BS449+$E$7*V449)</f>
        <v>0</v>
      </c>
      <c r="X449">
        <f>0.61365*exp(17.502*W449/(240.97+W449))</f>
        <v>0</v>
      </c>
      <c r="Y449">
        <f>(Z449/AA449*100)</f>
        <v>0</v>
      </c>
      <c r="Z449">
        <f>BJ449*(BO449+BP449)/1000</f>
        <v>0</v>
      </c>
      <c r="AA449">
        <f>0.61365*exp(17.502*BQ449/(240.97+BQ449))</f>
        <v>0</v>
      </c>
      <c r="AB449">
        <f>(X449-BJ449*(BO449+BP449)/1000)</f>
        <v>0</v>
      </c>
      <c r="AC449">
        <f>(-J449*44100)</f>
        <v>0</v>
      </c>
      <c r="AD449">
        <f>2*29.3*R449*0.92*(BQ449-W449)</f>
        <v>0</v>
      </c>
      <c r="AE449">
        <f>2*0.95*5.67E-8*(((BQ449+$B$7)+273)^4-(W449+273)^4)</f>
        <v>0</v>
      </c>
      <c r="AF449">
        <f>U449+AE449+AC449+AD449</f>
        <v>0</v>
      </c>
      <c r="AG449">
        <f>BN449*AU449*(BI449-BH449*(1000-AU449*BK449)/(1000-AU449*BJ449))/(100*BB449)</f>
        <v>0</v>
      </c>
      <c r="AH449">
        <f>1000*BN449*AU449*(BJ449-BK449)/(100*BB449*(1000-AU449*BJ449))</f>
        <v>0</v>
      </c>
      <c r="AI449">
        <f>(AJ449 - AK449 - BO449*1E3/(8.314*(BQ449+273.15)) * AM449/BN449 * AL449) * BN449/(100*BB449) * (1000 - BK449)/1000</f>
        <v>0</v>
      </c>
      <c r="AJ449">
        <v>758.915674113245</v>
      </c>
      <c r="AK449">
        <v>720.821309090909</v>
      </c>
      <c r="AL449">
        <v>3.33402029614176</v>
      </c>
      <c r="AM449">
        <v>66.7280457912559</v>
      </c>
      <c r="AN449">
        <f>(AP449 - AO449 + BO449*1E3/(8.314*(BQ449+273.15)) * AR449/BN449 * AQ449) * BN449/(100*BB449) * 1000/(1000 - AP449)</f>
        <v>0</v>
      </c>
      <c r="AO449">
        <v>18.1230371803395</v>
      </c>
      <c r="AP449">
        <v>21.1466054545455</v>
      </c>
      <c r="AQ449">
        <v>0.00121595434839199</v>
      </c>
      <c r="AR449">
        <v>77.4799471106263</v>
      </c>
      <c r="AS449">
        <v>0</v>
      </c>
      <c r="AT449">
        <v>0</v>
      </c>
      <c r="AU449">
        <f>IF(AS449*$H$13&gt;=AW449,1.0,(AW449/(AW449-AS449*$H$13)))</f>
        <v>0</v>
      </c>
      <c r="AV449">
        <f>(AU449-1)*100</f>
        <v>0</v>
      </c>
      <c r="AW449">
        <f>MAX(0,($B$13+$C$13*BV449)/(1+$D$13*BV449)*BO449/(BQ449+273)*$E$13)</f>
        <v>0</v>
      </c>
      <c r="AX449">
        <f>$B$11*BW449+$C$11*BX449+$F$11*CI449*(1-CL449)</f>
        <v>0</v>
      </c>
      <c r="AY449">
        <f>AX449*AZ449</f>
        <v>0</v>
      </c>
      <c r="AZ449">
        <f>($B$11*$D$9+$C$11*$D$9+$F$11*((CV449+CN449)/MAX(CV449+CN449+CW449, 0.1)*$I$9+CW449/MAX(CV449+CN449+CW449, 0.1)*$J$9))/($B$11+$C$11+$F$11)</f>
        <v>0</v>
      </c>
      <c r="BA449">
        <f>($B$11*$K$9+$C$11*$K$9+$F$11*((CV449+CN449)/MAX(CV449+CN449+CW449, 0.1)*$P$9+CW449/MAX(CV449+CN449+CW449, 0.1)*$Q$9))/($B$11+$C$11+$F$11)</f>
        <v>0</v>
      </c>
      <c r="BB449">
        <v>6</v>
      </c>
      <c r="BC449">
        <v>0.5</v>
      </c>
      <c r="BD449" t="s">
        <v>355</v>
      </c>
      <c r="BE449">
        <v>2</v>
      </c>
      <c r="BF449" t="b">
        <v>1</v>
      </c>
      <c r="BG449">
        <v>1657214656</v>
      </c>
      <c r="BH449">
        <v>682.946814814815</v>
      </c>
      <c r="BI449">
        <v>729.901851851852</v>
      </c>
      <c r="BJ449">
        <v>21.126537037037</v>
      </c>
      <c r="BK449">
        <v>18.1275333333333</v>
      </c>
      <c r="BL449">
        <v>671.546555555556</v>
      </c>
      <c r="BM449">
        <v>20.9132148148148</v>
      </c>
      <c r="BN449">
        <v>499.988740740741</v>
      </c>
      <c r="BO449">
        <v>74.5726296296296</v>
      </c>
      <c r="BP449">
        <v>0.0999614296296296</v>
      </c>
      <c r="BQ449">
        <v>24.9414296296296</v>
      </c>
      <c r="BR449">
        <v>24.9636555555556</v>
      </c>
      <c r="BS449">
        <v>999.9</v>
      </c>
      <c r="BT449">
        <v>0</v>
      </c>
      <c r="BU449">
        <v>0</v>
      </c>
      <c r="BV449">
        <v>10007.4074074074</v>
      </c>
      <c r="BW449">
        <v>0</v>
      </c>
      <c r="BX449">
        <v>540.853962962963</v>
      </c>
      <c r="BY449">
        <v>-46.9549444444444</v>
      </c>
      <c r="BZ449">
        <v>697.686666666667</v>
      </c>
      <c r="CA449">
        <v>743.377407407408</v>
      </c>
      <c r="CB449">
        <v>2.99899481481482</v>
      </c>
      <c r="CC449">
        <v>729.901851851852</v>
      </c>
      <c r="CD449">
        <v>18.1275333333333</v>
      </c>
      <c r="CE449">
        <v>1.57546111111111</v>
      </c>
      <c r="CF449">
        <v>1.35181888888889</v>
      </c>
      <c r="CG449">
        <v>13.7208555555556</v>
      </c>
      <c r="CH449">
        <v>11.3876851851852</v>
      </c>
      <c r="CI449">
        <v>2000.03259259259</v>
      </c>
      <c r="CJ449">
        <v>0.979994222222222</v>
      </c>
      <c r="CK449">
        <v>0.0200059851851852</v>
      </c>
      <c r="CL449">
        <v>0</v>
      </c>
      <c r="CM449">
        <v>2.3151</v>
      </c>
      <c r="CN449">
        <v>0</v>
      </c>
      <c r="CO449">
        <v>17548.0037037037</v>
      </c>
      <c r="CP449">
        <v>17300.4185185185</v>
      </c>
      <c r="CQ449">
        <v>37.7243333333333</v>
      </c>
      <c r="CR449">
        <v>38.229</v>
      </c>
      <c r="CS449">
        <v>37.5993333333333</v>
      </c>
      <c r="CT449">
        <v>36.5993333333333</v>
      </c>
      <c r="CU449">
        <v>37.0643333333333</v>
      </c>
      <c r="CV449">
        <v>1960.02407407407</v>
      </c>
      <c r="CW449">
        <v>40.0085185185185</v>
      </c>
      <c r="CX449">
        <v>0</v>
      </c>
      <c r="CY449">
        <v>1657214643</v>
      </c>
      <c r="CZ449">
        <v>0</v>
      </c>
      <c r="DA449">
        <v>1657213163</v>
      </c>
      <c r="DB449" t="s">
        <v>1145</v>
      </c>
      <c r="DC449">
        <v>1657213141</v>
      </c>
      <c r="DD449">
        <v>1655399214.6</v>
      </c>
      <c r="DE449">
        <v>1</v>
      </c>
      <c r="DF449">
        <v>0.04</v>
      </c>
      <c r="DG449">
        <v>-0.06</v>
      </c>
      <c r="DH449">
        <v>9.172</v>
      </c>
      <c r="DI449">
        <v>0.511</v>
      </c>
      <c r="DJ449">
        <v>420</v>
      </c>
      <c r="DK449">
        <v>25</v>
      </c>
      <c r="DL449">
        <v>0.26</v>
      </c>
      <c r="DM449">
        <v>0.15</v>
      </c>
      <c r="DN449">
        <v>-46.4859975609756</v>
      </c>
      <c r="DO449">
        <v>-9.82711777003491</v>
      </c>
      <c r="DP449">
        <v>0.996538663841316</v>
      </c>
      <c r="DQ449">
        <v>0</v>
      </c>
      <c r="DR449">
        <v>2.99083219512195</v>
      </c>
      <c r="DS449">
        <v>0.164167317073168</v>
      </c>
      <c r="DT449">
        <v>0.0195974359338522</v>
      </c>
      <c r="DU449">
        <v>0</v>
      </c>
      <c r="DV449">
        <v>0</v>
      </c>
      <c r="DW449">
        <v>2</v>
      </c>
      <c r="DX449" t="s">
        <v>365</v>
      </c>
      <c r="DY449">
        <v>2.97107</v>
      </c>
      <c r="DZ449">
        <v>2.75349</v>
      </c>
      <c r="EA449">
        <v>0.109016</v>
      </c>
      <c r="EB449">
        <v>0.115364</v>
      </c>
      <c r="EC449">
        <v>0.0785572</v>
      </c>
      <c r="ED449">
        <v>0.0708293</v>
      </c>
      <c r="EE449">
        <v>34718.2</v>
      </c>
      <c r="EF449">
        <v>37795.7</v>
      </c>
      <c r="EG449">
        <v>35323.4</v>
      </c>
      <c r="EH449">
        <v>38761.2</v>
      </c>
      <c r="EI449">
        <v>46169.2</v>
      </c>
      <c r="EJ449">
        <v>51987.5</v>
      </c>
      <c r="EK449">
        <v>55220.1</v>
      </c>
      <c r="EL449">
        <v>62133.5</v>
      </c>
      <c r="EM449">
        <v>1.9578</v>
      </c>
      <c r="EN449">
        <v>2.1392</v>
      </c>
      <c r="EO449">
        <v>0.118315</v>
      </c>
      <c r="EP449">
        <v>0</v>
      </c>
      <c r="EQ449">
        <v>23.0289</v>
      </c>
      <c r="ER449">
        <v>999.9</v>
      </c>
      <c r="ES449">
        <v>33.464</v>
      </c>
      <c r="ET449">
        <v>36.376</v>
      </c>
      <c r="EU449">
        <v>27.3444</v>
      </c>
      <c r="EV449">
        <v>53.8387</v>
      </c>
      <c r="EW449">
        <v>39.6314</v>
      </c>
      <c r="EX449">
        <v>2</v>
      </c>
      <c r="EY449">
        <v>0.0911382</v>
      </c>
      <c r="EZ449">
        <v>0.86695</v>
      </c>
      <c r="FA449">
        <v>20.1465</v>
      </c>
      <c r="FB449">
        <v>5.19932</v>
      </c>
      <c r="FC449">
        <v>12.0099</v>
      </c>
      <c r="FD449">
        <v>4.9756</v>
      </c>
      <c r="FE449">
        <v>3.294</v>
      </c>
      <c r="FF449">
        <v>9999</v>
      </c>
      <c r="FG449">
        <v>9999</v>
      </c>
      <c r="FH449">
        <v>9999</v>
      </c>
      <c r="FI449">
        <v>558.2</v>
      </c>
      <c r="FJ449">
        <v>1.86313</v>
      </c>
      <c r="FK449">
        <v>1.86795</v>
      </c>
      <c r="FL449">
        <v>1.86768</v>
      </c>
      <c r="FM449">
        <v>1.8689</v>
      </c>
      <c r="FN449">
        <v>1.86966</v>
      </c>
      <c r="FO449">
        <v>1.86569</v>
      </c>
      <c r="FP449">
        <v>1.86676</v>
      </c>
      <c r="FQ449">
        <v>1.86813</v>
      </c>
      <c r="FR449">
        <v>5</v>
      </c>
      <c r="FS449">
        <v>0</v>
      </c>
      <c r="FT449">
        <v>0</v>
      </c>
      <c r="FU449">
        <v>0</v>
      </c>
      <c r="FV449" t="s">
        <v>358</v>
      </c>
      <c r="FW449" t="s">
        <v>359</v>
      </c>
      <c r="FX449" t="s">
        <v>360</v>
      </c>
      <c r="FY449" t="s">
        <v>360</v>
      </c>
      <c r="FZ449" t="s">
        <v>360</v>
      </c>
      <c r="GA449" t="s">
        <v>360</v>
      </c>
      <c r="GB449">
        <v>0</v>
      </c>
      <c r="GC449">
        <v>100</v>
      </c>
      <c r="GD449">
        <v>100</v>
      </c>
      <c r="GE449">
        <v>11.599</v>
      </c>
      <c r="GF449">
        <v>0.2134</v>
      </c>
      <c r="GG449">
        <v>5.39689663742648</v>
      </c>
      <c r="GH449">
        <v>0.00956702611335773</v>
      </c>
      <c r="GI449">
        <v>-9.19467254998099e-07</v>
      </c>
      <c r="GJ449">
        <v>-2.13729184259075e-11</v>
      </c>
      <c r="GK449">
        <v>0.213310654532375</v>
      </c>
      <c r="GL449">
        <v>0</v>
      </c>
      <c r="GM449">
        <v>0</v>
      </c>
      <c r="GN449">
        <v>0</v>
      </c>
      <c r="GO449">
        <v>-4</v>
      </c>
      <c r="GP449">
        <v>1866</v>
      </c>
      <c r="GQ449">
        <v>1</v>
      </c>
      <c r="GR449">
        <v>18</v>
      </c>
      <c r="GS449">
        <v>25.4</v>
      </c>
      <c r="GT449">
        <v>30257.5</v>
      </c>
      <c r="GU449">
        <v>2.14722</v>
      </c>
      <c r="GV449">
        <v>2.64404</v>
      </c>
      <c r="GW449">
        <v>2.24854</v>
      </c>
      <c r="GX449">
        <v>2.72217</v>
      </c>
      <c r="GY449">
        <v>1.99585</v>
      </c>
      <c r="GZ449">
        <v>2.39136</v>
      </c>
      <c r="HA449">
        <v>38.5995</v>
      </c>
      <c r="HB449">
        <v>14.2459</v>
      </c>
      <c r="HC449">
        <v>18</v>
      </c>
      <c r="HD449">
        <v>500.815</v>
      </c>
      <c r="HE449">
        <v>627.691</v>
      </c>
      <c r="HF449">
        <v>21.7299</v>
      </c>
      <c r="HG449">
        <v>28.4778</v>
      </c>
      <c r="HH449">
        <v>29.9986</v>
      </c>
      <c r="HI449">
        <v>28.704</v>
      </c>
      <c r="HJ449">
        <v>28.6648</v>
      </c>
      <c r="HK449">
        <v>42.9959</v>
      </c>
      <c r="HL449">
        <v>30.4604</v>
      </c>
      <c r="HM449">
        <v>0</v>
      </c>
      <c r="HN449">
        <v>21.742</v>
      </c>
      <c r="HO449">
        <v>777.264</v>
      </c>
      <c r="HP449">
        <v>18.1686</v>
      </c>
      <c r="HQ449">
        <v>102.432</v>
      </c>
      <c r="HR449">
        <v>103.447</v>
      </c>
    </row>
    <row r="450" spans="1:226">
      <c r="A450">
        <v>434</v>
      </c>
      <c r="B450">
        <v>1657214668.5</v>
      </c>
      <c r="C450">
        <v>8063.5</v>
      </c>
      <c r="D450" t="s">
        <v>1232</v>
      </c>
      <c r="E450" t="s">
        <v>1233</v>
      </c>
      <c r="F450">
        <v>5</v>
      </c>
      <c r="G450" t="s">
        <v>1144</v>
      </c>
      <c r="H450" t="s">
        <v>354</v>
      </c>
      <c r="I450">
        <v>1657214660.71429</v>
      </c>
      <c r="J450">
        <f>(K450)/1000</f>
        <v>0</v>
      </c>
      <c r="K450">
        <f>IF(BF450, AN450, AH450)</f>
        <v>0</v>
      </c>
      <c r="L450">
        <f>IF(BF450, AI450, AG450)</f>
        <v>0</v>
      </c>
      <c r="M450">
        <f>BH450 - IF(AU450&gt;1, L450*BB450*100.0/(AW450*BV450), 0)</f>
        <v>0</v>
      </c>
      <c r="N450">
        <f>((T450-J450/2)*M450-L450)/(T450+J450/2)</f>
        <v>0</v>
      </c>
      <c r="O450">
        <f>N450*(BO450+BP450)/1000.0</f>
        <v>0</v>
      </c>
      <c r="P450">
        <f>(BH450 - IF(AU450&gt;1, L450*BB450*100.0/(AW450*BV450), 0))*(BO450+BP450)/1000.0</f>
        <v>0</v>
      </c>
      <c r="Q450">
        <f>2.0/((1/S450-1/R450)+SIGN(S450)*SQRT((1/S450-1/R450)*(1/S450-1/R450) + 4*BC450/((BC450+1)*(BC450+1))*(2*1/S450*1/R450-1/R450*1/R450)))</f>
        <v>0</v>
      </c>
      <c r="R450">
        <f>IF(LEFT(BD450,1)&lt;&gt;"0",IF(LEFT(BD450,1)="1",3.0,BE450),$D$5+$E$5*(BV450*BO450/($K$5*1000))+$F$5*(BV450*BO450/($K$5*1000))*MAX(MIN(BB450,$J$5),$I$5)*MAX(MIN(BB450,$J$5),$I$5)+$G$5*MAX(MIN(BB450,$J$5),$I$5)*(BV450*BO450/($K$5*1000))+$H$5*(BV450*BO450/($K$5*1000))*(BV450*BO450/($K$5*1000)))</f>
        <v>0</v>
      </c>
      <c r="S450">
        <f>J450*(1000-(1000*0.61365*exp(17.502*W450/(240.97+W450))/(BO450+BP450)+BJ450)/2)/(1000*0.61365*exp(17.502*W450/(240.97+W450))/(BO450+BP450)-BJ450)</f>
        <v>0</v>
      </c>
      <c r="T450">
        <f>1/((BC450+1)/(Q450/1.6)+1/(R450/1.37)) + BC450/((BC450+1)/(Q450/1.6) + BC450/(R450/1.37))</f>
        <v>0</v>
      </c>
      <c r="U450">
        <f>(AX450*BA450)</f>
        <v>0</v>
      </c>
      <c r="V450">
        <f>(BQ450+(U450+2*0.95*5.67E-8*(((BQ450+$B$7)+273)^4-(BQ450+273)^4)-44100*J450)/(1.84*29.3*R450+8*0.95*5.67E-8*(BQ450+273)^3))</f>
        <v>0</v>
      </c>
      <c r="W450">
        <f>($C$7*BR450+$D$7*BS450+$E$7*V450)</f>
        <v>0</v>
      </c>
      <c r="X450">
        <f>0.61365*exp(17.502*W450/(240.97+W450))</f>
        <v>0</v>
      </c>
      <c r="Y450">
        <f>(Z450/AA450*100)</f>
        <v>0</v>
      </c>
      <c r="Z450">
        <f>BJ450*(BO450+BP450)/1000</f>
        <v>0</v>
      </c>
      <c r="AA450">
        <f>0.61365*exp(17.502*BQ450/(240.97+BQ450))</f>
        <v>0</v>
      </c>
      <c r="AB450">
        <f>(X450-BJ450*(BO450+BP450)/1000)</f>
        <v>0</v>
      </c>
      <c r="AC450">
        <f>(-J450*44100)</f>
        <v>0</v>
      </c>
      <c r="AD450">
        <f>2*29.3*R450*0.92*(BQ450-W450)</f>
        <v>0</v>
      </c>
      <c r="AE450">
        <f>2*0.95*5.67E-8*(((BQ450+$B$7)+273)^4-(W450+273)^4)</f>
        <v>0</v>
      </c>
      <c r="AF450">
        <f>U450+AE450+AC450+AD450</f>
        <v>0</v>
      </c>
      <c r="AG450">
        <f>BN450*AU450*(BI450-BH450*(1000-AU450*BK450)/(1000-AU450*BJ450))/(100*BB450)</f>
        <v>0</v>
      </c>
      <c r="AH450">
        <f>1000*BN450*AU450*(BJ450-BK450)/(100*BB450*(1000-AU450*BJ450))</f>
        <v>0</v>
      </c>
      <c r="AI450">
        <f>(AJ450 - AK450 - BO450*1E3/(8.314*(BQ450+273.15)) * AM450/BN450 * AL450) * BN450/(100*BB450) * (1000 - BK450)/1000</f>
        <v>0</v>
      </c>
      <c r="AJ450">
        <v>776.295500708449</v>
      </c>
      <c r="AK450">
        <v>737.434606060606</v>
      </c>
      <c r="AL450">
        <v>3.30886347138065</v>
      </c>
      <c r="AM450">
        <v>66.7280457912559</v>
      </c>
      <c r="AN450">
        <f>(AP450 - AO450 + BO450*1E3/(8.314*(BQ450+273.15)) * AR450/BN450 * AQ450) * BN450/(100*BB450) * 1000/(1000 - AP450)</f>
        <v>0</v>
      </c>
      <c r="AO450">
        <v>18.1249088229084</v>
      </c>
      <c r="AP450">
        <v>21.1542987878788</v>
      </c>
      <c r="AQ450">
        <v>0.00113320326421322</v>
      </c>
      <c r="AR450">
        <v>77.4799471106263</v>
      </c>
      <c r="AS450">
        <v>0</v>
      </c>
      <c r="AT450">
        <v>0</v>
      </c>
      <c r="AU450">
        <f>IF(AS450*$H$13&gt;=AW450,1.0,(AW450/(AW450-AS450*$H$13)))</f>
        <v>0</v>
      </c>
      <c r="AV450">
        <f>(AU450-1)*100</f>
        <v>0</v>
      </c>
      <c r="AW450">
        <f>MAX(0,($B$13+$C$13*BV450)/(1+$D$13*BV450)*BO450/(BQ450+273)*$E$13)</f>
        <v>0</v>
      </c>
      <c r="AX450">
        <f>$B$11*BW450+$C$11*BX450+$F$11*CI450*(1-CL450)</f>
        <v>0</v>
      </c>
      <c r="AY450">
        <f>AX450*AZ450</f>
        <v>0</v>
      </c>
      <c r="AZ450">
        <f>($B$11*$D$9+$C$11*$D$9+$F$11*((CV450+CN450)/MAX(CV450+CN450+CW450, 0.1)*$I$9+CW450/MAX(CV450+CN450+CW450, 0.1)*$J$9))/($B$11+$C$11+$F$11)</f>
        <v>0</v>
      </c>
      <c r="BA450">
        <f>($B$11*$K$9+$C$11*$K$9+$F$11*((CV450+CN450)/MAX(CV450+CN450+CW450, 0.1)*$P$9+CW450/MAX(CV450+CN450+CW450, 0.1)*$Q$9))/($B$11+$C$11+$F$11)</f>
        <v>0</v>
      </c>
      <c r="BB450">
        <v>6</v>
      </c>
      <c r="BC450">
        <v>0.5</v>
      </c>
      <c r="BD450" t="s">
        <v>355</v>
      </c>
      <c r="BE450">
        <v>2</v>
      </c>
      <c r="BF450" t="b">
        <v>1</v>
      </c>
      <c r="BG450">
        <v>1657214660.71429</v>
      </c>
      <c r="BH450">
        <v>698.178</v>
      </c>
      <c r="BI450">
        <v>745.932035714286</v>
      </c>
      <c r="BJ450">
        <v>21.1387642857143</v>
      </c>
      <c r="BK450">
        <v>18.1252214285714</v>
      </c>
      <c r="BL450">
        <v>686.652464285714</v>
      </c>
      <c r="BM450">
        <v>20.9254357142857</v>
      </c>
      <c r="BN450">
        <v>499.984892857143</v>
      </c>
      <c r="BO450">
        <v>74.57195</v>
      </c>
      <c r="BP450">
        <v>0.0999409035714286</v>
      </c>
      <c r="BQ450">
        <v>24.9508607142857</v>
      </c>
      <c r="BR450">
        <v>24.9681357142857</v>
      </c>
      <c r="BS450">
        <v>999.9</v>
      </c>
      <c r="BT450">
        <v>0</v>
      </c>
      <c r="BU450">
        <v>0</v>
      </c>
      <c r="BV450">
        <v>10006.9642857143</v>
      </c>
      <c r="BW450">
        <v>0</v>
      </c>
      <c r="BX450">
        <v>545.370642857143</v>
      </c>
      <c r="BY450">
        <v>-47.7539964285714</v>
      </c>
      <c r="BZ450">
        <v>713.255392857143</v>
      </c>
      <c r="CA450">
        <v>759.701785714286</v>
      </c>
      <c r="CB450">
        <v>3.01353178571429</v>
      </c>
      <c r="CC450">
        <v>745.932035714286</v>
      </c>
      <c r="CD450">
        <v>18.1252214285714</v>
      </c>
      <c r="CE450">
        <v>1.57635857142857</v>
      </c>
      <c r="CF450">
        <v>1.35163357142857</v>
      </c>
      <c r="CG450">
        <v>13.7296178571429</v>
      </c>
      <c r="CH450">
        <v>11.3856214285714</v>
      </c>
      <c r="CI450">
        <v>2000.03571428571</v>
      </c>
      <c r="CJ450">
        <v>0.979997928571429</v>
      </c>
      <c r="CK450">
        <v>0.0200023178571429</v>
      </c>
      <c r="CL450">
        <v>0</v>
      </c>
      <c r="CM450">
        <v>2.29561071428571</v>
      </c>
      <c r="CN450">
        <v>0</v>
      </c>
      <c r="CO450">
        <v>17581.0571428571</v>
      </c>
      <c r="CP450">
        <v>17300.45</v>
      </c>
      <c r="CQ450">
        <v>37.705</v>
      </c>
      <c r="CR450">
        <v>38.2050714285714</v>
      </c>
      <c r="CS450">
        <v>37.58</v>
      </c>
      <c r="CT450">
        <v>36.58</v>
      </c>
      <c r="CU450">
        <v>37.0420714285714</v>
      </c>
      <c r="CV450">
        <v>1960.03464285714</v>
      </c>
      <c r="CW450">
        <v>40.0014285714286</v>
      </c>
      <c r="CX450">
        <v>0</v>
      </c>
      <c r="CY450">
        <v>1657214647.8</v>
      </c>
      <c r="CZ450">
        <v>0</v>
      </c>
      <c r="DA450">
        <v>1657213163</v>
      </c>
      <c r="DB450" t="s">
        <v>1145</v>
      </c>
      <c r="DC450">
        <v>1657213141</v>
      </c>
      <c r="DD450">
        <v>1655399214.6</v>
      </c>
      <c r="DE450">
        <v>1</v>
      </c>
      <c r="DF450">
        <v>0.04</v>
      </c>
      <c r="DG450">
        <v>-0.06</v>
      </c>
      <c r="DH450">
        <v>9.172</v>
      </c>
      <c r="DI450">
        <v>0.511</v>
      </c>
      <c r="DJ450">
        <v>420</v>
      </c>
      <c r="DK450">
        <v>25</v>
      </c>
      <c r="DL450">
        <v>0.26</v>
      </c>
      <c r="DM450">
        <v>0.15</v>
      </c>
      <c r="DN450">
        <v>-47.1239341463415</v>
      </c>
      <c r="DO450">
        <v>-9.78399721254353</v>
      </c>
      <c r="DP450">
        <v>1.00079714462407</v>
      </c>
      <c r="DQ450">
        <v>0</v>
      </c>
      <c r="DR450">
        <v>3.00039536585366</v>
      </c>
      <c r="DS450">
        <v>0.209730313588856</v>
      </c>
      <c r="DT450">
        <v>0.0211163784655489</v>
      </c>
      <c r="DU450">
        <v>0</v>
      </c>
      <c r="DV450">
        <v>0</v>
      </c>
      <c r="DW450">
        <v>2</v>
      </c>
      <c r="DX450" t="s">
        <v>365</v>
      </c>
      <c r="DY450">
        <v>2.97224</v>
      </c>
      <c r="DZ450">
        <v>2.75408</v>
      </c>
      <c r="EA450">
        <v>0.110761</v>
      </c>
      <c r="EB450">
        <v>0.117104</v>
      </c>
      <c r="EC450">
        <v>0.0785778</v>
      </c>
      <c r="ED450">
        <v>0.0708173</v>
      </c>
      <c r="EE450">
        <v>34651</v>
      </c>
      <c r="EF450">
        <v>37723.4</v>
      </c>
      <c r="EG450">
        <v>35324.1</v>
      </c>
      <c r="EH450">
        <v>38763.2</v>
      </c>
      <c r="EI450">
        <v>46168.5</v>
      </c>
      <c r="EJ450">
        <v>51990.4</v>
      </c>
      <c r="EK450">
        <v>55220.4</v>
      </c>
      <c r="EL450">
        <v>62136.1</v>
      </c>
      <c r="EM450">
        <v>1.959</v>
      </c>
      <c r="EN450">
        <v>2.1396</v>
      </c>
      <c r="EO450">
        <v>0.11757</v>
      </c>
      <c r="EP450">
        <v>0</v>
      </c>
      <c r="EQ450">
        <v>23.025</v>
      </c>
      <c r="ER450">
        <v>999.9</v>
      </c>
      <c r="ES450">
        <v>33.488</v>
      </c>
      <c r="ET450">
        <v>36.376</v>
      </c>
      <c r="EU450">
        <v>27.3629</v>
      </c>
      <c r="EV450">
        <v>53.4887</v>
      </c>
      <c r="EW450">
        <v>39.5793</v>
      </c>
      <c r="EX450">
        <v>2</v>
      </c>
      <c r="EY450">
        <v>0.0897561</v>
      </c>
      <c r="EZ450">
        <v>0.897952</v>
      </c>
      <c r="FA450">
        <v>20.1463</v>
      </c>
      <c r="FB450">
        <v>5.19932</v>
      </c>
      <c r="FC450">
        <v>12.0099</v>
      </c>
      <c r="FD450">
        <v>4.9756</v>
      </c>
      <c r="FE450">
        <v>3.294</v>
      </c>
      <c r="FF450">
        <v>9999</v>
      </c>
      <c r="FG450">
        <v>9999</v>
      </c>
      <c r="FH450">
        <v>9999</v>
      </c>
      <c r="FI450">
        <v>558.2</v>
      </c>
      <c r="FJ450">
        <v>1.86313</v>
      </c>
      <c r="FK450">
        <v>1.86792</v>
      </c>
      <c r="FL450">
        <v>1.86762</v>
      </c>
      <c r="FM450">
        <v>1.8689</v>
      </c>
      <c r="FN450">
        <v>1.86966</v>
      </c>
      <c r="FO450">
        <v>1.86569</v>
      </c>
      <c r="FP450">
        <v>1.86676</v>
      </c>
      <c r="FQ450">
        <v>1.86813</v>
      </c>
      <c r="FR450">
        <v>5</v>
      </c>
      <c r="FS450">
        <v>0</v>
      </c>
      <c r="FT450">
        <v>0</v>
      </c>
      <c r="FU450">
        <v>0</v>
      </c>
      <c r="FV450" t="s">
        <v>358</v>
      </c>
      <c r="FW450" t="s">
        <v>359</v>
      </c>
      <c r="FX450" t="s">
        <v>360</v>
      </c>
      <c r="FY450" t="s">
        <v>360</v>
      </c>
      <c r="FZ450" t="s">
        <v>360</v>
      </c>
      <c r="GA450" t="s">
        <v>360</v>
      </c>
      <c r="GB450">
        <v>0</v>
      </c>
      <c r="GC450">
        <v>100</v>
      </c>
      <c r="GD450">
        <v>100</v>
      </c>
      <c r="GE450">
        <v>11.733</v>
      </c>
      <c r="GF450">
        <v>0.2133</v>
      </c>
      <c r="GG450">
        <v>5.39689663742648</v>
      </c>
      <c r="GH450">
        <v>0.00956702611335773</v>
      </c>
      <c r="GI450">
        <v>-9.19467254998099e-07</v>
      </c>
      <c r="GJ450">
        <v>-2.13729184259075e-11</v>
      </c>
      <c r="GK450">
        <v>0.213310654532375</v>
      </c>
      <c r="GL450">
        <v>0</v>
      </c>
      <c r="GM450">
        <v>0</v>
      </c>
      <c r="GN450">
        <v>0</v>
      </c>
      <c r="GO450">
        <v>-4</v>
      </c>
      <c r="GP450">
        <v>1866</v>
      </c>
      <c r="GQ450">
        <v>1</v>
      </c>
      <c r="GR450">
        <v>18</v>
      </c>
      <c r="GS450">
        <v>25.5</v>
      </c>
      <c r="GT450">
        <v>30257.6</v>
      </c>
      <c r="GU450">
        <v>2.1875</v>
      </c>
      <c r="GV450">
        <v>2.64526</v>
      </c>
      <c r="GW450">
        <v>2.24854</v>
      </c>
      <c r="GX450">
        <v>2.72217</v>
      </c>
      <c r="GY450">
        <v>1.99585</v>
      </c>
      <c r="GZ450">
        <v>2.36084</v>
      </c>
      <c r="HA450">
        <v>38.575</v>
      </c>
      <c r="HB450">
        <v>14.2371</v>
      </c>
      <c r="HC450">
        <v>18</v>
      </c>
      <c r="HD450">
        <v>501.458</v>
      </c>
      <c r="HE450">
        <v>627.815</v>
      </c>
      <c r="HF450">
        <v>21.7548</v>
      </c>
      <c r="HG450">
        <v>28.4584</v>
      </c>
      <c r="HH450">
        <v>29.9985</v>
      </c>
      <c r="HI450">
        <v>28.6859</v>
      </c>
      <c r="HJ450">
        <v>28.6473</v>
      </c>
      <c r="HK450">
        <v>43.788</v>
      </c>
      <c r="HL450">
        <v>30.4604</v>
      </c>
      <c r="HM450">
        <v>0</v>
      </c>
      <c r="HN450">
        <v>21.7595</v>
      </c>
      <c r="HO450">
        <v>790.689</v>
      </c>
      <c r="HP450">
        <v>18.2172</v>
      </c>
      <c r="HQ450">
        <v>102.433</v>
      </c>
      <c r="HR450">
        <v>103.451</v>
      </c>
    </row>
    <row r="451" spans="1:226">
      <c r="A451">
        <v>435</v>
      </c>
      <c r="B451">
        <v>1657214673.5</v>
      </c>
      <c r="C451">
        <v>8068.5</v>
      </c>
      <c r="D451" t="s">
        <v>1234</v>
      </c>
      <c r="E451" t="s">
        <v>1235</v>
      </c>
      <c r="F451">
        <v>5</v>
      </c>
      <c r="G451" t="s">
        <v>1144</v>
      </c>
      <c r="H451" t="s">
        <v>354</v>
      </c>
      <c r="I451">
        <v>1657214666</v>
      </c>
      <c r="J451">
        <f>(K451)/1000</f>
        <v>0</v>
      </c>
      <c r="K451">
        <f>IF(BF451, AN451, AH451)</f>
        <v>0</v>
      </c>
      <c r="L451">
        <f>IF(BF451, AI451, AG451)</f>
        <v>0</v>
      </c>
      <c r="M451">
        <f>BH451 - IF(AU451&gt;1, L451*BB451*100.0/(AW451*BV451), 0)</f>
        <v>0</v>
      </c>
      <c r="N451">
        <f>((T451-J451/2)*M451-L451)/(T451+J451/2)</f>
        <v>0</v>
      </c>
      <c r="O451">
        <f>N451*(BO451+BP451)/1000.0</f>
        <v>0</v>
      </c>
      <c r="P451">
        <f>(BH451 - IF(AU451&gt;1, L451*BB451*100.0/(AW451*BV451), 0))*(BO451+BP451)/1000.0</f>
        <v>0</v>
      </c>
      <c r="Q451">
        <f>2.0/((1/S451-1/R451)+SIGN(S451)*SQRT((1/S451-1/R451)*(1/S451-1/R451) + 4*BC451/((BC451+1)*(BC451+1))*(2*1/S451*1/R451-1/R451*1/R451)))</f>
        <v>0</v>
      </c>
      <c r="R451">
        <f>IF(LEFT(BD451,1)&lt;&gt;"0",IF(LEFT(BD451,1)="1",3.0,BE451),$D$5+$E$5*(BV451*BO451/($K$5*1000))+$F$5*(BV451*BO451/($K$5*1000))*MAX(MIN(BB451,$J$5),$I$5)*MAX(MIN(BB451,$J$5),$I$5)+$G$5*MAX(MIN(BB451,$J$5),$I$5)*(BV451*BO451/($K$5*1000))+$H$5*(BV451*BO451/($K$5*1000))*(BV451*BO451/($K$5*1000)))</f>
        <v>0</v>
      </c>
      <c r="S451">
        <f>J451*(1000-(1000*0.61365*exp(17.502*W451/(240.97+W451))/(BO451+BP451)+BJ451)/2)/(1000*0.61365*exp(17.502*W451/(240.97+W451))/(BO451+BP451)-BJ451)</f>
        <v>0</v>
      </c>
      <c r="T451">
        <f>1/((BC451+1)/(Q451/1.6)+1/(R451/1.37)) + BC451/((BC451+1)/(Q451/1.6) + BC451/(R451/1.37))</f>
        <v>0</v>
      </c>
      <c r="U451">
        <f>(AX451*BA451)</f>
        <v>0</v>
      </c>
      <c r="V451">
        <f>(BQ451+(U451+2*0.95*5.67E-8*(((BQ451+$B$7)+273)^4-(BQ451+273)^4)-44100*J451)/(1.84*29.3*R451+8*0.95*5.67E-8*(BQ451+273)^3))</f>
        <v>0</v>
      </c>
      <c r="W451">
        <f>($C$7*BR451+$D$7*BS451+$E$7*V451)</f>
        <v>0</v>
      </c>
      <c r="X451">
        <f>0.61365*exp(17.502*W451/(240.97+W451))</f>
        <v>0</v>
      </c>
      <c r="Y451">
        <f>(Z451/AA451*100)</f>
        <v>0</v>
      </c>
      <c r="Z451">
        <f>BJ451*(BO451+BP451)/1000</f>
        <v>0</v>
      </c>
      <c r="AA451">
        <f>0.61365*exp(17.502*BQ451/(240.97+BQ451))</f>
        <v>0</v>
      </c>
      <c r="AB451">
        <f>(X451-BJ451*(BO451+BP451)/1000)</f>
        <v>0</v>
      </c>
      <c r="AC451">
        <f>(-J451*44100)</f>
        <v>0</v>
      </c>
      <c r="AD451">
        <f>2*29.3*R451*0.92*(BQ451-W451)</f>
        <v>0</v>
      </c>
      <c r="AE451">
        <f>2*0.95*5.67E-8*(((BQ451+$B$7)+273)^4-(W451+273)^4)</f>
        <v>0</v>
      </c>
      <c r="AF451">
        <f>U451+AE451+AC451+AD451</f>
        <v>0</v>
      </c>
      <c r="AG451">
        <f>BN451*AU451*(BI451-BH451*(1000-AU451*BK451)/(1000-AU451*BJ451))/(100*BB451)</f>
        <v>0</v>
      </c>
      <c r="AH451">
        <f>1000*BN451*AU451*(BJ451-BK451)/(100*BB451*(1000-AU451*BJ451))</f>
        <v>0</v>
      </c>
      <c r="AI451">
        <f>(AJ451 - AK451 - BO451*1E3/(8.314*(BQ451+273.15)) * AM451/BN451 * AL451) * BN451/(100*BB451) * (1000 - BK451)/1000</f>
        <v>0</v>
      </c>
      <c r="AJ451">
        <v>793.543807397306</v>
      </c>
      <c r="AK451">
        <v>753.909242424242</v>
      </c>
      <c r="AL451">
        <v>3.27276774069044</v>
      </c>
      <c r="AM451">
        <v>66.7280457912559</v>
      </c>
      <c r="AN451">
        <f>(AP451 - AO451 + BO451*1E3/(8.314*(BQ451+273.15)) * AR451/BN451 * AQ451) * BN451/(100*BB451) * 1000/(1000 - AP451)</f>
        <v>0</v>
      </c>
      <c r="AO451">
        <v>18.1232013744582</v>
      </c>
      <c r="AP451">
        <v>21.1675933333333</v>
      </c>
      <c r="AQ451">
        <v>0.000341411166080668</v>
      </c>
      <c r="AR451">
        <v>77.4799471106263</v>
      </c>
      <c r="AS451">
        <v>0</v>
      </c>
      <c r="AT451">
        <v>0</v>
      </c>
      <c r="AU451">
        <f>IF(AS451*$H$13&gt;=AW451,1.0,(AW451/(AW451-AS451*$H$13)))</f>
        <v>0</v>
      </c>
      <c r="AV451">
        <f>(AU451-1)*100</f>
        <v>0</v>
      </c>
      <c r="AW451">
        <f>MAX(0,($B$13+$C$13*BV451)/(1+$D$13*BV451)*BO451/(BQ451+273)*$E$13)</f>
        <v>0</v>
      </c>
      <c r="AX451">
        <f>$B$11*BW451+$C$11*BX451+$F$11*CI451*(1-CL451)</f>
        <v>0</v>
      </c>
      <c r="AY451">
        <f>AX451*AZ451</f>
        <v>0</v>
      </c>
      <c r="AZ451">
        <f>($B$11*$D$9+$C$11*$D$9+$F$11*((CV451+CN451)/MAX(CV451+CN451+CW451, 0.1)*$I$9+CW451/MAX(CV451+CN451+CW451, 0.1)*$J$9))/($B$11+$C$11+$F$11)</f>
        <v>0</v>
      </c>
      <c r="BA451">
        <f>($B$11*$K$9+$C$11*$K$9+$F$11*((CV451+CN451)/MAX(CV451+CN451+CW451, 0.1)*$P$9+CW451/MAX(CV451+CN451+CW451, 0.1)*$Q$9))/($B$11+$C$11+$F$11)</f>
        <v>0</v>
      </c>
      <c r="BB451">
        <v>6</v>
      </c>
      <c r="BC451">
        <v>0.5</v>
      </c>
      <c r="BD451" t="s">
        <v>355</v>
      </c>
      <c r="BE451">
        <v>2</v>
      </c>
      <c r="BF451" t="b">
        <v>1</v>
      </c>
      <c r="BG451">
        <v>1657214666</v>
      </c>
      <c r="BH451">
        <v>715.319777777778</v>
      </c>
      <c r="BI451">
        <v>763.795037037037</v>
      </c>
      <c r="BJ451">
        <v>21.1509296296296</v>
      </c>
      <c r="BK451">
        <v>18.1229851851852</v>
      </c>
      <c r="BL451">
        <v>703.653777777778</v>
      </c>
      <c r="BM451">
        <v>20.9376111111111</v>
      </c>
      <c r="BN451">
        <v>499.984222222222</v>
      </c>
      <c r="BO451">
        <v>74.5712925925926</v>
      </c>
      <c r="BP451">
        <v>0.0999813185185185</v>
      </c>
      <c r="BQ451">
        <v>24.9614037037037</v>
      </c>
      <c r="BR451">
        <v>24.973937037037</v>
      </c>
      <c r="BS451">
        <v>999.9</v>
      </c>
      <c r="BT451">
        <v>0</v>
      </c>
      <c r="BU451">
        <v>0</v>
      </c>
      <c r="BV451">
        <v>9998.33333333333</v>
      </c>
      <c r="BW451">
        <v>0</v>
      </c>
      <c r="BX451">
        <v>593.747481481481</v>
      </c>
      <c r="BY451">
        <v>-48.4752925925926</v>
      </c>
      <c r="BZ451">
        <v>730.776333333333</v>
      </c>
      <c r="CA451">
        <v>777.892740740741</v>
      </c>
      <c r="CB451">
        <v>3.02792777777778</v>
      </c>
      <c r="CC451">
        <v>763.795037037037</v>
      </c>
      <c r="CD451">
        <v>18.1229851851852</v>
      </c>
      <c r="CE451">
        <v>1.57725148148148</v>
      </c>
      <c r="CF451">
        <v>1.35145555555556</v>
      </c>
      <c r="CG451">
        <v>13.7383222222222</v>
      </c>
      <c r="CH451">
        <v>11.3836296296296</v>
      </c>
      <c r="CI451">
        <v>2000.00925925926</v>
      </c>
      <c r="CJ451">
        <v>0.980002444444445</v>
      </c>
      <c r="CK451">
        <v>0.0199978703703704</v>
      </c>
      <c r="CL451">
        <v>0</v>
      </c>
      <c r="CM451">
        <v>2.31503333333333</v>
      </c>
      <c r="CN451">
        <v>0</v>
      </c>
      <c r="CO451">
        <v>17649.262962963</v>
      </c>
      <c r="CP451">
        <v>17300.2444444444</v>
      </c>
      <c r="CQ451">
        <v>37.6709259259259</v>
      </c>
      <c r="CR451">
        <v>38.1617407407407</v>
      </c>
      <c r="CS451">
        <v>37.5482222222222</v>
      </c>
      <c r="CT451">
        <v>36.5505185185185</v>
      </c>
      <c r="CU451">
        <v>37.0206666666667</v>
      </c>
      <c r="CV451">
        <v>1960.01814814815</v>
      </c>
      <c r="CW451">
        <v>39.992962962963</v>
      </c>
      <c r="CX451">
        <v>0</v>
      </c>
      <c r="CY451">
        <v>1657214652.6</v>
      </c>
      <c r="CZ451">
        <v>0</v>
      </c>
      <c r="DA451">
        <v>1657213163</v>
      </c>
      <c r="DB451" t="s">
        <v>1145</v>
      </c>
      <c r="DC451">
        <v>1657213141</v>
      </c>
      <c r="DD451">
        <v>1655399214.6</v>
      </c>
      <c r="DE451">
        <v>1</v>
      </c>
      <c r="DF451">
        <v>0.04</v>
      </c>
      <c r="DG451">
        <v>-0.06</v>
      </c>
      <c r="DH451">
        <v>9.172</v>
      </c>
      <c r="DI451">
        <v>0.511</v>
      </c>
      <c r="DJ451">
        <v>420</v>
      </c>
      <c r="DK451">
        <v>25</v>
      </c>
      <c r="DL451">
        <v>0.26</v>
      </c>
      <c r="DM451">
        <v>0.15</v>
      </c>
      <c r="DN451">
        <v>-48.0825243902439</v>
      </c>
      <c r="DO451">
        <v>-8.41761114982587</v>
      </c>
      <c r="DP451">
        <v>0.86783359082046</v>
      </c>
      <c r="DQ451">
        <v>0</v>
      </c>
      <c r="DR451">
        <v>3.0192343902439</v>
      </c>
      <c r="DS451">
        <v>0.165614216027873</v>
      </c>
      <c r="DT451">
        <v>0.0166985140347775</v>
      </c>
      <c r="DU451">
        <v>0</v>
      </c>
      <c r="DV451">
        <v>0</v>
      </c>
      <c r="DW451">
        <v>2</v>
      </c>
      <c r="DX451" t="s">
        <v>365</v>
      </c>
      <c r="DY451">
        <v>2.97189</v>
      </c>
      <c r="DZ451">
        <v>2.75398</v>
      </c>
      <c r="EA451">
        <v>0.112474</v>
      </c>
      <c r="EB451">
        <v>0.11881</v>
      </c>
      <c r="EC451">
        <v>0.0786103</v>
      </c>
      <c r="ED451">
        <v>0.0708249</v>
      </c>
      <c r="EE451">
        <v>34585.5</v>
      </c>
      <c r="EF451">
        <v>37652.2</v>
      </c>
      <c r="EG451">
        <v>35325.3</v>
      </c>
      <c r="EH451">
        <v>38764.7</v>
      </c>
      <c r="EI451">
        <v>46168.1</v>
      </c>
      <c r="EJ451">
        <v>51992.1</v>
      </c>
      <c r="EK451">
        <v>55221.8</v>
      </c>
      <c r="EL451">
        <v>62138.7</v>
      </c>
      <c r="EM451">
        <v>1.9594</v>
      </c>
      <c r="EN451">
        <v>2.1402</v>
      </c>
      <c r="EO451">
        <v>0.118911</v>
      </c>
      <c r="EP451">
        <v>0</v>
      </c>
      <c r="EQ451">
        <v>23.0211</v>
      </c>
      <c r="ER451">
        <v>999.9</v>
      </c>
      <c r="ES451">
        <v>33.488</v>
      </c>
      <c r="ET451">
        <v>36.366</v>
      </c>
      <c r="EU451">
        <v>27.346</v>
      </c>
      <c r="EV451">
        <v>54.2787</v>
      </c>
      <c r="EW451">
        <v>39.5232</v>
      </c>
      <c r="EX451">
        <v>2</v>
      </c>
      <c r="EY451">
        <v>0.0885163</v>
      </c>
      <c r="EZ451">
        <v>0.899521</v>
      </c>
      <c r="FA451">
        <v>20.1461</v>
      </c>
      <c r="FB451">
        <v>5.19932</v>
      </c>
      <c r="FC451">
        <v>12.0099</v>
      </c>
      <c r="FD451">
        <v>4.9756</v>
      </c>
      <c r="FE451">
        <v>3.294</v>
      </c>
      <c r="FF451">
        <v>9999</v>
      </c>
      <c r="FG451">
        <v>9999</v>
      </c>
      <c r="FH451">
        <v>9999</v>
      </c>
      <c r="FI451">
        <v>558.2</v>
      </c>
      <c r="FJ451">
        <v>1.8631</v>
      </c>
      <c r="FK451">
        <v>1.86795</v>
      </c>
      <c r="FL451">
        <v>1.86765</v>
      </c>
      <c r="FM451">
        <v>1.86887</v>
      </c>
      <c r="FN451">
        <v>1.86966</v>
      </c>
      <c r="FO451">
        <v>1.86569</v>
      </c>
      <c r="FP451">
        <v>1.86676</v>
      </c>
      <c r="FQ451">
        <v>1.86813</v>
      </c>
      <c r="FR451">
        <v>5</v>
      </c>
      <c r="FS451">
        <v>0</v>
      </c>
      <c r="FT451">
        <v>0</v>
      </c>
      <c r="FU451">
        <v>0</v>
      </c>
      <c r="FV451" t="s">
        <v>358</v>
      </c>
      <c r="FW451" t="s">
        <v>359</v>
      </c>
      <c r="FX451" t="s">
        <v>360</v>
      </c>
      <c r="FY451" t="s">
        <v>360</v>
      </c>
      <c r="FZ451" t="s">
        <v>360</v>
      </c>
      <c r="GA451" t="s">
        <v>360</v>
      </c>
      <c r="GB451">
        <v>0</v>
      </c>
      <c r="GC451">
        <v>100</v>
      </c>
      <c r="GD451">
        <v>100</v>
      </c>
      <c r="GE451">
        <v>11.863</v>
      </c>
      <c r="GF451">
        <v>0.2133</v>
      </c>
      <c r="GG451">
        <v>5.39689663742648</v>
      </c>
      <c r="GH451">
        <v>0.00956702611335773</v>
      </c>
      <c r="GI451">
        <v>-9.19467254998099e-07</v>
      </c>
      <c r="GJ451">
        <v>-2.13729184259075e-11</v>
      </c>
      <c r="GK451">
        <v>0.213310654532375</v>
      </c>
      <c r="GL451">
        <v>0</v>
      </c>
      <c r="GM451">
        <v>0</v>
      </c>
      <c r="GN451">
        <v>0</v>
      </c>
      <c r="GO451">
        <v>-4</v>
      </c>
      <c r="GP451">
        <v>1866</v>
      </c>
      <c r="GQ451">
        <v>1</v>
      </c>
      <c r="GR451">
        <v>18</v>
      </c>
      <c r="GS451">
        <v>25.5</v>
      </c>
      <c r="GT451">
        <v>30257.6</v>
      </c>
      <c r="GU451">
        <v>2.22412</v>
      </c>
      <c r="GV451">
        <v>2.64404</v>
      </c>
      <c r="GW451">
        <v>2.24854</v>
      </c>
      <c r="GX451">
        <v>2.72217</v>
      </c>
      <c r="GY451">
        <v>1.99585</v>
      </c>
      <c r="GZ451">
        <v>2.37427</v>
      </c>
      <c r="HA451">
        <v>38.575</v>
      </c>
      <c r="HB451">
        <v>14.2371</v>
      </c>
      <c r="HC451">
        <v>18</v>
      </c>
      <c r="HD451">
        <v>501.575</v>
      </c>
      <c r="HE451">
        <v>628.109</v>
      </c>
      <c r="HF451">
        <v>21.7697</v>
      </c>
      <c r="HG451">
        <v>28.439</v>
      </c>
      <c r="HH451">
        <v>29.9988</v>
      </c>
      <c r="HI451">
        <v>28.6693</v>
      </c>
      <c r="HJ451">
        <v>28.6308</v>
      </c>
      <c r="HK451">
        <v>44.5081</v>
      </c>
      <c r="HL451">
        <v>30.1851</v>
      </c>
      <c r="HM451">
        <v>0</v>
      </c>
      <c r="HN451">
        <v>21.7754</v>
      </c>
      <c r="HO451">
        <v>810.882</v>
      </c>
      <c r="HP451">
        <v>18.2259</v>
      </c>
      <c r="HQ451">
        <v>102.436</v>
      </c>
      <c r="HR451">
        <v>103.455</v>
      </c>
    </row>
    <row r="452" spans="1:226">
      <c r="A452">
        <v>436</v>
      </c>
      <c r="B452">
        <v>1657214678.5</v>
      </c>
      <c r="C452">
        <v>8073.5</v>
      </c>
      <c r="D452" t="s">
        <v>1236</v>
      </c>
      <c r="E452" t="s">
        <v>1237</v>
      </c>
      <c r="F452">
        <v>5</v>
      </c>
      <c r="G452" t="s">
        <v>1144</v>
      </c>
      <c r="H452" t="s">
        <v>354</v>
      </c>
      <c r="I452">
        <v>1657214670.71429</v>
      </c>
      <c r="J452">
        <f>(K452)/1000</f>
        <v>0</v>
      </c>
      <c r="K452">
        <f>IF(BF452, AN452, AH452)</f>
        <v>0</v>
      </c>
      <c r="L452">
        <f>IF(BF452, AI452, AG452)</f>
        <v>0</v>
      </c>
      <c r="M452">
        <f>BH452 - IF(AU452&gt;1, L452*BB452*100.0/(AW452*BV452), 0)</f>
        <v>0</v>
      </c>
      <c r="N452">
        <f>((T452-J452/2)*M452-L452)/(T452+J452/2)</f>
        <v>0</v>
      </c>
      <c r="O452">
        <f>N452*(BO452+BP452)/1000.0</f>
        <v>0</v>
      </c>
      <c r="P452">
        <f>(BH452 - IF(AU452&gt;1, L452*BB452*100.0/(AW452*BV452), 0))*(BO452+BP452)/1000.0</f>
        <v>0</v>
      </c>
      <c r="Q452">
        <f>2.0/((1/S452-1/R452)+SIGN(S452)*SQRT((1/S452-1/R452)*(1/S452-1/R452) + 4*BC452/((BC452+1)*(BC452+1))*(2*1/S452*1/R452-1/R452*1/R452)))</f>
        <v>0</v>
      </c>
      <c r="R452">
        <f>IF(LEFT(BD452,1)&lt;&gt;"0",IF(LEFT(BD452,1)="1",3.0,BE452),$D$5+$E$5*(BV452*BO452/($K$5*1000))+$F$5*(BV452*BO452/($K$5*1000))*MAX(MIN(BB452,$J$5),$I$5)*MAX(MIN(BB452,$J$5),$I$5)+$G$5*MAX(MIN(BB452,$J$5),$I$5)*(BV452*BO452/($K$5*1000))+$H$5*(BV452*BO452/($K$5*1000))*(BV452*BO452/($K$5*1000)))</f>
        <v>0</v>
      </c>
      <c r="S452">
        <f>J452*(1000-(1000*0.61365*exp(17.502*W452/(240.97+W452))/(BO452+BP452)+BJ452)/2)/(1000*0.61365*exp(17.502*W452/(240.97+W452))/(BO452+BP452)-BJ452)</f>
        <v>0</v>
      </c>
      <c r="T452">
        <f>1/((BC452+1)/(Q452/1.6)+1/(R452/1.37)) + BC452/((BC452+1)/(Q452/1.6) + BC452/(R452/1.37))</f>
        <v>0</v>
      </c>
      <c r="U452">
        <f>(AX452*BA452)</f>
        <v>0</v>
      </c>
      <c r="V452">
        <f>(BQ452+(U452+2*0.95*5.67E-8*(((BQ452+$B$7)+273)^4-(BQ452+273)^4)-44100*J452)/(1.84*29.3*R452+8*0.95*5.67E-8*(BQ452+273)^3))</f>
        <v>0</v>
      </c>
      <c r="W452">
        <f>($C$7*BR452+$D$7*BS452+$E$7*V452)</f>
        <v>0</v>
      </c>
      <c r="X452">
        <f>0.61365*exp(17.502*W452/(240.97+W452))</f>
        <v>0</v>
      </c>
      <c r="Y452">
        <f>(Z452/AA452*100)</f>
        <v>0</v>
      </c>
      <c r="Z452">
        <f>BJ452*(BO452+BP452)/1000</f>
        <v>0</v>
      </c>
      <c r="AA452">
        <f>0.61365*exp(17.502*BQ452/(240.97+BQ452))</f>
        <v>0</v>
      </c>
      <c r="AB452">
        <f>(X452-BJ452*(BO452+BP452)/1000)</f>
        <v>0</v>
      </c>
      <c r="AC452">
        <f>(-J452*44100)</f>
        <v>0</v>
      </c>
      <c r="AD452">
        <f>2*29.3*R452*0.92*(BQ452-W452)</f>
        <v>0</v>
      </c>
      <c r="AE452">
        <f>2*0.95*5.67E-8*(((BQ452+$B$7)+273)^4-(W452+273)^4)</f>
        <v>0</v>
      </c>
      <c r="AF452">
        <f>U452+AE452+AC452+AD452</f>
        <v>0</v>
      </c>
      <c r="AG452">
        <f>BN452*AU452*(BI452-BH452*(1000-AU452*BK452)/(1000-AU452*BJ452))/(100*BB452)</f>
        <v>0</v>
      </c>
      <c r="AH452">
        <f>1000*BN452*AU452*(BJ452-BK452)/(100*BB452*(1000-AU452*BJ452))</f>
        <v>0</v>
      </c>
      <c r="AI452">
        <f>(AJ452 - AK452 - BO452*1E3/(8.314*(BQ452+273.15)) * AM452/BN452 * AL452) * BN452/(100*BB452) * (1000 - BK452)/1000</f>
        <v>0</v>
      </c>
      <c r="AJ452">
        <v>810.903979894432</v>
      </c>
      <c r="AK452">
        <v>770.667618181818</v>
      </c>
      <c r="AL452">
        <v>3.34272525957577</v>
      </c>
      <c r="AM452">
        <v>66.7280457912559</v>
      </c>
      <c r="AN452">
        <f>(AP452 - AO452 + BO452*1E3/(8.314*(BQ452+273.15)) * AR452/BN452 * AQ452) * BN452/(100*BB452) * 1000/(1000 - AP452)</f>
        <v>0</v>
      </c>
      <c r="AO452">
        <v>18.1734792674705</v>
      </c>
      <c r="AP452">
        <v>21.2056515151515</v>
      </c>
      <c r="AQ452">
        <v>0.00518281624858824</v>
      </c>
      <c r="AR452">
        <v>77.4799471106263</v>
      </c>
      <c r="AS452">
        <v>0</v>
      </c>
      <c r="AT452">
        <v>0</v>
      </c>
      <c r="AU452">
        <f>IF(AS452*$H$13&gt;=AW452,1.0,(AW452/(AW452-AS452*$H$13)))</f>
        <v>0</v>
      </c>
      <c r="AV452">
        <f>(AU452-1)*100</f>
        <v>0</v>
      </c>
      <c r="AW452">
        <f>MAX(0,($B$13+$C$13*BV452)/(1+$D$13*BV452)*BO452/(BQ452+273)*$E$13)</f>
        <v>0</v>
      </c>
      <c r="AX452">
        <f>$B$11*BW452+$C$11*BX452+$F$11*CI452*(1-CL452)</f>
        <v>0</v>
      </c>
      <c r="AY452">
        <f>AX452*AZ452</f>
        <v>0</v>
      </c>
      <c r="AZ452">
        <f>($B$11*$D$9+$C$11*$D$9+$F$11*((CV452+CN452)/MAX(CV452+CN452+CW452, 0.1)*$I$9+CW452/MAX(CV452+CN452+CW452, 0.1)*$J$9))/($B$11+$C$11+$F$11)</f>
        <v>0</v>
      </c>
      <c r="BA452">
        <f>($B$11*$K$9+$C$11*$K$9+$F$11*((CV452+CN452)/MAX(CV452+CN452+CW452, 0.1)*$P$9+CW452/MAX(CV452+CN452+CW452, 0.1)*$Q$9))/($B$11+$C$11+$F$11)</f>
        <v>0</v>
      </c>
      <c r="BB452">
        <v>6</v>
      </c>
      <c r="BC452">
        <v>0.5</v>
      </c>
      <c r="BD452" t="s">
        <v>355</v>
      </c>
      <c r="BE452">
        <v>2</v>
      </c>
      <c r="BF452" t="b">
        <v>1</v>
      </c>
      <c r="BG452">
        <v>1657214670.71429</v>
      </c>
      <c r="BH452">
        <v>730.650357142857</v>
      </c>
      <c r="BI452">
        <v>779.823928571429</v>
      </c>
      <c r="BJ452">
        <v>21.1645607142857</v>
      </c>
      <c r="BK452">
        <v>18.1452642857143</v>
      </c>
      <c r="BL452">
        <v>718.859285714286</v>
      </c>
      <c r="BM452">
        <v>20.9512464285714</v>
      </c>
      <c r="BN452">
        <v>499.995821428571</v>
      </c>
      <c r="BO452">
        <v>74.5710392857143</v>
      </c>
      <c r="BP452">
        <v>0.0998762535714286</v>
      </c>
      <c r="BQ452">
        <v>24.9726821428571</v>
      </c>
      <c r="BR452">
        <v>24.9843357142857</v>
      </c>
      <c r="BS452">
        <v>999.9</v>
      </c>
      <c r="BT452">
        <v>0</v>
      </c>
      <c r="BU452">
        <v>0</v>
      </c>
      <c r="BV452">
        <v>10008.75</v>
      </c>
      <c r="BW452">
        <v>0</v>
      </c>
      <c r="BX452">
        <v>690.401285714286</v>
      </c>
      <c r="BY452">
        <v>-49.1735714285714</v>
      </c>
      <c r="BZ452">
        <v>746.448714285714</v>
      </c>
      <c r="CA452">
        <v>794.235928571429</v>
      </c>
      <c r="CB452">
        <v>3.01928571428572</v>
      </c>
      <c r="CC452">
        <v>779.823928571429</v>
      </c>
      <c r="CD452">
        <v>18.1452642857143</v>
      </c>
      <c r="CE452">
        <v>1.57826285714286</v>
      </c>
      <c r="CF452">
        <v>1.35311214285714</v>
      </c>
      <c r="CG452">
        <v>13.7481892857143</v>
      </c>
      <c r="CH452">
        <v>11.4021</v>
      </c>
      <c r="CI452">
        <v>2000.0075</v>
      </c>
      <c r="CJ452">
        <v>0.980006142857143</v>
      </c>
      <c r="CK452">
        <v>0.0199941928571429</v>
      </c>
      <c r="CL452">
        <v>0</v>
      </c>
      <c r="CM452">
        <v>2.26966428571429</v>
      </c>
      <c r="CN452">
        <v>0</v>
      </c>
      <c r="CO452">
        <v>17745.6714285714</v>
      </c>
      <c r="CP452">
        <v>17300.2535714286</v>
      </c>
      <c r="CQ452">
        <v>37.6515714285714</v>
      </c>
      <c r="CR452">
        <v>38.1427142857143</v>
      </c>
      <c r="CS452">
        <v>37.5287857142857</v>
      </c>
      <c r="CT452">
        <v>36.531</v>
      </c>
      <c r="CU452">
        <v>37.0022142857143</v>
      </c>
      <c r="CV452">
        <v>1960.02357142857</v>
      </c>
      <c r="CW452">
        <v>39.9882142857143</v>
      </c>
      <c r="CX452">
        <v>0</v>
      </c>
      <c r="CY452">
        <v>1657214657.4</v>
      </c>
      <c r="CZ452">
        <v>0</v>
      </c>
      <c r="DA452">
        <v>1657213163</v>
      </c>
      <c r="DB452" t="s">
        <v>1145</v>
      </c>
      <c r="DC452">
        <v>1657213141</v>
      </c>
      <c r="DD452">
        <v>1655399214.6</v>
      </c>
      <c r="DE452">
        <v>1</v>
      </c>
      <c r="DF452">
        <v>0.04</v>
      </c>
      <c r="DG452">
        <v>-0.06</v>
      </c>
      <c r="DH452">
        <v>9.172</v>
      </c>
      <c r="DI452">
        <v>0.511</v>
      </c>
      <c r="DJ452">
        <v>420</v>
      </c>
      <c r="DK452">
        <v>25</v>
      </c>
      <c r="DL452">
        <v>0.26</v>
      </c>
      <c r="DM452">
        <v>0.15</v>
      </c>
      <c r="DN452">
        <v>-48.6611195121951</v>
      </c>
      <c r="DO452">
        <v>-8.60203484320563</v>
      </c>
      <c r="DP452">
        <v>0.886226389955422</v>
      </c>
      <c r="DQ452">
        <v>0</v>
      </c>
      <c r="DR452">
        <v>3.0199743902439</v>
      </c>
      <c r="DS452">
        <v>-0.00920634146341934</v>
      </c>
      <c r="DT452">
        <v>0.0199535192872153</v>
      </c>
      <c r="DU452">
        <v>1</v>
      </c>
      <c r="DV452">
        <v>1</v>
      </c>
      <c r="DW452">
        <v>2</v>
      </c>
      <c r="DX452" t="s">
        <v>357</v>
      </c>
      <c r="DY452">
        <v>2.97139</v>
      </c>
      <c r="DZ452">
        <v>2.75431</v>
      </c>
      <c r="EA452">
        <v>0.11419</v>
      </c>
      <c r="EB452">
        <v>0.12053</v>
      </c>
      <c r="EC452">
        <v>0.0787252</v>
      </c>
      <c r="ED452">
        <v>0.0710814</v>
      </c>
      <c r="EE452">
        <v>34520.1</v>
      </c>
      <c r="EF452">
        <v>37581</v>
      </c>
      <c r="EG452">
        <v>35326.7</v>
      </c>
      <c r="EH452">
        <v>38767</v>
      </c>
      <c r="EI452">
        <v>46164.1</v>
      </c>
      <c r="EJ452">
        <v>51980.3</v>
      </c>
      <c r="EK452">
        <v>55223.9</v>
      </c>
      <c r="EL452">
        <v>62141.7</v>
      </c>
      <c r="EM452">
        <v>1.9588</v>
      </c>
      <c r="EN452">
        <v>2.141</v>
      </c>
      <c r="EO452">
        <v>0.120848</v>
      </c>
      <c r="EP452">
        <v>0</v>
      </c>
      <c r="EQ452">
        <v>23.0211</v>
      </c>
      <c r="ER452">
        <v>999.9</v>
      </c>
      <c r="ES452">
        <v>33.488</v>
      </c>
      <c r="ET452">
        <v>36.366</v>
      </c>
      <c r="EU452">
        <v>27.3487</v>
      </c>
      <c r="EV452">
        <v>53.3887</v>
      </c>
      <c r="EW452">
        <v>39.5753</v>
      </c>
      <c r="EX452">
        <v>2</v>
      </c>
      <c r="EY452">
        <v>0.086748</v>
      </c>
      <c r="EZ452">
        <v>0.944575</v>
      </c>
      <c r="FA452">
        <v>20.1462</v>
      </c>
      <c r="FB452">
        <v>5.19932</v>
      </c>
      <c r="FC452">
        <v>12.0099</v>
      </c>
      <c r="FD452">
        <v>4.9752</v>
      </c>
      <c r="FE452">
        <v>3.294</v>
      </c>
      <c r="FF452">
        <v>9999</v>
      </c>
      <c r="FG452">
        <v>9999</v>
      </c>
      <c r="FH452">
        <v>9999</v>
      </c>
      <c r="FI452">
        <v>558.2</v>
      </c>
      <c r="FJ452">
        <v>1.8631</v>
      </c>
      <c r="FK452">
        <v>1.86786</v>
      </c>
      <c r="FL452">
        <v>1.86768</v>
      </c>
      <c r="FM452">
        <v>1.86887</v>
      </c>
      <c r="FN452">
        <v>1.86963</v>
      </c>
      <c r="FO452">
        <v>1.86569</v>
      </c>
      <c r="FP452">
        <v>1.86673</v>
      </c>
      <c r="FQ452">
        <v>1.86813</v>
      </c>
      <c r="FR452">
        <v>5</v>
      </c>
      <c r="FS452">
        <v>0</v>
      </c>
      <c r="FT452">
        <v>0</v>
      </c>
      <c r="FU452">
        <v>0</v>
      </c>
      <c r="FV452" t="s">
        <v>358</v>
      </c>
      <c r="FW452" t="s">
        <v>359</v>
      </c>
      <c r="FX452" t="s">
        <v>360</v>
      </c>
      <c r="FY452" t="s">
        <v>360</v>
      </c>
      <c r="FZ452" t="s">
        <v>360</v>
      </c>
      <c r="GA452" t="s">
        <v>360</v>
      </c>
      <c r="GB452">
        <v>0</v>
      </c>
      <c r="GC452">
        <v>100</v>
      </c>
      <c r="GD452">
        <v>100</v>
      </c>
      <c r="GE452">
        <v>11.997</v>
      </c>
      <c r="GF452">
        <v>0.2133</v>
      </c>
      <c r="GG452">
        <v>5.39689663742648</v>
      </c>
      <c r="GH452">
        <v>0.00956702611335773</v>
      </c>
      <c r="GI452">
        <v>-9.19467254998099e-07</v>
      </c>
      <c r="GJ452">
        <v>-2.13729184259075e-11</v>
      </c>
      <c r="GK452">
        <v>0.213310654532375</v>
      </c>
      <c r="GL452">
        <v>0</v>
      </c>
      <c r="GM452">
        <v>0</v>
      </c>
      <c r="GN452">
        <v>0</v>
      </c>
      <c r="GO452">
        <v>-4</v>
      </c>
      <c r="GP452">
        <v>1866</v>
      </c>
      <c r="GQ452">
        <v>1</v>
      </c>
      <c r="GR452">
        <v>18</v>
      </c>
      <c r="GS452">
        <v>25.6</v>
      </c>
      <c r="GT452">
        <v>30257.7</v>
      </c>
      <c r="GU452">
        <v>2.26196</v>
      </c>
      <c r="GV452">
        <v>2.64526</v>
      </c>
      <c r="GW452">
        <v>2.24854</v>
      </c>
      <c r="GX452">
        <v>2.72339</v>
      </c>
      <c r="GY452">
        <v>1.99585</v>
      </c>
      <c r="GZ452">
        <v>2.38647</v>
      </c>
      <c r="HA452">
        <v>38.5504</v>
      </c>
      <c r="HB452">
        <v>14.2459</v>
      </c>
      <c r="HC452">
        <v>18</v>
      </c>
      <c r="HD452">
        <v>501.02</v>
      </c>
      <c r="HE452">
        <v>628.552</v>
      </c>
      <c r="HF452">
        <v>21.7847</v>
      </c>
      <c r="HG452">
        <v>28.4195</v>
      </c>
      <c r="HH452">
        <v>29.9986</v>
      </c>
      <c r="HI452">
        <v>28.6517</v>
      </c>
      <c r="HJ452">
        <v>28.6133</v>
      </c>
      <c r="HK452">
        <v>45.2894</v>
      </c>
      <c r="HL452">
        <v>30.1851</v>
      </c>
      <c r="HM452">
        <v>0</v>
      </c>
      <c r="HN452">
        <v>21.7831</v>
      </c>
      <c r="HO452">
        <v>824.343</v>
      </c>
      <c r="HP452">
        <v>18.2111</v>
      </c>
      <c r="HQ452">
        <v>102.44</v>
      </c>
      <c r="HR452">
        <v>103.461</v>
      </c>
    </row>
    <row r="453" spans="1:226">
      <c r="A453">
        <v>437</v>
      </c>
      <c r="B453">
        <v>1657214683.5</v>
      </c>
      <c r="C453">
        <v>8078.5</v>
      </c>
      <c r="D453" t="s">
        <v>1238</v>
      </c>
      <c r="E453" t="s">
        <v>1239</v>
      </c>
      <c r="F453">
        <v>5</v>
      </c>
      <c r="G453" t="s">
        <v>1144</v>
      </c>
      <c r="H453" t="s">
        <v>354</v>
      </c>
      <c r="I453">
        <v>1657214676</v>
      </c>
      <c r="J453">
        <f>(K453)/1000</f>
        <v>0</v>
      </c>
      <c r="K453">
        <f>IF(BF453, AN453, AH453)</f>
        <v>0</v>
      </c>
      <c r="L453">
        <f>IF(BF453, AI453, AG453)</f>
        <v>0</v>
      </c>
      <c r="M453">
        <f>BH453 - IF(AU453&gt;1, L453*BB453*100.0/(AW453*BV453), 0)</f>
        <v>0</v>
      </c>
      <c r="N453">
        <f>((T453-J453/2)*M453-L453)/(T453+J453/2)</f>
        <v>0</v>
      </c>
      <c r="O453">
        <f>N453*(BO453+BP453)/1000.0</f>
        <v>0</v>
      </c>
      <c r="P453">
        <f>(BH453 - IF(AU453&gt;1, L453*BB453*100.0/(AW453*BV453), 0))*(BO453+BP453)/1000.0</f>
        <v>0</v>
      </c>
      <c r="Q453">
        <f>2.0/((1/S453-1/R453)+SIGN(S453)*SQRT((1/S453-1/R453)*(1/S453-1/R453) + 4*BC453/((BC453+1)*(BC453+1))*(2*1/S453*1/R453-1/R453*1/R453)))</f>
        <v>0</v>
      </c>
      <c r="R453">
        <f>IF(LEFT(BD453,1)&lt;&gt;"0",IF(LEFT(BD453,1)="1",3.0,BE453),$D$5+$E$5*(BV453*BO453/($K$5*1000))+$F$5*(BV453*BO453/($K$5*1000))*MAX(MIN(BB453,$J$5),$I$5)*MAX(MIN(BB453,$J$5),$I$5)+$G$5*MAX(MIN(BB453,$J$5),$I$5)*(BV453*BO453/($K$5*1000))+$H$5*(BV453*BO453/($K$5*1000))*(BV453*BO453/($K$5*1000)))</f>
        <v>0</v>
      </c>
      <c r="S453">
        <f>J453*(1000-(1000*0.61365*exp(17.502*W453/(240.97+W453))/(BO453+BP453)+BJ453)/2)/(1000*0.61365*exp(17.502*W453/(240.97+W453))/(BO453+BP453)-BJ453)</f>
        <v>0</v>
      </c>
      <c r="T453">
        <f>1/((BC453+1)/(Q453/1.6)+1/(R453/1.37)) + BC453/((BC453+1)/(Q453/1.6) + BC453/(R453/1.37))</f>
        <v>0</v>
      </c>
      <c r="U453">
        <f>(AX453*BA453)</f>
        <v>0</v>
      </c>
      <c r="V453">
        <f>(BQ453+(U453+2*0.95*5.67E-8*(((BQ453+$B$7)+273)^4-(BQ453+273)^4)-44100*J453)/(1.84*29.3*R453+8*0.95*5.67E-8*(BQ453+273)^3))</f>
        <v>0</v>
      </c>
      <c r="W453">
        <f>($C$7*BR453+$D$7*BS453+$E$7*V453)</f>
        <v>0</v>
      </c>
      <c r="X453">
        <f>0.61365*exp(17.502*W453/(240.97+W453))</f>
        <v>0</v>
      </c>
      <c r="Y453">
        <f>(Z453/AA453*100)</f>
        <v>0</v>
      </c>
      <c r="Z453">
        <f>BJ453*(BO453+BP453)/1000</f>
        <v>0</v>
      </c>
      <c r="AA453">
        <f>0.61365*exp(17.502*BQ453/(240.97+BQ453))</f>
        <v>0</v>
      </c>
      <c r="AB453">
        <f>(X453-BJ453*(BO453+BP453)/1000)</f>
        <v>0</v>
      </c>
      <c r="AC453">
        <f>(-J453*44100)</f>
        <v>0</v>
      </c>
      <c r="AD453">
        <f>2*29.3*R453*0.92*(BQ453-W453)</f>
        <v>0</v>
      </c>
      <c r="AE453">
        <f>2*0.95*5.67E-8*(((BQ453+$B$7)+273)^4-(W453+273)^4)</f>
        <v>0</v>
      </c>
      <c r="AF453">
        <f>U453+AE453+AC453+AD453</f>
        <v>0</v>
      </c>
      <c r="AG453">
        <f>BN453*AU453*(BI453-BH453*(1000-AU453*BK453)/(1000-AU453*BJ453))/(100*BB453)</f>
        <v>0</v>
      </c>
      <c r="AH453">
        <f>1000*BN453*AU453*(BJ453-BK453)/(100*BB453*(1000-AU453*BJ453))</f>
        <v>0</v>
      </c>
      <c r="AI453">
        <f>(AJ453 - AK453 - BO453*1E3/(8.314*(BQ453+273.15)) * AM453/BN453 * AL453) * BN453/(100*BB453) * (1000 - BK453)/1000</f>
        <v>0</v>
      </c>
      <c r="AJ453">
        <v>828.215185109803</v>
      </c>
      <c r="AK453">
        <v>787.471727272728</v>
      </c>
      <c r="AL453">
        <v>3.35329673299709</v>
      </c>
      <c r="AM453">
        <v>66.7280457912559</v>
      </c>
      <c r="AN453">
        <f>(AP453 - AO453 + BO453*1E3/(8.314*(BQ453+273.15)) * AR453/BN453 * AQ453) * BN453/(100*BB453) * 1000/(1000 - AP453)</f>
        <v>0</v>
      </c>
      <c r="AO453">
        <v>18.2128276957677</v>
      </c>
      <c r="AP453">
        <v>21.2406151515151</v>
      </c>
      <c r="AQ453">
        <v>0.00769161757150671</v>
      </c>
      <c r="AR453">
        <v>77.4799471106263</v>
      </c>
      <c r="AS453">
        <v>0</v>
      </c>
      <c r="AT453">
        <v>0</v>
      </c>
      <c r="AU453">
        <f>IF(AS453*$H$13&gt;=AW453,1.0,(AW453/(AW453-AS453*$H$13)))</f>
        <v>0</v>
      </c>
      <c r="AV453">
        <f>(AU453-1)*100</f>
        <v>0</v>
      </c>
      <c r="AW453">
        <f>MAX(0,($B$13+$C$13*BV453)/(1+$D$13*BV453)*BO453/(BQ453+273)*$E$13)</f>
        <v>0</v>
      </c>
      <c r="AX453">
        <f>$B$11*BW453+$C$11*BX453+$F$11*CI453*(1-CL453)</f>
        <v>0</v>
      </c>
      <c r="AY453">
        <f>AX453*AZ453</f>
        <v>0</v>
      </c>
      <c r="AZ453">
        <f>($B$11*$D$9+$C$11*$D$9+$F$11*((CV453+CN453)/MAX(CV453+CN453+CW453, 0.1)*$I$9+CW453/MAX(CV453+CN453+CW453, 0.1)*$J$9))/($B$11+$C$11+$F$11)</f>
        <v>0</v>
      </c>
      <c r="BA453">
        <f>($B$11*$K$9+$C$11*$K$9+$F$11*((CV453+CN453)/MAX(CV453+CN453+CW453, 0.1)*$P$9+CW453/MAX(CV453+CN453+CW453, 0.1)*$Q$9))/($B$11+$C$11+$F$11)</f>
        <v>0</v>
      </c>
      <c r="BB453">
        <v>6</v>
      </c>
      <c r="BC453">
        <v>0.5</v>
      </c>
      <c r="BD453" t="s">
        <v>355</v>
      </c>
      <c r="BE453">
        <v>2</v>
      </c>
      <c r="BF453" t="b">
        <v>1</v>
      </c>
      <c r="BG453">
        <v>1657214676</v>
      </c>
      <c r="BH453">
        <v>747.858814814815</v>
      </c>
      <c r="BI453">
        <v>797.712925925926</v>
      </c>
      <c r="BJ453">
        <v>21.1908851851852</v>
      </c>
      <c r="BK453">
        <v>18.1758740740741</v>
      </c>
      <c r="BL453">
        <v>735.927851851852</v>
      </c>
      <c r="BM453">
        <v>20.9775814814815</v>
      </c>
      <c r="BN453">
        <v>500.010444444444</v>
      </c>
      <c r="BO453">
        <v>74.5712407407407</v>
      </c>
      <c r="BP453">
        <v>0.100024462962963</v>
      </c>
      <c r="BQ453">
        <v>24.9860518518519</v>
      </c>
      <c r="BR453">
        <v>25.0016481481481</v>
      </c>
      <c r="BS453">
        <v>999.9</v>
      </c>
      <c r="BT453">
        <v>0</v>
      </c>
      <c r="BU453">
        <v>0</v>
      </c>
      <c r="BV453">
        <v>9995</v>
      </c>
      <c r="BW453">
        <v>0</v>
      </c>
      <c r="BX453">
        <v>736.904592592593</v>
      </c>
      <c r="BY453">
        <v>-49.8540481481482</v>
      </c>
      <c r="BZ453">
        <v>764.050111111111</v>
      </c>
      <c r="CA453">
        <v>812.481</v>
      </c>
      <c r="CB453">
        <v>3.01500925925926</v>
      </c>
      <c r="CC453">
        <v>797.712925925926</v>
      </c>
      <c r="CD453">
        <v>18.1758740740741</v>
      </c>
      <c r="CE453">
        <v>1.58023074074074</v>
      </c>
      <c r="CF453">
        <v>1.35539814814815</v>
      </c>
      <c r="CG453">
        <v>13.7673481481481</v>
      </c>
      <c r="CH453">
        <v>11.4275851851852</v>
      </c>
      <c r="CI453">
        <v>2000.02037037037</v>
      </c>
      <c r="CJ453">
        <v>0.98000662962963</v>
      </c>
      <c r="CK453">
        <v>0.0199937222222222</v>
      </c>
      <c r="CL453">
        <v>0</v>
      </c>
      <c r="CM453">
        <v>2.27254814814815</v>
      </c>
      <c r="CN453">
        <v>0</v>
      </c>
      <c r="CO453">
        <v>17804.8407407407</v>
      </c>
      <c r="CP453">
        <v>17300.3666666667</v>
      </c>
      <c r="CQ453">
        <v>37.6295925925926</v>
      </c>
      <c r="CR453">
        <v>38.125</v>
      </c>
      <c r="CS453">
        <v>37.5068888888889</v>
      </c>
      <c r="CT453">
        <v>36.5091851851852</v>
      </c>
      <c r="CU453">
        <v>36.9906666666667</v>
      </c>
      <c r="CV453">
        <v>1960.03703703704</v>
      </c>
      <c r="CW453">
        <v>39.9903703703704</v>
      </c>
      <c r="CX453">
        <v>0</v>
      </c>
      <c r="CY453">
        <v>1657214662.8</v>
      </c>
      <c r="CZ453">
        <v>0</v>
      </c>
      <c r="DA453">
        <v>1657213163</v>
      </c>
      <c r="DB453" t="s">
        <v>1145</v>
      </c>
      <c r="DC453">
        <v>1657213141</v>
      </c>
      <c r="DD453">
        <v>1655399214.6</v>
      </c>
      <c r="DE453">
        <v>1</v>
      </c>
      <c r="DF453">
        <v>0.04</v>
      </c>
      <c r="DG453">
        <v>-0.06</v>
      </c>
      <c r="DH453">
        <v>9.172</v>
      </c>
      <c r="DI453">
        <v>0.511</v>
      </c>
      <c r="DJ453">
        <v>420</v>
      </c>
      <c r="DK453">
        <v>25</v>
      </c>
      <c r="DL453">
        <v>0.26</v>
      </c>
      <c r="DM453">
        <v>0.15</v>
      </c>
      <c r="DN453">
        <v>-49.3527317073171</v>
      </c>
      <c r="DO453">
        <v>-8.04259860627183</v>
      </c>
      <c r="DP453">
        <v>0.836809100950552</v>
      </c>
      <c r="DQ453">
        <v>0</v>
      </c>
      <c r="DR453">
        <v>3.01858804878049</v>
      </c>
      <c r="DS453">
        <v>-0.0978167247386738</v>
      </c>
      <c r="DT453">
        <v>0.0214172782105673</v>
      </c>
      <c r="DU453">
        <v>1</v>
      </c>
      <c r="DV453">
        <v>1</v>
      </c>
      <c r="DW453">
        <v>2</v>
      </c>
      <c r="DX453" t="s">
        <v>357</v>
      </c>
      <c r="DY453">
        <v>2.97169</v>
      </c>
      <c r="DZ453">
        <v>2.75396</v>
      </c>
      <c r="EA453">
        <v>0.115885</v>
      </c>
      <c r="EB453">
        <v>0.122191</v>
      </c>
      <c r="EC453">
        <v>0.0788284</v>
      </c>
      <c r="ED453">
        <v>0.0710924</v>
      </c>
      <c r="EE453">
        <v>34455.1</v>
      </c>
      <c r="EF453">
        <v>37511.4</v>
      </c>
      <c r="EG453">
        <v>35327.6</v>
      </c>
      <c r="EH453">
        <v>38768.3</v>
      </c>
      <c r="EI453">
        <v>46160.6</v>
      </c>
      <c r="EJ453">
        <v>51981.7</v>
      </c>
      <c r="EK453">
        <v>55225.9</v>
      </c>
      <c r="EL453">
        <v>62144</v>
      </c>
      <c r="EM453">
        <v>1.9596</v>
      </c>
      <c r="EN453">
        <v>2.1408</v>
      </c>
      <c r="EO453">
        <v>0.128746</v>
      </c>
      <c r="EP453">
        <v>0</v>
      </c>
      <c r="EQ453">
        <v>23.0191</v>
      </c>
      <c r="ER453">
        <v>999.9</v>
      </c>
      <c r="ES453">
        <v>33.512</v>
      </c>
      <c r="ET453">
        <v>36.356</v>
      </c>
      <c r="EU453">
        <v>27.3512</v>
      </c>
      <c r="EV453">
        <v>54.2087</v>
      </c>
      <c r="EW453">
        <v>39.5753</v>
      </c>
      <c r="EX453">
        <v>2</v>
      </c>
      <c r="EY453">
        <v>0.0909146</v>
      </c>
      <c r="EZ453">
        <v>8.39695</v>
      </c>
      <c r="FA453">
        <v>19.9205</v>
      </c>
      <c r="FB453">
        <v>5.20531</v>
      </c>
      <c r="FC453">
        <v>12.0099</v>
      </c>
      <c r="FD453">
        <v>4.9756</v>
      </c>
      <c r="FE453">
        <v>3.294</v>
      </c>
      <c r="FF453">
        <v>9999</v>
      </c>
      <c r="FG453">
        <v>9999</v>
      </c>
      <c r="FH453">
        <v>9999</v>
      </c>
      <c r="FI453">
        <v>558.2</v>
      </c>
      <c r="FJ453">
        <v>1.86295</v>
      </c>
      <c r="FK453">
        <v>1.86771</v>
      </c>
      <c r="FL453">
        <v>1.86746</v>
      </c>
      <c r="FM453">
        <v>1.86868</v>
      </c>
      <c r="FN453">
        <v>1.86951</v>
      </c>
      <c r="FO453">
        <v>1.86554</v>
      </c>
      <c r="FP453">
        <v>1.86658</v>
      </c>
      <c r="FQ453">
        <v>1.86798</v>
      </c>
      <c r="FR453">
        <v>5</v>
      </c>
      <c r="FS453">
        <v>0</v>
      </c>
      <c r="FT453">
        <v>0</v>
      </c>
      <c r="FU453">
        <v>0</v>
      </c>
      <c r="FV453" t="s">
        <v>358</v>
      </c>
      <c r="FW453" t="s">
        <v>359</v>
      </c>
      <c r="FX453" t="s">
        <v>360</v>
      </c>
      <c r="FY453" t="s">
        <v>360</v>
      </c>
      <c r="FZ453" t="s">
        <v>360</v>
      </c>
      <c r="GA453" t="s">
        <v>360</v>
      </c>
      <c r="GB453">
        <v>0</v>
      </c>
      <c r="GC453">
        <v>100</v>
      </c>
      <c r="GD453">
        <v>100</v>
      </c>
      <c r="GE453">
        <v>12.129</v>
      </c>
      <c r="GF453">
        <v>0.2133</v>
      </c>
      <c r="GG453">
        <v>5.39689663742648</v>
      </c>
      <c r="GH453">
        <v>0.00956702611335773</v>
      </c>
      <c r="GI453">
        <v>-9.19467254998099e-07</v>
      </c>
      <c r="GJ453">
        <v>-2.13729184259075e-11</v>
      </c>
      <c r="GK453">
        <v>0.213310654532375</v>
      </c>
      <c r="GL453">
        <v>0</v>
      </c>
      <c r="GM453">
        <v>0</v>
      </c>
      <c r="GN453">
        <v>0</v>
      </c>
      <c r="GO453">
        <v>-4</v>
      </c>
      <c r="GP453">
        <v>1866</v>
      </c>
      <c r="GQ453">
        <v>1</v>
      </c>
      <c r="GR453">
        <v>18</v>
      </c>
      <c r="GS453">
        <v>25.7</v>
      </c>
      <c r="GT453">
        <v>30257.8</v>
      </c>
      <c r="GU453">
        <v>2.29736</v>
      </c>
      <c r="GV453">
        <v>2.64282</v>
      </c>
      <c r="GW453">
        <v>2.24854</v>
      </c>
      <c r="GX453">
        <v>2.72217</v>
      </c>
      <c r="GY453">
        <v>1.99585</v>
      </c>
      <c r="GZ453">
        <v>2.38159</v>
      </c>
      <c r="HA453">
        <v>38.5504</v>
      </c>
      <c r="HB453">
        <v>14.0795</v>
      </c>
      <c r="HC453">
        <v>18</v>
      </c>
      <c r="HD453">
        <v>501.405</v>
      </c>
      <c r="HE453">
        <v>628.203</v>
      </c>
      <c r="HF453">
        <v>21.6381</v>
      </c>
      <c r="HG453">
        <v>28.4026</v>
      </c>
      <c r="HH453">
        <v>30.0036</v>
      </c>
      <c r="HI453">
        <v>28.6346</v>
      </c>
      <c r="HJ453">
        <v>28.5963</v>
      </c>
      <c r="HK453">
        <v>45.9952</v>
      </c>
      <c r="HL453">
        <v>30.1851</v>
      </c>
      <c r="HM453">
        <v>0</v>
      </c>
      <c r="HN453">
        <v>20.411</v>
      </c>
      <c r="HO453">
        <v>837.745</v>
      </c>
      <c r="HP453">
        <v>18.2034</v>
      </c>
      <c r="HQ453">
        <v>102.443</v>
      </c>
      <c r="HR453">
        <v>103.465</v>
      </c>
    </row>
    <row r="454" spans="1:226">
      <c r="A454">
        <v>438</v>
      </c>
      <c r="B454">
        <v>1657214688.5</v>
      </c>
      <c r="C454">
        <v>8083.5</v>
      </c>
      <c r="D454" t="s">
        <v>1240</v>
      </c>
      <c r="E454" t="s">
        <v>1241</v>
      </c>
      <c r="F454">
        <v>5</v>
      </c>
      <c r="G454" t="s">
        <v>1144</v>
      </c>
      <c r="H454" t="s">
        <v>354</v>
      </c>
      <c r="I454">
        <v>1657214680.71429</v>
      </c>
      <c r="J454">
        <f>(K454)/1000</f>
        <v>0</v>
      </c>
      <c r="K454">
        <f>IF(BF454, AN454, AH454)</f>
        <v>0</v>
      </c>
      <c r="L454">
        <f>IF(BF454, AI454, AG454)</f>
        <v>0</v>
      </c>
      <c r="M454">
        <f>BH454 - IF(AU454&gt;1, L454*BB454*100.0/(AW454*BV454), 0)</f>
        <v>0</v>
      </c>
      <c r="N454">
        <f>((T454-J454/2)*M454-L454)/(T454+J454/2)</f>
        <v>0</v>
      </c>
      <c r="O454">
        <f>N454*(BO454+BP454)/1000.0</f>
        <v>0</v>
      </c>
      <c r="P454">
        <f>(BH454 - IF(AU454&gt;1, L454*BB454*100.0/(AW454*BV454), 0))*(BO454+BP454)/1000.0</f>
        <v>0</v>
      </c>
      <c r="Q454">
        <f>2.0/((1/S454-1/R454)+SIGN(S454)*SQRT((1/S454-1/R454)*(1/S454-1/R454) + 4*BC454/((BC454+1)*(BC454+1))*(2*1/S454*1/R454-1/R454*1/R454)))</f>
        <v>0</v>
      </c>
      <c r="R454">
        <f>IF(LEFT(BD454,1)&lt;&gt;"0",IF(LEFT(BD454,1)="1",3.0,BE454),$D$5+$E$5*(BV454*BO454/($K$5*1000))+$F$5*(BV454*BO454/($K$5*1000))*MAX(MIN(BB454,$J$5),$I$5)*MAX(MIN(BB454,$J$5),$I$5)+$G$5*MAX(MIN(BB454,$J$5),$I$5)*(BV454*BO454/($K$5*1000))+$H$5*(BV454*BO454/($K$5*1000))*(BV454*BO454/($K$5*1000)))</f>
        <v>0</v>
      </c>
      <c r="S454">
        <f>J454*(1000-(1000*0.61365*exp(17.502*W454/(240.97+W454))/(BO454+BP454)+BJ454)/2)/(1000*0.61365*exp(17.502*W454/(240.97+W454))/(BO454+BP454)-BJ454)</f>
        <v>0</v>
      </c>
      <c r="T454">
        <f>1/((BC454+1)/(Q454/1.6)+1/(R454/1.37)) + BC454/((BC454+1)/(Q454/1.6) + BC454/(R454/1.37))</f>
        <v>0</v>
      </c>
      <c r="U454">
        <f>(AX454*BA454)</f>
        <v>0</v>
      </c>
      <c r="V454">
        <f>(BQ454+(U454+2*0.95*5.67E-8*(((BQ454+$B$7)+273)^4-(BQ454+273)^4)-44100*J454)/(1.84*29.3*R454+8*0.95*5.67E-8*(BQ454+273)^3))</f>
        <v>0</v>
      </c>
      <c r="W454">
        <f>($C$7*BR454+$D$7*BS454+$E$7*V454)</f>
        <v>0</v>
      </c>
      <c r="X454">
        <f>0.61365*exp(17.502*W454/(240.97+W454))</f>
        <v>0</v>
      </c>
      <c r="Y454">
        <f>(Z454/AA454*100)</f>
        <v>0</v>
      </c>
      <c r="Z454">
        <f>BJ454*(BO454+BP454)/1000</f>
        <v>0</v>
      </c>
      <c r="AA454">
        <f>0.61365*exp(17.502*BQ454/(240.97+BQ454))</f>
        <v>0</v>
      </c>
      <c r="AB454">
        <f>(X454-BJ454*(BO454+BP454)/1000)</f>
        <v>0</v>
      </c>
      <c r="AC454">
        <f>(-J454*44100)</f>
        <v>0</v>
      </c>
      <c r="AD454">
        <f>2*29.3*R454*0.92*(BQ454-W454)</f>
        <v>0</v>
      </c>
      <c r="AE454">
        <f>2*0.95*5.67E-8*(((BQ454+$B$7)+273)^4-(W454+273)^4)</f>
        <v>0</v>
      </c>
      <c r="AF454">
        <f>U454+AE454+AC454+AD454</f>
        <v>0</v>
      </c>
      <c r="AG454">
        <f>BN454*AU454*(BI454-BH454*(1000-AU454*BK454)/(1000-AU454*BJ454))/(100*BB454)</f>
        <v>0</v>
      </c>
      <c r="AH454">
        <f>1000*BN454*AU454*(BJ454-BK454)/(100*BB454*(1000-AU454*BJ454))</f>
        <v>0</v>
      </c>
      <c r="AI454">
        <f>(AJ454 - AK454 - BO454*1E3/(8.314*(BQ454+273.15)) * AM454/BN454 * AL454) * BN454/(100*BB454) * (1000 - BK454)/1000</f>
        <v>0</v>
      </c>
      <c r="AJ454">
        <v>845.293056518143</v>
      </c>
      <c r="AK454">
        <v>804.253709090909</v>
      </c>
      <c r="AL454">
        <v>3.36761737504957</v>
      </c>
      <c r="AM454">
        <v>66.7280457912559</v>
      </c>
      <c r="AN454">
        <f>(AP454 - AO454 + BO454*1E3/(8.314*(BQ454+273.15)) * AR454/BN454 * AQ454) * BN454/(100*BB454) * 1000/(1000 - AP454)</f>
        <v>0</v>
      </c>
      <c r="AO454">
        <v>18.2133108641816</v>
      </c>
      <c r="AP454">
        <v>21.2068727272727</v>
      </c>
      <c r="AQ454">
        <v>-0.00278352588876723</v>
      </c>
      <c r="AR454">
        <v>77.4799471106263</v>
      </c>
      <c r="AS454">
        <v>0</v>
      </c>
      <c r="AT454">
        <v>0</v>
      </c>
      <c r="AU454">
        <f>IF(AS454*$H$13&gt;=AW454,1.0,(AW454/(AW454-AS454*$H$13)))</f>
        <v>0</v>
      </c>
      <c r="AV454">
        <f>(AU454-1)*100</f>
        <v>0</v>
      </c>
      <c r="AW454">
        <f>MAX(0,($B$13+$C$13*BV454)/(1+$D$13*BV454)*BO454/(BQ454+273)*$E$13)</f>
        <v>0</v>
      </c>
      <c r="AX454">
        <f>$B$11*BW454+$C$11*BX454+$F$11*CI454*(1-CL454)</f>
        <v>0</v>
      </c>
      <c r="AY454">
        <f>AX454*AZ454</f>
        <v>0</v>
      </c>
      <c r="AZ454">
        <f>($B$11*$D$9+$C$11*$D$9+$F$11*((CV454+CN454)/MAX(CV454+CN454+CW454, 0.1)*$I$9+CW454/MAX(CV454+CN454+CW454, 0.1)*$J$9))/($B$11+$C$11+$F$11)</f>
        <v>0</v>
      </c>
      <c r="BA454">
        <f>($B$11*$K$9+$C$11*$K$9+$F$11*((CV454+CN454)/MAX(CV454+CN454+CW454, 0.1)*$P$9+CW454/MAX(CV454+CN454+CW454, 0.1)*$Q$9))/($B$11+$C$11+$F$11)</f>
        <v>0</v>
      </c>
      <c r="BB454">
        <v>6</v>
      </c>
      <c r="BC454">
        <v>0.5</v>
      </c>
      <c r="BD454" t="s">
        <v>355</v>
      </c>
      <c r="BE454">
        <v>2</v>
      </c>
      <c r="BF454" t="b">
        <v>1</v>
      </c>
      <c r="BG454">
        <v>1657214680.71429</v>
      </c>
      <c r="BH454">
        <v>763.270821428571</v>
      </c>
      <c r="BI454">
        <v>813.694071428571</v>
      </c>
      <c r="BJ454">
        <v>21.2125821428571</v>
      </c>
      <c r="BK454">
        <v>18.2030714285714</v>
      </c>
      <c r="BL454">
        <v>751.215142857143</v>
      </c>
      <c r="BM454">
        <v>20.999275</v>
      </c>
      <c r="BN454">
        <v>500.022428571429</v>
      </c>
      <c r="BO454">
        <v>74.5716964285714</v>
      </c>
      <c r="BP454">
        <v>0.0999672214285714</v>
      </c>
      <c r="BQ454">
        <v>24.9940928571429</v>
      </c>
      <c r="BR454">
        <v>25.0406214285714</v>
      </c>
      <c r="BS454">
        <v>999.9</v>
      </c>
      <c r="BT454">
        <v>0</v>
      </c>
      <c r="BU454">
        <v>0</v>
      </c>
      <c r="BV454">
        <v>9993.92857142857</v>
      </c>
      <c r="BW454">
        <v>0</v>
      </c>
      <c r="BX454">
        <v>693.421785714286</v>
      </c>
      <c r="BY454">
        <v>-50.4231571428571</v>
      </c>
      <c r="BZ454">
        <v>779.813071428571</v>
      </c>
      <c r="CA454">
        <v>828.780642857143</v>
      </c>
      <c r="CB454">
        <v>3.00951214285714</v>
      </c>
      <c r="CC454">
        <v>813.694071428571</v>
      </c>
      <c r="CD454">
        <v>18.2030714285714</v>
      </c>
      <c r="CE454">
        <v>1.58185857142857</v>
      </c>
      <c r="CF454">
        <v>1.35743392857143</v>
      </c>
      <c r="CG454">
        <v>13.7831928571429</v>
      </c>
      <c r="CH454">
        <v>11.4502857142857</v>
      </c>
      <c r="CI454">
        <v>2000.00607142857</v>
      </c>
      <c r="CJ454">
        <v>0.980005821428572</v>
      </c>
      <c r="CK454">
        <v>0.0199944428571429</v>
      </c>
      <c r="CL454">
        <v>0</v>
      </c>
      <c r="CM454">
        <v>2.28821071428571</v>
      </c>
      <c r="CN454">
        <v>0</v>
      </c>
      <c r="CO454">
        <v>17808.8678571429</v>
      </c>
      <c r="CP454">
        <v>17300.2357142857</v>
      </c>
      <c r="CQ454">
        <v>37.625</v>
      </c>
      <c r="CR454">
        <v>38.1115</v>
      </c>
      <c r="CS454">
        <v>37.4955</v>
      </c>
      <c r="CT454">
        <v>36.47975</v>
      </c>
      <c r="CU454">
        <v>36.97525</v>
      </c>
      <c r="CV454">
        <v>1960.02035714286</v>
      </c>
      <c r="CW454">
        <v>39.9932142857143</v>
      </c>
      <c r="CX454">
        <v>0</v>
      </c>
      <c r="CY454">
        <v>1657214667.6</v>
      </c>
      <c r="CZ454">
        <v>0</v>
      </c>
      <c r="DA454">
        <v>1657213163</v>
      </c>
      <c r="DB454" t="s">
        <v>1145</v>
      </c>
      <c r="DC454">
        <v>1657213141</v>
      </c>
      <c r="DD454">
        <v>1655399214.6</v>
      </c>
      <c r="DE454">
        <v>1</v>
      </c>
      <c r="DF454">
        <v>0.04</v>
      </c>
      <c r="DG454">
        <v>-0.06</v>
      </c>
      <c r="DH454">
        <v>9.172</v>
      </c>
      <c r="DI454">
        <v>0.511</v>
      </c>
      <c r="DJ454">
        <v>420</v>
      </c>
      <c r="DK454">
        <v>25</v>
      </c>
      <c r="DL454">
        <v>0.26</v>
      </c>
      <c r="DM454">
        <v>0.15</v>
      </c>
      <c r="DN454">
        <v>-49.9730292682927</v>
      </c>
      <c r="DO454">
        <v>-7.42546829268281</v>
      </c>
      <c r="DP454">
        <v>0.784368505743253</v>
      </c>
      <c r="DQ454">
        <v>0</v>
      </c>
      <c r="DR454">
        <v>3.0189543902439</v>
      </c>
      <c r="DS454">
        <v>-0.0558924041811805</v>
      </c>
      <c r="DT454">
        <v>0.0217349684586035</v>
      </c>
      <c r="DU454">
        <v>1</v>
      </c>
      <c r="DV454">
        <v>1</v>
      </c>
      <c r="DW454">
        <v>2</v>
      </c>
      <c r="DX454" t="s">
        <v>357</v>
      </c>
      <c r="DY454">
        <v>2.97103</v>
      </c>
      <c r="DZ454">
        <v>2.75343</v>
      </c>
      <c r="EA454">
        <v>0.117546</v>
      </c>
      <c r="EB454">
        <v>0.123843</v>
      </c>
      <c r="EC454">
        <v>0.0787361</v>
      </c>
      <c r="ED454">
        <v>0.0710792</v>
      </c>
      <c r="EE454">
        <v>34389.9</v>
      </c>
      <c r="EF454">
        <v>37441.2</v>
      </c>
      <c r="EG454">
        <v>35327</v>
      </c>
      <c r="EH454">
        <v>38768.6</v>
      </c>
      <c r="EI454">
        <v>46163.7</v>
      </c>
      <c r="EJ454">
        <v>51982.3</v>
      </c>
      <c r="EK454">
        <v>55224</v>
      </c>
      <c r="EL454">
        <v>62143.8</v>
      </c>
      <c r="EM454">
        <v>1.9588</v>
      </c>
      <c r="EN454">
        <v>2.1412</v>
      </c>
      <c r="EO454">
        <v>0.124872</v>
      </c>
      <c r="EP454">
        <v>0</v>
      </c>
      <c r="EQ454">
        <v>23.0211</v>
      </c>
      <c r="ER454">
        <v>999.9</v>
      </c>
      <c r="ES454">
        <v>33.512</v>
      </c>
      <c r="ET454">
        <v>36.356</v>
      </c>
      <c r="EU454">
        <v>27.3495</v>
      </c>
      <c r="EV454">
        <v>54.3987</v>
      </c>
      <c r="EW454">
        <v>39.5473</v>
      </c>
      <c r="EX454">
        <v>2</v>
      </c>
      <c r="EY454">
        <v>0.105833</v>
      </c>
      <c r="EZ454">
        <v>5.47218</v>
      </c>
      <c r="FA454">
        <v>20.0525</v>
      </c>
      <c r="FB454">
        <v>5.20172</v>
      </c>
      <c r="FC454">
        <v>12.0099</v>
      </c>
      <c r="FD454">
        <v>4.9756</v>
      </c>
      <c r="FE454">
        <v>3.294</v>
      </c>
      <c r="FF454">
        <v>9999</v>
      </c>
      <c r="FG454">
        <v>9999</v>
      </c>
      <c r="FH454">
        <v>9999</v>
      </c>
      <c r="FI454">
        <v>558.2</v>
      </c>
      <c r="FJ454">
        <v>1.8631</v>
      </c>
      <c r="FK454">
        <v>1.86783</v>
      </c>
      <c r="FL454">
        <v>1.86752</v>
      </c>
      <c r="FM454">
        <v>1.86877</v>
      </c>
      <c r="FN454">
        <v>1.86954</v>
      </c>
      <c r="FO454">
        <v>1.86563</v>
      </c>
      <c r="FP454">
        <v>1.86667</v>
      </c>
      <c r="FQ454">
        <v>1.86804</v>
      </c>
      <c r="FR454">
        <v>5</v>
      </c>
      <c r="FS454">
        <v>0</v>
      </c>
      <c r="FT454">
        <v>0</v>
      </c>
      <c r="FU454">
        <v>0</v>
      </c>
      <c r="FV454" t="s">
        <v>358</v>
      </c>
      <c r="FW454" t="s">
        <v>359</v>
      </c>
      <c r="FX454" t="s">
        <v>360</v>
      </c>
      <c r="FY454" t="s">
        <v>360</v>
      </c>
      <c r="FZ454" t="s">
        <v>360</v>
      </c>
      <c r="GA454" t="s">
        <v>360</v>
      </c>
      <c r="GB454">
        <v>0</v>
      </c>
      <c r="GC454">
        <v>100</v>
      </c>
      <c r="GD454">
        <v>100</v>
      </c>
      <c r="GE454">
        <v>12.261</v>
      </c>
      <c r="GF454">
        <v>0.2133</v>
      </c>
      <c r="GG454">
        <v>5.39689663742648</v>
      </c>
      <c r="GH454">
        <v>0.00956702611335773</v>
      </c>
      <c r="GI454">
        <v>-9.19467254998099e-07</v>
      </c>
      <c r="GJ454">
        <v>-2.13729184259075e-11</v>
      </c>
      <c r="GK454">
        <v>0.213310654532375</v>
      </c>
      <c r="GL454">
        <v>0</v>
      </c>
      <c r="GM454">
        <v>0</v>
      </c>
      <c r="GN454">
        <v>0</v>
      </c>
      <c r="GO454">
        <v>-4</v>
      </c>
      <c r="GP454">
        <v>1866</v>
      </c>
      <c r="GQ454">
        <v>1</v>
      </c>
      <c r="GR454">
        <v>18</v>
      </c>
      <c r="GS454">
        <v>25.8</v>
      </c>
      <c r="GT454">
        <v>30257.9</v>
      </c>
      <c r="GU454">
        <v>2.33398</v>
      </c>
      <c r="GV454">
        <v>2.6416</v>
      </c>
      <c r="GW454">
        <v>2.24854</v>
      </c>
      <c r="GX454">
        <v>2.72217</v>
      </c>
      <c r="GY454">
        <v>1.99585</v>
      </c>
      <c r="GZ454">
        <v>2.37061</v>
      </c>
      <c r="HA454">
        <v>38.5504</v>
      </c>
      <c r="HB454">
        <v>14.1758</v>
      </c>
      <c r="HC454">
        <v>18</v>
      </c>
      <c r="HD454">
        <v>500.704</v>
      </c>
      <c r="HE454">
        <v>628.333</v>
      </c>
      <c r="HF454">
        <v>20.4032</v>
      </c>
      <c r="HG454">
        <v>28.3832</v>
      </c>
      <c r="HH454">
        <v>30.0063</v>
      </c>
      <c r="HI454">
        <v>28.6151</v>
      </c>
      <c r="HJ454">
        <v>28.5793</v>
      </c>
      <c r="HK454">
        <v>46.7182</v>
      </c>
      <c r="HL454">
        <v>30.1851</v>
      </c>
      <c r="HM454">
        <v>0</v>
      </c>
      <c r="HN454">
        <v>20.301</v>
      </c>
      <c r="HO454">
        <v>858.035</v>
      </c>
      <c r="HP454">
        <v>18.2077</v>
      </c>
      <c r="HQ454">
        <v>102.441</v>
      </c>
      <c r="HR454">
        <v>103.465</v>
      </c>
    </row>
    <row r="455" spans="1:226">
      <c r="A455">
        <v>439</v>
      </c>
      <c r="B455">
        <v>1657214693.5</v>
      </c>
      <c r="C455">
        <v>8088.5</v>
      </c>
      <c r="D455" t="s">
        <v>1242</v>
      </c>
      <c r="E455" t="s">
        <v>1243</v>
      </c>
      <c r="F455">
        <v>5</v>
      </c>
      <c r="G455" t="s">
        <v>1144</v>
      </c>
      <c r="H455" t="s">
        <v>354</v>
      </c>
      <c r="I455">
        <v>1657214686</v>
      </c>
      <c r="J455">
        <f>(K455)/1000</f>
        <v>0</v>
      </c>
      <c r="K455">
        <f>IF(BF455, AN455, AH455)</f>
        <v>0</v>
      </c>
      <c r="L455">
        <f>IF(BF455, AI455, AG455)</f>
        <v>0</v>
      </c>
      <c r="M455">
        <f>BH455 - IF(AU455&gt;1, L455*BB455*100.0/(AW455*BV455), 0)</f>
        <v>0</v>
      </c>
      <c r="N455">
        <f>((T455-J455/2)*M455-L455)/(T455+J455/2)</f>
        <v>0</v>
      </c>
      <c r="O455">
        <f>N455*(BO455+BP455)/1000.0</f>
        <v>0</v>
      </c>
      <c r="P455">
        <f>(BH455 - IF(AU455&gt;1, L455*BB455*100.0/(AW455*BV455), 0))*(BO455+BP455)/1000.0</f>
        <v>0</v>
      </c>
      <c r="Q455">
        <f>2.0/((1/S455-1/R455)+SIGN(S455)*SQRT((1/S455-1/R455)*(1/S455-1/R455) + 4*BC455/((BC455+1)*(BC455+1))*(2*1/S455*1/R455-1/R455*1/R455)))</f>
        <v>0</v>
      </c>
      <c r="R455">
        <f>IF(LEFT(BD455,1)&lt;&gt;"0",IF(LEFT(BD455,1)="1",3.0,BE455),$D$5+$E$5*(BV455*BO455/($K$5*1000))+$F$5*(BV455*BO455/($K$5*1000))*MAX(MIN(BB455,$J$5),$I$5)*MAX(MIN(BB455,$J$5),$I$5)+$G$5*MAX(MIN(BB455,$J$5),$I$5)*(BV455*BO455/($K$5*1000))+$H$5*(BV455*BO455/($K$5*1000))*(BV455*BO455/($K$5*1000)))</f>
        <v>0</v>
      </c>
      <c r="S455">
        <f>J455*(1000-(1000*0.61365*exp(17.502*W455/(240.97+W455))/(BO455+BP455)+BJ455)/2)/(1000*0.61365*exp(17.502*W455/(240.97+W455))/(BO455+BP455)-BJ455)</f>
        <v>0</v>
      </c>
      <c r="T455">
        <f>1/((BC455+1)/(Q455/1.6)+1/(R455/1.37)) + BC455/((BC455+1)/(Q455/1.6) + BC455/(R455/1.37))</f>
        <v>0</v>
      </c>
      <c r="U455">
        <f>(AX455*BA455)</f>
        <v>0</v>
      </c>
      <c r="V455">
        <f>(BQ455+(U455+2*0.95*5.67E-8*(((BQ455+$B$7)+273)^4-(BQ455+273)^4)-44100*J455)/(1.84*29.3*R455+8*0.95*5.67E-8*(BQ455+273)^3))</f>
        <v>0</v>
      </c>
      <c r="W455">
        <f>($C$7*BR455+$D$7*BS455+$E$7*V455)</f>
        <v>0</v>
      </c>
      <c r="X455">
        <f>0.61365*exp(17.502*W455/(240.97+W455))</f>
        <v>0</v>
      </c>
      <c r="Y455">
        <f>(Z455/AA455*100)</f>
        <v>0</v>
      </c>
      <c r="Z455">
        <f>BJ455*(BO455+BP455)/1000</f>
        <v>0</v>
      </c>
      <c r="AA455">
        <f>0.61365*exp(17.502*BQ455/(240.97+BQ455))</f>
        <v>0</v>
      </c>
      <c r="AB455">
        <f>(X455-BJ455*(BO455+BP455)/1000)</f>
        <v>0</v>
      </c>
      <c r="AC455">
        <f>(-J455*44100)</f>
        <v>0</v>
      </c>
      <c r="AD455">
        <f>2*29.3*R455*0.92*(BQ455-W455)</f>
        <v>0</v>
      </c>
      <c r="AE455">
        <f>2*0.95*5.67E-8*(((BQ455+$B$7)+273)^4-(W455+273)^4)</f>
        <v>0</v>
      </c>
      <c r="AF455">
        <f>U455+AE455+AC455+AD455</f>
        <v>0</v>
      </c>
      <c r="AG455">
        <f>BN455*AU455*(BI455-BH455*(1000-AU455*BK455)/(1000-AU455*BJ455))/(100*BB455)</f>
        <v>0</v>
      </c>
      <c r="AH455">
        <f>1000*BN455*AU455*(BJ455-BK455)/(100*BB455*(1000-AU455*BJ455))</f>
        <v>0</v>
      </c>
      <c r="AI455">
        <f>(AJ455 - AK455 - BO455*1E3/(8.314*(BQ455+273.15)) * AM455/BN455 * AL455) * BN455/(100*BB455) * (1000 - BK455)/1000</f>
        <v>0</v>
      </c>
      <c r="AJ455">
        <v>861.794322066343</v>
      </c>
      <c r="AK455">
        <v>820.397212121212</v>
      </c>
      <c r="AL455">
        <v>3.20781258644081</v>
      </c>
      <c r="AM455">
        <v>66.7280457912559</v>
      </c>
      <c r="AN455">
        <f>(AP455 - AO455 + BO455*1E3/(8.314*(BQ455+273.15)) * AR455/BN455 * AQ455) * BN455/(100*BB455) * 1000/(1000 - AP455)</f>
        <v>0</v>
      </c>
      <c r="AO455">
        <v>18.2103988852889</v>
      </c>
      <c r="AP455">
        <v>21.1714290909091</v>
      </c>
      <c r="AQ455">
        <v>-0.00851118783347462</v>
      </c>
      <c r="AR455">
        <v>77.4799471106263</v>
      </c>
      <c r="AS455">
        <v>0</v>
      </c>
      <c r="AT455">
        <v>0</v>
      </c>
      <c r="AU455">
        <f>IF(AS455*$H$13&gt;=AW455,1.0,(AW455/(AW455-AS455*$H$13)))</f>
        <v>0</v>
      </c>
      <c r="AV455">
        <f>(AU455-1)*100</f>
        <v>0</v>
      </c>
      <c r="AW455">
        <f>MAX(0,($B$13+$C$13*BV455)/(1+$D$13*BV455)*BO455/(BQ455+273)*$E$13)</f>
        <v>0</v>
      </c>
      <c r="AX455">
        <f>$B$11*BW455+$C$11*BX455+$F$11*CI455*(1-CL455)</f>
        <v>0</v>
      </c>
      <c r="AY455">
        <f>AX455*AZ455</f>
        <v>0</v>
      </c>
      <c r="AZ455">
        <f>($B$11*$D$9+$C$11*$D$9+$F$11*((CV455+CN455)/MAX(CV455+CN455+CW455, 0.1)*$I$9+CW455/MAX(CV455+CN455+CW455, 0.1)*$J$9))/($B$11+$C$11+$F$11)</f>
        <v>0</v>
      </c>
      <c r="BA455">
        <f>($B$11*$K$9+$C$11*$K$9+$F$11*((CV455+CN455)/MAX(CV455+CN455+CW455, 0.1)*$P$9+CW455/MAX(CV455+CN455+CW455, 0.1)*$Q$9))/($B$11+$C$11+$F$11)</f>
        <v>0</v>
      </c>
      <c r="BB455">
        <v>6</v>
      </c>
      <c r="BC455">
        <v>0.5</v>
      </c>
      <c r="BD455" t="s">
        <v>355</v>
      </c>
      <c r="BE455">
        <v>2</v>
      </c>
      <c r="BF455" t="b">
        <v>1</v>
      </c>
      <c r="BG455">
        <v>1657214686</v>
      </c>
      <c r="BH455">
        <v>780.516777777778</v>
      </c>
      <c r="BI455">
        <v>831.273518518518</v>
      </c>
      <c r="BJ455">
        <v>21.2140185185185</v>
      </c>
      <c r="BK455">
        <v>18.2115666666667</v>
      </c>
      <c r="BL455">
        <v>768.322037037037</v>
      </c>
      <c r="BM455">
        <v>21.0007074074074</v>
      </c>
      <c r="BN455">
        <v>500.015296296296</v>
      </c>
      <c r="BO455">
        <v>74.5725</v>
      </c>
      <c r="BP455">
        <v>0.100017548148148</v>
      </c>
      <c r="BQ455">
        <v>24.9828814814815</v>
      </c>
      <c r="BR455">
        <v>25.054637037037</v>
      </c>
      <c r="BS455">
        <v>999.9</v>
      </c>
      <c r="BT455">
        <v>0</v>
      </c>
      <c r="BU455">
        <v>0</v>
      </c>
      <c r="BV455">
        <v>9994.44444444445</v>
      </c>
      <c r="BW455">
        <v>0</v>
      </c>
      <c r="BX455">
        <v>581.878037037037</v>
      </c>
      <c r="BY455">
        <v>-50.7566111111111</v>
      </c>
      <c r="BZ455">
        <v>797.433444444444</v>
      </c>
      <c r="CA455">
        <v>846.693074074074</v>
      </c>
      <c r="CB455">
        <v>3.00245444444444</v>
      </c>
      <c r="CC455">
        <v>831.273518518518</v>
      </c>
      <c r="CD455">
        <v>18.2115666666667</v>
      </c>
      <c r="CE455">
        <v>1.58198222222222</v>
      </c>
      <c r="CF455">
        <v>1.35808111111111</v>
      </c>
      <c r="CG455">
        <v>13.7844</v>
      </c>
      <c r="CH455">
        <v>11.4575148148148</v>
      </c>
      <c r="CI455">
        <v>1999.98703703704</v>
      </c>
      <c r="CJ455">
        <v>0.980005555555556</v>
      </c>
      <c r="CK455">
        <v>0.0199946481481482</v>
      </c>
      <c r="CL455">
        <v>0</v>
      </c>
      <c r="CM455">
        <v>2.29743703703704</v>
      </c>
      <c r="CN455">
        <v>0</v>
      </c>
      <c r="CO455">
        <v>17774.1481481481</v>
      </c>
      <c r="CP455">
        <v>17300.0703703704</v>
      </c>
      <c r="CQ455">
        <v>37.6063333333333</v>
      </c>
      <c r="CR455">
        <v>38.09</v>
      </c>
      <c r="CS455">
        <v>37.4766666666667</v>
      </c>
      <c r="CT455">
        <v>36.458</v>
      </c>
      <c r="CU455">
        <v>36.9533333333333</v>
      </c>
      <c r="CV455">
        <v>1959.99925925926</v>
      </c>
      <c r="CW455">
        <v>39.9933333333333</v>
      </c>
      <c r="CX455">
        <v>0</v>
      </c>
      <c r="CY455">
        <v>1657214672.4</v>
      </c>
      <c r="CZ455">
        <v>0</v>
      </c>
      <c r="DA455">
        <v>1657213163</v>
      </c>
      <c r="DB455" t="s">
        <v>1145</v>
      </c>
      <c r="DC455">
        <v>1657213141</v>
      </c>
      <c r="DD455">
        <v>1655399214.6</v>
      </c>
      <c r="DE455">
        <v>1</v>
      </c>
      <c r="DF455">
        <v>0.04</v>
      </c>
      <c r="DG455">
        <v>-0.06</v>
      </c>
      <c r="DH455">
        <v>9.172</v>
      </c>
      <c r="DI455">
        <v>0.511</v>
      </c>
      <c r="DJ455">
        <v>420</v>
      </c>
      <c r="DK455">
        <v>25</v>
      </c>
      <c r="DL455">
        <v>0.26</v>
      </c>
      <c r="DM455">
        <v>0.15</v>
      </c>
      <c r="DN455">
        <v>-50.4524048780488</v>
      </c>
      <c r="DO455">
        <v>-4.49278954703824</v>
      </c>
      <c r="DP455">
        <v>0.529461559419599</v>
      </c>
      <c r="DQ455">
        <v>0</v>
      </c>
      <c r="DR455">
        <v>3.00601804878049</v>
      </c>
      <c r="DS455">
        <v>-0.0927451567944254</v>
      </c>
      <c r="DT455">
        <v>0.024313931289064</v>
      </c>
      <c r="DU455">
        <v>1</v>
      </c>
      <c r="DV455">
        <v>1</v>
      </c>
      <c r="DW455">
        <v>2</v>
      </c>
      <c r="DX455" t="s">
        <v>357</v>
      </c>
      <c r="DY455">
        <v>2.9716</v>
      </c>
      <c r="DZ455">
        <v>2.75392</v>
      </c>
      <c r="EA455">
        <v>0.119176</v>
      </c>
      <c r="EB455">
        <v>0.125383</v>
      </c>
      <c r="EC455">
        <v>0.0786337</v>
      </c>
      <c r="ED455">
        <v>0.0710829</v>
      </c>
      <c r="EE455">
        <v>34326.8</v>
      </c>
      <c r="EF455">
        <v>37375.4</v>
      </c>
      <c r="EG455">
        <v>35327.3</v>
      </c>
      <c r="EH455">
        <v>38768.5</v>
      </c>
      <c r="EI455">
        <v>46168.7</v>
      </c>
      <c r="EJ455">
        <v>51982.3</v>
      </c>
      <c r="EK455">
        <v>55223.8</v>
      </c>
      <c r="EL455">
        <v>62144</v>
      </c>
      <c r="EM455">
        <v>1.9598</v>
      </c>
      <c r="EN455">
        <v>2.1422</v>
      </c>
      <c r="EO455">
        <v>0.120401</v>
      </c>
      <c r="EP455">
        <v>0</v>
      </c>
      <c r="EQ455">
        <v>23.023</v>
      </c>
      <c r="ER455">
        <v>999.9</v>
      </c>
      <c r="ES455">
        <v>33.512</v>
      </c>
      <c r="ET455">
        <v>36.336</v>
      </c>
      <c r="EU455">
        <v>27.3244</v>
      </c>
      <c r="EV455">
        <v>53.5987</v>
      </c>
      <c r="EW455">
        <v>39.6354</v>
      </c>
      <c r="EX455">
        <v>2</v>
      </c>
      <c r="EY455">
        <v>0.0954065</v>
      </c>
      <c r="EZ455">
        <v>3.66525</v>
      </c>
      <c r="FA455">
        <v>20.1066</v>
      </c>
      <c r="FB455">
        <v>5.20291</v>
      </c>
      <c r="FC455">
        <v>12.0099</v>
      </c>
      <c r="FD455">
        <v>4.9756</v>
      </c>
      <c r="FE455">
        <v>3.294</v>
      </c>
      <c r="FF455">
        <v>9999</v>
      </c>
      <c r="FG455">
        <v>9999</v>
      </c>
      <c r="FH455">
        <v>9999</v>
      </c>
      <c r="FI455">
        <v>558.2</v>
      </c>
      <c r="FJ455">
        <v>1.8631</v>
      </c>
      <c r="FK455">
        <v>1.86786</v>
      </c>
      <c r="FL455">
        <v>1.86755</v>
      </c>
      <c r="FM455">
        <v>1.8688</v>
      </c>
      <c r="FN455">
        <v>1.8696</v>
      </c>
      <c r="FO455">
        <v>1.86566</v>
      </c>
      <c r="FP455">
        <v>1.86667</v>
      </c>
      <c r="FQ455">
        <v>1.86813</v>
      </c>
      <c r="FR455">
        <v>5</v>
      </c>
      <c r="FS455">
        <v>0</v>
      </c>
      <c r="FT455">
        <v>0</v>
      </c>
      <c r="FU455">
        <v>0</v>
      </c>
      <c r="FV455" t="s">
        <v>358</v>
      </c>
      <c r="FW455" t="s">
        <v>359</v>
      </c>
      <c r="FX455" t="s">
        <v>360</v>
      </c>
      <c r="FY455" t="s">
        <v>360</v>
      </c>
      <c r="FZ455" t="s">
        <v>360</v>
      </c>
      <c r="GA455" t="s">
        <v>360</v>
      </c>
      <c r="GB455">
        <v>0</v>
      </c>
      <c r="GC455">
        <v>100</v>
      </c>
      <c r="GD455">
        <v>100</v>
      </c>
      <c r="GE455">
        <v>12.39</v>
      </c>
      <c r="GF455">
        <v>0.2133</v>
      </c>
      <c r="GG455">
        <v>5.39689663742648</v>
      </c>
      <c r="GH455">
        <v>0.00956702611335773</v>
      </c>
      <c r="GI455">
        <v>-9.19467254998099e-07</v>
      </c>
      <c r="GJ455">
        <v>-2.13729184259075e-11</v>
      </c>
      <c r="GK455">
        <v>0.213310654532375</v>
      </c>
      <c r="GL455">
        <v>0</v>
      </c>
      <c r="GM455">
        <v>0</v>
      </c>
      <c r="GN455">
        <v>0</v>
      </c>
      <c r="GO455">
        <v>-4</v>
      </c>
      <c r="GP455">
        <v>1866</v>
      </c>
      <c r="GQ455">
        <v>1</v>
      </c>
      <c r="GR455">
        <v>18</v>
      </c>
      <c r="GS455">
        <v>25.9</v>
      </c>
      <c r="GT455">
        <v>30258</v>
      </c>
      <c r="GU455">
        <v>2.36816</v>
      </c>
      <c r="GV455">
        <v>2.63916</v>
      </c>
      <c r="GW455">
        <v>2.24854</v>
      </c>
      <c r="GX455">
        <v>2.72217</v>
      </c>
      <c r="GY455">
        <v>1.99585</v>
      </c>
      <c r="GZ455">
        <v>2.3877</v>
      </c>
      <c r="HA455">
        <v>38.5259</v>
      </c>
      <c r="HB455">
        <v>14.2108</v>
      </c>
      <c r="HC455">
        <v>18</v>
      </c>
      <c r="HD455">
        <v>501.222</v>
      </c>
      <c r="HE455">
        <v>628.93</v>
      </c>
      <c r="HF455">
        <v>20.0713</v>
      </c>
      <c r="HG455">
        <v>28.3638</v>
      </c>
      <c r="HH455">
        <v>29.9962</v>
      </c>
      <c r="HI455">
        <v>28.5981</v>
      </c>
      <c r="HJ455">
        <v>28.5609</v>
      </c>
      <c r="HK455">
        <v>47.4061</v>
      </c>
      <c r="HL455">
        <v>30.1851</v>
      </c>
      <c r="HM455">
        <v>0</v>
      </c>
      <c r="HN455">
        <v>20.2524</v>
      </c>
      <c r="HO455">
        <v>871.54</v>
      </c>
      <c r="HP455">
        <v>18.2472</v>
      </c>
      <c r="HQ455">
        <v>102.441</v>
      </c>
      <c r="HR455">
        <v>103.465</v>
      </c>
    </row>
    <row r="456" spans="1:226">
      <c r="A456">
        <v>440</v>
      </c>
      <c r="B456">
        <v>1657214698.5</v>
      </c>
      <c r="C456">
        <v>8093.5</v>
      </c>
      <c r="D456" t="s">
        <v>1244</v>
      </c>
      <c r="E456" t="s">
        <v>1245</v>
      </c>
      <c r="F456">
        <v>5</v>
      </c>
      <c r="G456" t="s">
        <v>1144</v>
      </c>
      <c r="H456" t="s">
        <v>354</v>
      </c>
      <c r="I456">
        <v>1657214690.71429</v>
      </c>
      <c r="J456">
        <f>(K456)/1000</f>
        <v>0</v>
      </c>
      <c r="K456">
        <f>IF(BF456, AN456, AH456)</f>
        <v>0</v>
      </c>
      <c r="L456">
        <f>IF(BF456, AI456, AG456)</f>
        <v>0</v>
      </c>
      <c r="M456">
        <f>BH456 - IF(AU456&gt;1, L456*BB456*100.0/(AW456*BV456), 0)</f>
        <v>0</v>
      </c>
      <c r="N456">
        <f>((T456-J456/2)*M456-L456)/(T456+J456/2)</f>
        <v>0</v>
      </c>
      <c r="O456">
        <f>N456*(BO456+BP456)/1000.0</f>
        <v>0</v>
      </c>
      <c r="P456">
        <f>(BH456 - IF(AU456&gt;1, L456*BB456*100.0/(AW456*BV456), 0))*(BO456+BP456)/1000.0</f>
        <v>0</v>
      </c>
      <c r="Q456">
        <f>2.0/((1/S456-1/R456)+SIGN(S456)*SQRT((1/S456-1/R456)*(1/S456-1/R456) + 4*BC456/((BC456+1)*(BC456+1))*(2*1/S456*1/R456-1/R456*1/R456)))</f>
        <v>0</v>
      </c>
      <c r="R456">
        <f>IF(LEFT(BD456,1)&lt;&gt;"0",IF(LEFT(BD456,1)="1",3.0,BE456),$D$5+$E$5*(BV456*BO456/($K$5*1000))+$F$5*(BV456*BO456/($K$5*1000))*MAX(MIN(BB456,$J$5),$I$5)*MAX(MIN(BB456,$J$5),$I$5)+$G$5*MAX(MIN(BB456,$J$5),$I$5)*(BV456*BO456/($K$5*1000))+$H$5*(BV456*BO456/($K$5*1000))*(BV456*BO456/($K$5*1000)))</f>
        <v>0</v>
      </c>
      <c r="S456">
        <f>J456*(1000-(1000*0.61365*exp(17.502*W456/(240.97+W456))/(BO456+BP456)+BJ456)/2)/(1000*0.61365*exp(17.502*W456/(240.97+W456))/(BO456+BP456)-BJ456)</f>
        <v>0</v>
      </c>
      <c r="T456">
        <f>1/((BC456+1)/(Q456/1.6)+1/(R456/1.37)) + BC456/((BC456+1)/(Q456/1.6) + BC456/(R456/1.37))</f>
        <v>0</v>
      </c>
      <c r="U456">
        <f>(AX456*BA456)</f>
        <v>0</v>
      </c>
      <c r="V456">
        <f>(BQ456+(U456+2*0.95*5.67E-8*(((BQ456+$B$7)+273)^4-(BQ456+273)^4)-44100*J456)/(1.84*29.3*R456+8*0.95*5.67E-8*(BQ456+273)^3))</f>
        <v>0</v>
      </c>
      <c r="W456">
        <f>($C$7*BR456+$D$7*BS456+$E$7*V456)</f>
        <v>0</v>
      </c>
      <c r="X456">
        <f>0.61365*exp(17.502*W456/(240.97+W456))</f>
        <v>0</v>
      </c>
      <c r="Y456">
        <f>(Z456/AA456*100)</f>
        <v>0</v>
      </c>
      <c r="Z456">
        <f>BJ456*(BO456+BP456)/1000</f>
        <v>0</v>
      </c>
      <c r="AA456">
        <f>0.61365*exp(17.502*BQ456/(240.97+BQ456))</f>
        <v>0</v>
      </c>
      <c r="AB456">
        <f>(X456-BJ456*(BO456+BP456)/1000)</f>
        <v>0</v>
      </c>
      <c r="AC456">
        <f>(-J456*44100)</f>
        <v>0</v>
      </c>
      <c r="AD456">
        <f>2*29.3*R456*0.92*(BQ456-W456)</f>
        <v>0</v>
      </c>
      <c r="AE456">
        <f>2*0.95*5.67E-8*(((BQ456+$B$7)+273)^4-(W456+273)^4)</f>
        <v>0</v>
      </c>
      <c r="AF456">
        <f>U456+AE456+AC456+AD456</f>
        <v>0</v>
      </c>
      <c r="AG456">
        <f>BN456*AU456*(BI456-BH456*(1000-AU456*BK456)/(1000-AU456*BJ456))/(100*BB456)</f>
        <v>0</v>
      </c>
      <c r="AH456">
        <f>1000*BN456*AU456*(BJ456-BK456)/(100*BB456*(1000-AU456*BJ456))</f>
        <v>0</v>
      </c>
      <c r="AI456">
        <f>(AJ456 - AK456 - BO456*1E3/(8.314*(BQ456+273.15)) * AM456/BN456 * AL456) * BN456/(100*BB456) * (1000 - BK456)/1000</f>
        <v>0</v>
      </c>
      <c r="AJ456">
        <v>877.881065553147</v>
      </c>
      <c r="AK456">
        <v>836.321448484848</v>
      </c>
      <c r="AL456">
        <v>3.15249485050309</v>
      </c>
      <c r="AM456">
        <v>66.7280457912559</v>
      </c>
      <c r="AN456">
        <f>(AP456 - AO456 + BO456*1E3/(8.314*(BQ456+273.15)) * AR456/BN456 * AQ456) * BN456/(100*BB456) * 1000/(1000 - AP456)</f>
        <v>0</v>
      </c>
      <c r="AO456">
        <v>18.2086879697212</v>
      </c>
      <c r="AP456">
        <v>21.1655266666667</v>
      </c>
      <c r="AQ456">
        <v>0.000446993478041456</v>
      </c>
      <c r="AR456">
        <v>77.4799471106263</v>
      </c>
      <c r="AS456">
        <v>0</v>
      </c>
      <c r="AT456">
        <v>0</v>
      </c>
      <c r="AU456">
        <f>IF(AS456*$H$13&gt;=AW456,1.0,(AW456/(AW456-AS456*$H$13)))</f>
        <v>0</v>
      </c>
      <c r="AV456">
        <f>(AU456-1)*100</f>
        <v>0</v>
      </c>
      <c r="AW456">
        <f>MAX(0,($B$13+$C$13*BV456)/(1+$D$13*BV456)*BO456/(BQ456+273)*$E$13)</f>
        <v>0</v>
      </c>
      <c r="AX456">
        <f>$B$11*BW456+$C$11*BX456+$F$11*CI456*(1-CL456)</f>
        <v>0</v>
      </c>
      <c r="AY456">
        <f>AX456*AZ456</f>
        <v>0</v>
      </c>
      <c r="AZ456">
        <f>($B$11*$D$9+$C$11*$D$9+$F$11*((CV456+CN456)/MAX(CV456+CN456+CW456, 0.1)*$I$9+CW456/MAX(CV456+CN456+CW456, 0.1)*$J$9))/($B$11+$C$11+$F$11)</f>
        <v>0</v>
      </c>
      <c r="BA456">
        <f>($B$11*$K$9+$C$11*$K$9+$F$11*((CV456+CN456)/MAX(CV456+CN456+CW456, 0.1)*$P$9+CW456/MAX(CV456+CN456+CW456, 0.1)*$Q$9))/($B$11+$C$11+$F$11)</f>
        <v>0</v>
      </c>
      <c r="BB456">
        <v>6</v>
      </c>
      <c r="BC456">
        <v>0.5</v>
      </c>
      <c r="BD456" t="s">
        <v>355</v>
      </c>
      <c r="BE456">
        <v>2</v>
      </c>
      <c r="BF456" t="b">
        <v>1</v>
      </c>
      <c r="BG456">
        <v>1657214690.71429</v>
      </c>
      <c r="BH456">
        <v>795.677678571429</v>
      </c>
      <c r="BI456">
        <v>846.686464285714</v>
      </c>
      <c r="BJ456">
        <v>21.19525</v>
      </c>
      <c r="BK456">
        <v>18.209825</v>
      </c>
      <c r="BL456">
        <v>783.361071428572</v>
      </c>
      <c r="BM456">
        <v>20.9819357142857</v>
      </c>
      <c r="BN456">
        <v>500.024678571429</v>
      </c>
      <c r="BO456">
        <v>74.57255</v>
      </c>
      <c r="BP456">
        <v>0.0999978142857143</v>
      </c>
      <c r="BQ456">
        <v>24.9512214285714</v>
      </c>
      <c r="BR456">
        <v>25.0392</v>
      </c>
      <c r="BS456">
        <v>999.9</v>
      </c>
      <c r="BT456">
        <v>0</v>
      </c>
      <c r="BU456">
        <v>0</v>
      </c>
      <c r="BV456">
        <v>10005.5357142857</v>
      </c>
      <c r="BW456">
        <v>0</v>
      </c>
      <c r="BX456">
        <v>510.506571428571</v>
      </c>
      <c r="BY456">
        <v>-51.0086928571428</v>
      </c>
      <c r="BZ456">
        <v>812.90725</v>
      </c>
      <c r="CA456">
        <v>862.390392857143</v>
      </c>
      <c r="CB456">
        <v>2.98542214285714</v>
      </c>
      <c r="CC456">
        <v>846.686464285714</v>
      </c>
      <c r="CD456">
        <v>18.209825</v>
      </c>
      <c r="CE456">
        <v>1.5805825</v>
      </c>
      <c r="CF456">
        <v>1.3579525</v>
      </c>
      <c r="CG456">
        <v>13.7707821428571</v>
      </c>
      <c r="CH456">
        <v>11.4560785714286</v>
      </c>
      <c r="CI456">
        <v>1999.96392857143</v>
      </c>
      <c r="CJ456">
        <v>0.980005607142857</v>
      </c>
      <c r="CK456">
        <v>0.0199944964285714</v>
      </c>
      <c r="CL456">
        <v>0</v>
      </c>
      <c r="CM456">
        <v>2.31354285714286</v>
      </c>
      <c r="CN456">
        <v>0</v>
      </c>
      <c r="CO456">
        <v>17772.5321428571</v>
      </c>
      <c r="CP456">
        <v>17299.875</v>
      </c>
      <c r="CQ456">
        <v>37.58675</v>
      </c>
      <c r="CR456">
        <v>38.071</v>
      </c>
      <c r="CS456">
        <v>37.45725</v>
      </c>
      <c r="CT456">
        <v>36.43925</v>
      </c>
      <c r="CU456">
        <v>36.9370714285714</v>
      </c>
      <c r="CV456">
        <v>1959.97464285714</v>
      </c>
      <c r="CW456">
        <v>39.9921428571429</v>
      </c>
      <c r="CX456">
        <v>0</v>
      </c>
      <c r="CY456">
        <v>1657214677.8</v>
      </c>
      <c r="CZ456">
        <v>0</v>
      </c>
      <c r="DA456">
        <v>1657213163</v>
      </c>
      <c r="DB456" t="s">
        <v>1145</v>
      </c>
      <c r="DC456">
        <v>1657213141</v>
      </c>
      <c r="DD456">
        <v>1655399214.6</v>
      </c>
      <c r="DE456">
        <v>1</v>
      </c>
      <c r="DF456">
        <v>0.04</v>
      </c>
      <c r="DG456">
        <v>-0.06</v>
      </c>
      <c r="DH456">
        <v>9.172</v>
      </c>
      <c r="DI456">
        <v>0.511</v>
      </c>
      <c r="DJ456">
        <v>420</v>
      </c>
      <c r="DK456">
        <v>25</v>
      </c>
      <c r="DL456">
        <v>0.26</v>
      </c>
      <c r="DM456">
        <v>0.15</v>
      </c>
      <c r="DN456">
        <v>-50.7613170731707</v>
      </c>
      <c r="DO456">
        <v>-2.83732682926814</v>
      </c>
      <c r="DP456">
        <v>0.424594837521572</v>
      </c>
      <c r="DQ456">
        <v>0</v>
      </c>
      <c r="DR456">
        <v>2.99321341463415</v>
      </c>
      <c r="DS456">
        <v>-0.18095163763066</v>
      </c>
      <c r="DT456">
        <v>0.0257179925258521</v>
      </c>
      <c r="DU456">
        <v>0</v>
      </c>
      <c r="DV456">
        <v>0</v>
      </c>
      <c r="DW456">
        <v>2</v>
      </c>
      <c r="DX456" t="s">
        <v>365</v>
      </c>
      <c r="DY456">
        <v>2.97175</v>
      </c>
      <c r="DZ456">
        <v>2.75405</v>
      </c>
      <c r="EA456">
        <v>0.120705</v>
      </c>
      <c r="EB456">
        <v>0.127035</v>
      </c>
      <c r="EC456">
        <v>0.0786392</v>
      </c>
      <c r="ED456">
        <v>0.0710685</v>
      </c>
      <c r="EE456">
        <v>34269.1</v>
      </c>
      <c r="EF456">
        <v>37307.5</v>
      </c>
      <c r="EG456">
        <v>35329.1</v>
      </c>
      <c r="EH456">
        <v>38771.1</v>
      </c>
      <c r="EI456">
        <v>46171.5</v>
      </c>
      <c r="EJ456">
        <v>51986.7</v>
      </c>
      <c r="EK456">
        <v>55227.3</v>
      </c>
      <c r="EL456">
        <v>62148.2</v>
      </c>
      <c r="EM456">
        <v>1.9598</v>
      </c>
      <c r="EN456">
        <v>2.1424</v>
      </c>
      <c r="EO456">
        <v>0.117272</v>
      </c>
      <c r="EP456">
        <v>0</v>
      </c>
      <c r="EQ456">
        <v>23.0191</v>
      </c>
      <c r="ER456">
        <v>999.9</v>
      </c>
      <c r="ES456">
        <v>33.537</v>
      </c>
      <c r="ET456">
        <v>36.326</v>
      </c>
      <c r="EU456">
        <v>27.3253</v>
      </c>
      <c r="EV456">
        <v>54.0287</v>
      </c>
      <c r="EW456">
        <v>39.6074</v>
      </c>
      <c r="EX456">
        <v>2</v>
      </c>
      <c r="EY456">
        <v>0.0873577</v>
      </c>
      <c r="EZ456">
        <v>2.64275</v>
      </c>
      <c r="FA456">
        <v>20.1278</v>
      </c>
      <c r="FB456">
        <v>5.19932</v>
      </c>
      <c r="FC456">
        <v>12.0099</v>
      </c>
      <c r="FD456">
        <v>4.9756</v>
      </c>
      <c r="FE456">
        <v>3.294</v>
      </c>
      <c r="FF456">
        <v>9999</v>
      </c>
      <c r="FG456">
        <v>9999</v>
      </c>
      <c r="FH456">
        <v>9999</v>
      </c>
      <c r="FI456">
        <v>558.2</v>
      </c>
      <c r="FJ456">
        <v>1.8631</v>
      </c>
      <c r="FK456">
        <v>1.86786</v>
      </c>
      <c r="FL456">
        <v>1.86762</v>
      </c>
      <c r="FM456">
        <v>1.86884</v>
      </c>
      <c r="FN456">
        <v>1.86966</v>
      </c>
      <c r="FO456">
        <v>1.86569</v>
      </c>
      <c r="FP456">
        <v>1.86676</v>
      </c>
      <c r="FQ456">
        <v>1.8681</v>
      </c>
      <c r="FR456">
        <v>5</v>
      </c>
      <c r="FS456">
        <v>0</v>
      </c>
      <c r="FT456">
        <v>0</v>
      </c>
      <c r="FU456">
        <v>0</v>
      </c>
      <c r="FV456" t="s">
        <v>358</v>
      </c>
      <c r="FW456" t="s">
        <v>359</v>
      </c>
      <c r="FX456" t="s">
        <v>360</v>
      </c>
      <c r="FY456" t="s">
        <v>360</v>
      </c>
      <c r="FZ456" t="s">
        <v>360</v>
      </c>
      <c r="GA456" t="s">
        <v>360</v>
      </c>
      <c r="GB456">
        <v>0</v>
      </c>
      <c r="GC456">
        <v>100</v>
      </c>
      <c r="GD456">
        <v>100</v>
      </c>
      <c r="GE456">
        <v>12.512</v>
      </c>
      <c r="GF456">
        <v>0.2133</v>
      </c>
      <c r="GG456">
        <v>5.39689663742648</v>
      </c>
      <c r="GH456">
        <v>0.00956702611335773</v>
      </c>
      <c r="GI456">
        <v>-9.19467254998099e-07</v>
      </c>
      <c r="GJ456">
        <v>-2.13729184259075e-11</v>
      </c>
      <c r="GK456">
        <v>0.213310654532375</v>
      </c>
      <c r="GL456">
        <v>0</v>
      </c>
      <c r="GM456">
        <v>0</v>
      </c>
      <c r="GN456">
        <v>0</v>
      </c>
      <c r="GO456">
        <v>-4</v>
      </c>
      <c r="GP456">
        <v>1866</v>
      </c>
      <c r="GQ456">
        <v>1</v>
      </c>
      <c r="GR456">
        <v>18</v>
      </c>
      <c r="GS456">
        <v>26</v>
      </c>
      <c r="GT456">
        <v>30258.1</v>
      </c>
      <c r="GU456">
        <v>2.40601</v>
      </c>
      <c r="GV456">
        <v>2.64282</v>
      </c>
      <c r="GW456">
        <v>2.24854</v>
      </c>
      <c r="GX456">
        <v>2.72217</v>
      </c>
      <c r="GY456">
        <v>1.99585</v>
      </c>
      <c r="GZ456">
        <v>2.35596</v>
      </c>
      <c r="HA456">
        <v>38.5014</v>
      </c>
      <c r="HB456">
        <v>14.2196</v>
      </c>
      <c r="HC456">
        <v>18</v>
      </c>
      <c r="HD456">
        <v>501.068</v>
      </c>
      <c r="HE456">
        <v>628.901</v>
      </c>
      <c r="HF456">
        <v>20.0322</v>
      </c>
      <c r="HG456">
        <v>28.3445</v>
      </c>
      <c r="HH456">
        <v>29.9939</v>
      </c>
      <c r="HI456">
        <v>28.581</v>
      </c>
      <c r="HJ456">
        <v>28.544</v>
      </c>
      <c r="HK456">
        <v>48.1443</v>
      </c>
      <c r="HL456">
        <v>30.1851</v>
      </c>
      <c r="HM456">
        <v>0</v>
      </c>
      <c r="HN456">
        <v>20.2174</v>
      </c>
      <c r="HO456">
        <v>891.777</v>
      </c>
      <c r="HP456">
        <v>18.265</v>
      </c>
      <c r="HQ456">
        <v>102.447</v>
      </c>
      <c r="HR456">
        <v>103.472</v>
      </c>
    </row>
    <row r="457" spans="1:226">
      <c r="A457">
        <v>441</v>
      </c>
      <c r="B457">
        <v>1657214703.5</v>
      </c>
      <c r="C457">
        <v>8098.5</v>
      </c>
      <c r="D457" t="s">
        <v>1246</v>
      </c>
      <c r="E457" t="s">
        <v>1247</v>
      </c>
      <c r="F457">
        <v>5</v>
      </c>
      <c r="G457" t="s">
        <v>1144</v>
      </c>
      <c r="H457" t="s">
        <v>354</v>
      </c>
      <c r="I457">
        <v>1657214696</v>
      </c>
      <c r="J457">
        <f>(K457)/1000</f>
        <v>0</v>
      </c>
      <c r="K457">
        <f>IF(BF457, AN457, AH457)</f>
        <v>0</v>
      </c>
      <c r="L457">
        <f>IF(BF457, AI457, AG457)</f>
        <v>0</v>
      </c>
      <c r="M457">
        <f>BH457 - IF(AU457&gt;1, L457*BB457*100.0/(AW457*BV457), 0)</f>
        <v>0</v>
      </c>
      <c r="N457">
        <f>((T457-J457/2)*M457-L457)/(T457+J457/2)</f>
        <v>0</v>
      </c>
      <c r="O457">
        <f>N457*(BO457+BP457)/1000.0</f>
        <v>0</v>
      </c>
      <c r="P457">
        <f>(BH457 - IF(AU457&gt;1, L457*BB457*100.0/(AW457*BV457), 0))*(BO457+BP457)/1000.0</f>
        <v>0</v>
      </c>
      <c r="Q457">
        <f>2.0/((1/S457-1/R457)+SIGN(S457)*SQRT((1/S457-1/R457)*(1/S457-1/R457) + 4*BC457/((BC457+1)*(BC457+1))*(2*1/S457*1/R457-1/R457*1/R457)))</f>
        <v>0</v>
      </c>
      <c r="R457">
        <f>IF(LEFT(BD457,1)&lt;&gt;"0",IF(LEFT(BD457,1)="1",3.0,BE457),$D$5+$E$5*(BV457*BO457/($K$5*1000))+$F$5*(BV457*BO457/($K$5*1000))*MAX(MIN(BB457,$J$5),$I$5)*MAX(MIN(BB457,$J$5),$I$5)+$G$5*MAX(MIN(BB457,$J$5),$I$5)*(BV457*BO457/($K$5*1000))+$H$5*(BV457*BO457/($K$5*1000))*(BV457*BO457/($K$5*1000)))</f>
        <v>0</v>
      </c>
      <c r="S457">
        <f>J457*(1000-(1000*0.61365*exp(17.502*W457/(240.97+W457))/(BO457+BP457)+BJ457)/2)/(1000*0.61365*exp(17.502*W457/(240.97+W457))/(BO457+BP457)-BJ457)</f>
        <v>0</v>
      </c>
      <c r="T457">
        <f>1/((BC457+1)/(Q457/1.6)+1/(R457/1.37)) + BC457/((BC457+1)/(Q457/1.6) + BC457/(R457/1.37))</f>
        <v>0</v>
      </c>
      <c r="U457">
        <f>(AX457*BA457)</f>
        <v>0</v>
      </c>
      <c r="V457">
        <f>(BQ457+(U457+2*0.95*5.67E-8*(((BQ457+$B$7)+273)^4-(BQ457+273)^4)-44100*J457)/(1.84*29.3*R457+8*0.95*5.67E-8*(BQ457+273)^3))</f>
        <v>0</v>
      </c>
      <c r="W457">
        <f>($C$7*BR457+$D$7*BS457+$E$7*V457)</f>
        <v>0</v>
      </c>
      <c r="X457">
        <f>0.61365*exp(17.502*W457/(240.97+W457))</f>
        <v>0</v>
      </c>
      <c r="Y457">
        <f>(Z457/AA457*100)</f>
        <v>0</v>
      </c>
      <c r="Z457">
        <f>BJ457*(BO457+BP457)/1000</f>
        <v>0</v>
      </c>
      <c r="AA457">
        <f>0.61365*exp(17.502*BQ457/(240.97+BQ457))</f>
        <v>0</v>
      </c>
      <c r="AB457">
        <f>(X457-BJ457*(BO457+BP457)/1000)</f>
        <v>0</v>
      </c>
      <c r="AC457">
        <f>(-J457*44100)</f>
        <v>0</v>
      </c>
      <c r="AD457">
        <f>2*29.3*R457*0.92*(BQ457-W457)</f>
        <v>0</v>
      </c>
      <c r="AE457">
        <f>2*0.95*5.67E-8*(((BQ457+$B$7)+273)^4-(W457+273)^4)</f>
        <v>0</v>
      </c>
      <c r="AF457">
        <f>U457+AE457+AC457+AD457</f>
        <v>0</v>
      </c>
      <c r="AG457">
        <f>BN457*AU457*(BI457-BH457*(1000-AU457*BK457)/(1000-AU457*BJ457))/(100*BB457)</f>
        <v>0</v>
      </c>
      <c r="AH457">
        <f>1000*BN457*AU457*(BJ457-BK457)/(100*BB457*(1000-AU457*BJ457))</f>
        <v>0</v>
      </c>
      <c r="AI457">
        <f>(AJ457 - AK457 - BO457*1E3/(8.314*(BQ457+273.15)) * AM457/BN457 * AL457) * BN457/(100*BB457) * (1000 - BK457)/1000</f>
        <v>0</v>
      </c>
      <c r="AJ457">
        <v>895.37934779329</v>
      </c>
      <c r="AK457">
        <v>852.598018181818</v>
      </c>
      <c r="AL457">
        <v>3.2583484019239</v>
      </c>
      <c r="AM457">
        <v>66.7280457912559</v>
      </c>
      <c r="AN457">
        <f>(AP457 - AO457 + BO457*1E3/(8.314*(BQ457+273.15)) * AR457/BN457 * AQ457) * BN457/(100*BB457) * 1000/(1000 - AP457)</f>
        <v>0</v>
      </c>
      <c r="AO457">
        <v>18.2049011799789</v>
      </c>
      <c r="AP457">
        <v>21.1820321212121</v>
      </c>
      <c r="AQ457">
        <v>0.00184293183210554</v>
      </c>
      <c r="AR457">
        <v>77.4799471106263</v>
      </c>
      <c r="AS457">
        <v>0</v>
      </c>
      <c r="AT457">
        <v>0</v>
      </c>
      <c r="AU457">
        <f>IF(AS457*$H$13&gt;=AW457,1.0,(AW457/(AW457-AS457*$H$13)))</f>
        <v>0</v>
      </c>
      <c r="AV457">
        <f>(AU457-1)*100</f>
        <v>0</v>
      </c>
      <c r="AW457">
        <f>MAX(0,($B$13+$C$13*BV457)/(1+$D$13*BV457)*BO457/(BQ457+273)*$E$13)</f>
        <v>0</v>
      </c>
      <c r="AX457">
        <f>$B$11*BW457+$C$11*BX457+$F$11*CI457*(1-CL457)</f>
        <v>0</v>
      </c>
      <c r="AY457">
        <f>AX457*AZ457</f>
        <v>0</v>
      </c>
      <c r="AZ457">
        <f>($B$11*$D$9+$C$11*$D$9+$F$11*((CV457+CN457)/MAX(CV457+CN457+CW457, 0.1)*$I$9+CW457/MAX(CV457+CN457+CW457, 0.1)*$J$9))/($B$11+$C$11+$F$11)</f>
        <v>0</v>
      </c>
      <c r="BA457">
        <f>($B$11*$K$9+$C$11*$K$9+$F$11*((CV457+CN457)/MAX(CV457+CN457+CW457, 0.1)*$P$9+CW457/MAX(CV457+CN457+CW457, 0.1)*$Q$9))/($B$11+$C$11+$F$11)</f>
        <v>0</v>
      </c>
      <c r="BB457">
        <v>6</v>
      </c>
      <c r="BC457">
        <v>0.5</v>
      </c>
      <c r="BD457" t="s">
        <v>355</v>
      </c>
      <c r="BE457">
        <v>2</v>
      </c>
      <c r="BF457" t="b">
        <v>1</v>
      </c>
      <c r="BG457">
        <v>1657214696</v>
      </c>
      <c r="BH457">
        <v>812.465666666666</v>
      </c>
      <c r="BI457">
        <v>864.032</v>
      </c>
      <c r="BJ457">
        <v>21.1753259259259</v>
      </c>
      <c r="BK457">
        <v>18.2067444444444</v>
      </c>
      <c r="BL457">
        <v>800.01462962963</v>
      </c>
      <c r="BM457">
        <v>20.9620148148148</v>
      </c>
      <c r="BN457">
        <v>500.016111111111</v>
      </c>
      <c r="BO457">
        <v>74.5728444444444</v>
      </c>
      <c r="BP457">
        <v>0.100004088888889</v>
      </c>
      <c r="BQ457">
        <v>24.9047185185185</v>
      </c>
      <c r="BR457">
        <v>24.9725777777778</v>
      </c>
      <c r="BS457">
        <v>999.9</v>
      </c>
      <c r="BT457">
        <v>0</v>
      </c>
      <c r="BU457">
        <v>0</v>
      </c>
      <c r="BV457">
        <v>10015.1851851852</v>
      </c>
      <c r="BW457">
        <v>0</v>
      </c>
      <c r="BX457">
        <v>484.958222222222</v>
      </c>
      <c r="BY457">
        <v>-51.5662407407407</v>
      </c>
      <c r="BZ457">
        <v>830.042222222222</v>
      </c>
      <c r="CA457">
        <v>880.054851851852</v>
      </c>
      <c r="CB457">
        <v>2.96857333333333</v>
      </c>
      <c r="CC457">
        <v>864.032</v>
      </c>
      <c r="CD457">
        <v>18.2067444444444</v>
      </c>
      <c r="CE457">
        <v>1.57910296296296</v>
      </c>
      <c r="CF457">
        <v>1.35772851851852</v>
      </c>
      <c r="CG457">
        <v>13.7563851851852</v>
      </c>
      <c r="CH457">
        <v>11.4535851851852</v>
      </c>
      <c r="CI457">
        <v>1999.98814814815</v>
      </c>
      <c r="CJ457">
        <v>0.980006259259259</v>
      </c>
      <c r="CK457">
        <v>0.0199938962962963</v>
      </c>
      <c r="CL457">
        <v>0</v>
      </c>
      <c r="CM457">
        <v>2.31038148148148</v>
      </c>
      <c r="CN457">
        <v>0</v>
      </c>
      <c r="CO457">
        <v>17799.0888888889</v>
      </c>
      <c r="CP457">
        <v>17300.0814814815</v>
      </c>
      <c r="CQ457">
        <v>37.5643333333333</v>
      </c>
      <c r="CR457">
        <v>38.0436296296296</v>
      </c>
      <c r="CS457">
        <v>37.4393333333333</v>
      </c>
      <c r="CT457">
        <v>36.4163333333333</v>
      </c>
      <c r="CU457">
        <v>36.914037037037</v>
      </c>
      <c r="CV457">
        <v>1959.99777777778</v>
      </c>
      <c r="CW457">
        <v>39.9911111111111</v>
      </c>
      <c r="CX457">
        <v>0</v>
      </c>
      <c r="CY457">
        <v>1657214682.6</v>
      </c>
      <c r="CZ457">
        <v>0</v>
      </c>
      <c r="DA457">
        <v>1657213163</v>
      </c>
      <c r="DB457" t="s">
        <v>1145</v>
      </c>
      <c r="DC457">
        <v>1657213141</v>
      </c>
      <c r="DD457">
        <v>1655399214.6</v>
      </c>
      <c r="DE457">
        <v>1</v>
      </c>
      <c r="DF457">
        <v>0.04</v>
      </c>
      <c r="DG457">
        <v>-0.06</v>
      </c>
      <c r="DH457">
        <v>9.172</v>
      </c>
      <c r="DI457">
        <v>0.511</v>
      </c>
      <c r="DJ457">
        <v>420</v>
      </c>
      <c r="DK457">
        <v>25</v>
      </c>
      <c r="DL457">
        <v>0.26</v>
      </c>
      <c r="DM457">
        <v>0.15</v>
      </c>
      <c r="DN457">
        <v>-51.2582512195122</v>
      </c>
      <c r="DO457">
        <v>-5.04838118466894</v>
      </c>
      <c r="DP457">
        <v>0.664223606238049</v>
      </c>
      <c r="DQ457">
        <v>0</v>
      </c>
      <c r="DR457">
        <v>2.98507756097561</v>
      </c>
      <c r="DS457">
        <v>-0.226135818815328</v>
      </c>
      <c r="DT457">
        <v>0.0265710861358997</v>
      </c>
      <c r="DU457">
        <v>0</v>
      </c>
      <c r="DV457">
        <v>0</v>
      </c>
      <c r="DW457">
        <v>2</v>
      </c>
      <c r="DX457" t="s">
        <v>365</v>
      </c>
      <c r="DY457">
        <v>2.97218</v>
      </c>
      <c r="DZ457">
        <v>2.7537</v>
      </c>
      <c r="EA457">
        <v>0.122305</v>
      </c>
      <c r="EB457">
        <v>0.128611</v>
      </c>
      <c r="EC457">
        <v>0.0786885</v>
      </c>
      <c r="ED457">
        <v>0.0710753</v>
      </c>
      <c r="EE457">
        <v>34208.6</v>
      </c>
      <c r="EF457">
        <v>37242.6</v>
      </c>
      <c r="EG457">
        <v>35330.9</v>
      </c>
      <c r="EH457">
        <v>38773.6</v>
      </c>
      <c r="EI457">
        <v>46171.5</v>
      </c>
      <c r="EJ457">
        <v>51990.2</v>
      </c>
      <c r="EK457">
        <v>55230.2</v>
      </c>
      <c r="EL457">
        <v>62152.7</v>
      </c>
      <c r="EM457">
        <v>1.9606</v>
      </c>
      <c r="EN457">
        <v>2.1424</v>
      </c>
      <c r="EO457">
        <v>0.114739</v>
      </c>
      <c r="EP457">
        <v>0</v>
      </c>
      <c r="EQ457">
        <v>23.0133</v>
      </c>
      <c r="ER457">
        <v>999.9</v>
      </c>
      <c r="ES457">
        <v>33.537</v>
      </c>
      <c r="ET457">
        <v>36.326</v>
      </c>
      <c r="EU457">
        <v>27.3272</v>
      </c>
      <c r="EV457">
        <v>53.8887</v>
      </c>
      <c r="EW457">
        <v>39.5633</v>
      </c>
      <c r="EX457">
        <v>2</v>
      </c>
      <c r="EY457">
        <v>0.0829268</v>
      </c>
      <c r="EZ457">
        <v>1.83266</v>
      </c>
      <c r="FA457">
        <v>20.1389</v>
      </c>
      <c r="FB457">
        <v>5.20172</v>
      </c>
      <c r="FC457">
        <v>12.0099</v>
      </c>
      <c r="FD457">
        <v>4.9756</v>
      </c>
      <c r="FE457">
        <v>3.294</v>
      </c>
      <c r="FF457">
        <v>9999</v>
      </c>
      <c r="FG457">
        <v>9999</v>
      </c>
      <c r="FH457">
        <v>9999</v>
      </c>
      <c r="FI457">
        <v>558.2</v>
      </c>
      <c r="FJ457">
        <v>1.86319</v>
      </c>
      <c r="FK457">
        <v>1.86795</v>
      </c>
      <c r="FL457">
        <v>1.86765</v>
      </c>
      <c r="FM457">
        <v>1.86887</v>
      </c>
      <c r="FN457">
        <v>1.86966</v>
      </c>
      <c r="FO457">
        <v>1.86569</v>
      </c>
      <c r="FP457">
        <v>1.86676</v>
      </c>
      <c r="FQ457">
        <v>1.86813</v>
      </c>
      <c r="FR457">
        <v>5</v>
      </c>
      <c r="FS457">
        <v>0</v>
      </c>
      <c r="FT457">
        <v>0</v>
      </c>
      <c r="FU457">
        <v>0</v>
      </c>
      <c r="FV457" t="s">
        <v>358</v>
      </c>
      <c r="FW457" t="s">
        <v>359</v>
      </c>
      <c r="FX457" t="s">
        <v>360</v>
      </c>
      <c r="FY457" t="s">
        <v>360</v>
      </c>
      <c r="FZ457" t="s">
        <v>360</v>
      </c>
      <c r="GA457" t="s">
        <v>360</v>
      </c>
      <c r="GB457">
        <v>0</v>
      </c>
      <c r="GC457">
        <v>100</v>
      </c>
      <c r="GD457">
        <v>100</v>
      </c>
      <c r="GE457">
        <v>12.64</v>
      </c>
      <c r="GF457">
        <v>0.2134</v>
      </c>
      <c r="GG457">
        <v>5.39689663742648</v>
      </c>
      <c r="GH457">
        <v>0.00956702611335773</v>
      </c>
      <c r="GI457">
        <v>-9.19467254998099e-07</v>
      </c>
      <c r="GJ457">
        <v>-2.13729184259075e-11</v>
      </c>
      <c r="GK457">
        <v>0.213310654532375</v>
      </c>
      <c r="GL457">
        <v>0</v>
      </c>
      <c r="GM457">
        <v>0</v>
      </c>
      <c r="GN457">
        <v>0</v>
      </c>
      <c r="GO457">
        <v>-4</v>
      </c>
      <c r="GP457">
        <v>1866</v>
      </c>
      <c r="GQ457">
        <v>1</v>
      </c>
      <c r="GR457">
        <v>18</v>
      </c>
      <c r="GS457">
        <v>26</v>
      </c>
      <c r="GT457">
        <v>30258.1</v>
      </c>
      <c r="GU457">
        <v>2.44141</v>
      </c>
      <c r="GV457">
        <v>2.64282</v>
      </c>
      <c r="GW457">
        <v>2.24854</v>
      </c>
      <c r="GX457">
        <v>2.72217</v>
      </c>
      <c r="GY457">
        <v>1.99585</v>
      </c>
      <c r="GZ457">
        <v>2.33276</v>
      </c>
      <c r="HA457">
        <v>38.5014</v>
      </c>
      <c r="HB457">
        <v>14.2196</v>
      </c>
      <c r="HC457">
        <v>18</v>
      </c>
      <c r="HD457">
        <v>501.452</v>
      </c>
      <c r="HE457">
        <v>628.711</v>
      </c>
      <c r="HF457">
        <v>20.0898</v>
      </c>
      <c r="HG457">
        <v>28.3275</v>
      </c>
      <c r="HH457">
        <v>29.9953</v>
      </c>
      <c r="HI457">
        <v>28.564</v>
      </c>
      <c r="HJ457">
        <v>28.527</v>
      </c>
      <c r="HK457">
        <v>48.8514</v>
      </c>
      <c r="HL457">
        <v>30.1851</v>
      </c>
      <c r="HM457">
        <v>0</v>
      </c>
      <c r="HN457">
        <v>20.2674</v>
      </c>
      <c r="HO457">
        <v>905.418</v>
      </c>
      <c r="HP457">
        <v>18.2151</v>
      </c>
      <c r="HQ457">
        <v>102.452</v>
      </c>
      <c r="HR457">
        <v>103.479</v>
      </c>
    </row>
    <row r="458" spans="1:226">
      <c r="A458">
        <v>442</v>
      </c>
      <c r="B458">
        <v>1657214708.5</v>
      </c>
      <c r="C458">
        <v>8103.5</v>
      </c>
      <c r="D458" t="s">
        <v>1248</v>
      </c>
      <c r="E458" t="s">
        <v>1249</v>
      </c>
      <c r="F458">
        <v>5</v>
      </c>
      <c r="G458" t="s">
        <v>1144</v>
      </c>
      <c r="H458" t="s">
        <v>354</v>
      </c>
      <c r="I458">
        <v>1657214700.71429</v>
      </c>
      <c r="J458">
        <f>(K458)/1000</f>
        <v>0</v>
      </c>
      <c r="K458">
        <f>IF(BF458, AN458, AH458)</f>
        <v>0</v>
      </c>
      <c r="L458">
        <f>IF(BF458, AI458, AG458)</f>
        <v>0</v>
      </c>
      <c r="M458">
        <f>BH458 - IF(AU458&gt;1, L458*BB458*100.0/(AW458*BV458), 0)</f>
        <v>0</v>
      </c>
      <c r="N458">
        <f>((T458-J458/2)*M458-L458)/(T458+J458/2)</f>
        <v>0</v>
      </c>
      <c r="O458">
        <f>N458*(BO458+BP458)/1000.0</f>
        <v>0</v>
      </c>
      <c r="P458">
        <f>(BH458 - IF(AU458&gt;1, L458*BB458*100.0/(AW458*BV458), 0))*(BO458+BP458)/1000.0</f>
        <v>0</v>
      </c>
      <c r="Q458">
        <f>2.0/((1/S458-1/R458)+SIGN(S458)*SQRT((1/S458-1/R458)*(1/S458-1/R458) + 4*BC458/((BC458+1)*(BC458+1))*(2*1/S458*1/R458-1/R458*1/R458)))</f>
        <v>0</v>
      </c>
      <c r="R458">
        <f>IF(LEFT(BD458,1)&lt;&gt;"0",IF(LEFT(BD458,1)="1",3.0,BE458),$D$5+$E$5*(BV458*BO458/($K$5*1000))+$F$5*(BV458*BO458/($K$5*1000))*MAX(MIN(BB458,$J$5),$I$5)*MAX(MIN(BB458,$J$5),$I$5)+$G$5*MAX(MIN(BB458,$J$5),$I$5)*(BV458*BO458/($K$5*1000))+$H$5*(BV458*BO458/($K$5*1000))*(BV458*BO458/($K$5*1000)))</f>
        <v>0</v>
      </c>
      <c r="S458">
        <f>J458*(1000-(1000*0.61365*exp(17.502*W458/(240.97+W458))/(BO458+BP458)+BJ458)/2)/(1000*0.61365*exp(17.502*W458/(240.97+W458))/(BO458+BP458)-BJ458)</f>
        <v>0</v>
      </c>
      <c r="T458">
        <f>1/((BC458+1)/(Q458/1.6)+1/(R458/1.37)) + BC458/((BC458+1)/(Q458/1.6) + BC458/(R458/1.37))</f>
        <v>0</v>
      </c>
      <c r="U458">
        <f>(AX458*BA458)</f>
        <v>0</v>
      </c>
      <c r="V458">
        <f>(BQ458+(U458+2*0.95*5.67E-8*(((BQ458+$B$7)+273)^4-(BQ458+273)^4)-44100*J458)/(1.84*29.3*R458+8*0.95*5.67E-8*(BQ458+273)^3))</f>
        <v>0</v>
      </c>
      <c r="W458">
        <f>($C$7*BR458+$D$7*BS458+$E$7*V458)</f>
        <v>0</v>
      </c>
      <c r="X458">
        <f>0.61365*exp(17.502*W458/(240.97+W458))</f>
        <v>0</v>
      </c>
      <c r="Y458">
        <f>(Z458/AA458*100)</f>
        <v>0</v>
      </c>
      <c r="Z458">
        <f>BJ458*(BO458+BP458)/1000</f>
        <v>0</v>
      </c>
      <c r="AA458">
        <f>0.61365*exp(17.502*BQ458/(240.97+BQ458))</f>
        <v>0</v>
      </c>
      <c r="AB458">
        <f>(X458-BJ458*(BO458+BP458)/1000)</f>
        <v>0</v>
      </c>
      <c r="AC458">
        <f>(-J458*44100)</f>
        <v>0</v>
      </c>
      <c r="AD458">
        <f>2*29.3*R458*0.92*(BQ458-W458)</f>
        <v>0</v>
      </c>
      <c r="AE458">
        <f>2*0.95*5.67E-8*(((BQ458+$B$7)+273)^4-(W458+273)^4)</f>
        <v>0</v>
      </c>
      <c r="AF458">
        <f>U458+AE458+AC458+AD458</f>
        <v>0</v>
      </c>
      <c r="AG458">
        <f>BN458*AU458*(BI458-BH458*(1000-AU458*BK458)/(1000-AU458*BJ458))/(100*BB458)</f>
        <v>0</v>
      </c>
      <c r="AH458">
        <f>1000*BN458*AU458*(BJ458-BK458)/(100*BB458*(1000-AU458*BJ458))</f>
        <v>0</v>
      </c>
      <c r="AI458">
        <f>(AJ458 - AK458 - BO458*1E3/(8.314*(BQ458+273.15)) * AM458/BN458 * AL458) * BN458/(100*BB458) * (1000 - BK458)/1000</f>
        <v>0</v>
      </c>
      <c r="AJ458">
        <v>912.353369383521</v>
      </c>
      <c r="AK458">
        <v>869.23603030303</v>
      </c>
      <c r="AL458">
        <v>3.30903225297214</v>
      </c>
      <c r="AM458">
        <v>66.7280457912559</v>
      </c>
      <c r="AN458">
        <f>(AP458 - AO458 + BO458*1E3/(8.314*(BQ458+273.15)) * AR458/BN458 * AQ458) * BN458/(100*BB458) * 1000/(1000 - AP458)</f>
        <v>0</v>
      </c>
      <c r="AO458">
        <v>18.202777323757</v>
      </c>
      <c r="AP458">
        <v>21.2084303030303</v>
      </c>
      <c r="AQ458">
        <v>0.00108731883367719</v>
      </c>
      <c r="AR458">
        <v>77.4799471106263</v>
      </c>
      <c r="AS458">
        <v>0</v>
      </c>
      <c r="AT458">
        <v>0</v>
      </c>
      <c r="AU458">
        <f>IF(AS458*$H$13&gt;=AW458,1.0,(AW458/(AW458-AS458*$H$13)))</f>
        <v>0</v>
      </c>
      <c r="AV458">
        <f>(AU458-1)*100</f>
        <v>0</v>
      </c>
      <c r="AW458">
        <f>MAX(0,($B$13+$C$13*BV458)/(1+$D$13*BV458)*BO458/(BQ458+273)*$E$13)</f>
        <v>0</v>
      </c>
      <c r="AX458">
        <f>$B$11*BW458+$C$11*BX458+$F$11*CI458*(1-CL458)</f>
        <v>0</v>
      </c>
      <c r="AY458">
        <f>AX458*AZ458</f>
        <v>0</v>
      </c>
      <c r="AZ458">
        <f>($B$11*$D$9+$C$11*$D$9+$F$11*((CV458+CN458)/MAX(CV458+CN458+CW458, 0.1)*$I$9+CW458/MAX(CV458+CN458+CW458, 0.1)*$J$9))/($B$11+$C$11+$F$11)</f>
        <v>0</v>
      </c>
      <c r="BA458">
        <f>($B$11*$K$9+$C$11*$K$9+$F$11*((CV458+CN458)/MAX(CV458+CN458+CW458, 0.1)*$P$9+CW458/MAX(CV458+CN458+CW458, 0.1)*$Q$9))/($B$11+$C$11+$F$11)</f>
        <v>0</v>
      </c>
      <c r="BB458">
        <v>6</v>
      </c>
      <c r="BC458">
        <v>0.5</v>
      </c>
      <c r="BD458" t="s">
        <v>355</v>
      </c>
      <c r="BE458">
        <v>2</v>
      </c>
      <c r="BF458" t="b">
        <v>1</v>
      </c>
      <c r="BG458">
        <v>1657214700.71429</v>
      </c>
      <c r="BH458">
        <v>827.42525</v>
      </c>
      <c r="BI458">
        <v>879.718071428571</v>
      </c>
      <c r="BJ458">
        <v>21.1797178571429</v>
      </c>
      <c r="BK458">
        <v>18.2043321428571</v>
      </c>
      <c r="BL458">
        <v>814.854892857143</v>
      </c>
      <c r="BM458">
        <v>20.9664071428571</v>
      </c>
      <c r="BN458">
        <v>499.992321428571</v>
      </c>
      <c r="BO458">
        <v>74.5731</v>
      </c>
      <c r="BP458">
        <v>0.100045125</v>
      </c>
      <c r="BQ458">
        <v>24.8710107142857</v>
      </c>
      <c r="BR458">
        <v>24.9293</v>
      </c>
      <c r="BS458">
        <v>999.9</v>
      </c>
      <c r="BT458">
        <v>0</v>
      </c>
      <c r="BU458">
        <v>0</v>
      </c>
      <c r="BV458">
        <v>10010.7142857143</v>
      </c>
      <c r="BW458">
        <v>0</v>
      </c>
      <c r="BX458">
        <v>470.242785714286</v>
      </c>
      <c r="BY458">
        <v>-52.2928535714286</v>
      </c>
      <c r="BZ458">
        <v>845.329392857143</v>
      </c>
      <c r="CA458">
        <v>896.029678571429</v>
      </c>
      <c r="CB458">
        <v>2.975385</v>
      </c>
      <c r="CC458">
        <v>879.718071428571</v>
      </c>
      <c r="CD458">
        <v>18.2043321428571</v>
      </c>
      <c r="CE458">
        <v>1.57943607142857</v>
      </c>
      <c r="CF458">
        <v>1.35755285714286</v>
      </c>
      <c r="CG458">
        <v>13.759625</v>
      </c>
      <c r="CH458">
        <v>11.4516321428571</v>
      </c>
      <c r="CI458">
        <v>2000.00964285714</v>
      </c>
      <c r="CJ458">
        <v>0.980006714285714</v>
      </c>
      <c r="CK458">
        <v>0.0199934285714286</v>
      </c>
      <c r="CL458">
        <v>0</v>
      </c>
      <c r="CM458">
        <v>2.31015</v>
      </c>
      <c r="CN458">
        <v>0</v>
      </c>
      <c r="CO458">
        <v>17823.4892857143</v>
      </c>
      <c r="CP458">
        <v>17300.2535714286</v>
      </c>
      <c r="CQ458">
        <v>37.5531428571429</v>
      </c>
      <c r="CR458">
        <v>38.0243571428571</v>
      </c>
      <c r="CS458">
        <v>37.4170714285714</v>
      </c>
      <c r="CT458">
        <v>36.3971428571429</v>
      </c>
      <c r="CU458">
        <v>36.8949285714286</v>
      </c>
      <c r="CV458">
        <v>1960.01964285714</v>
      </c>
      <c r="CW458">
        <v>39.99</v>
      </c>
      <c r="CX458">
        <v>0</v>
      </c>
      <c r="CY458">
        <v>1657214687.4</v>
      </c>
      <c r="CZ458">
        <v>0</v>
      </c>
      <c r="DA458">
        <v>1657213163</v>
      </c>
      <c r="DB458" t="s">
        <v>1145</v>
      </c>
      <c r="DC458">
        <v>1657213141</v>
      </c>
      <c r="DD458">
        <v>1655399214.6</v>
      </c>
      <c r="DE458">
        <v>1</v>
      </c>
      <c r="DF458">
        <v>0.04</v>
      </c>
      <c r="DG458">
        <v>-0.06</v>
      </c>
      <c r="DH458">
        <v>9.172</v>
      </c>
      <c r="DI458">
        <v>0.511</v>
      </c>
      <c r="DJ458">
        <v>420</v>
      </c>
      <c r="DK458">
        <v>25</v>
      </c>
      <c r="DL458">
        <v>0.26</v>
      </c>
      <c r="DM458">
        <v>0.15</v>
      </c>
      <c r="DN458">
        <v>-51.9353634146341</v>
      </c>
      <c r="DO458">
        <v>-9.0720794425087</v>
      </c>
      <c r="DP458">
        <v>0.989571938438252</v>
      </c>
      <c r="DQ458">
        <v>0</v>
      </c>
      <c r="DR458">
        <v>2.97595487804878</v>
      </c>
      <c r="DS458">
        <v>0.0626485714285739</v>
      </c>
      <c r="DT458">
        <v>0.0147025421929797</v>
      </c>
      <c r="DU458">
        <v>1</v>
      </c>
      <c r="DV458">
        <v>1</v>
      </c>
      <c r="DW458">
        <v>2</v>
      </c>
      <c r="DX458" t="s">
        <v>357</v>
      </c>
      <c r="DY458">
        <v>2.97165</v>
      </c>
      <c r="DZ458">
        <v>2.75412</v>
      </c>
      <c r="EA458">
        <v>0.12388</v>
      </c>
      <c r="EB458">
        <v>0.130263</v>
      </c>
      <c r="EC458">
        <v>0.0787421</v>
      </c>
      <c r="ED458">
        <v>0.0710569</v>
      </c>
      <c r="EE458">
        <v>34150</v>
      </c>
      <c r="EF458">
        <v>37175.5</v>
      </c>
      <c r="EG458">
        <v>35333.7</v>
      </c>
      <c r="EH458">
        <v>38777.1</v>
      </c>
      <c r="EI458">
        <v>46171.3</v>
      </c>
      <c r="EJ458">
        <v>51994.3</v>
      </c>
      <c r="EK458">
        <v>55233.2</v>
      </c>
      <c r="EL458">
        <v>62156.3</v>
      </c>
      <c r="EM458">
        <v>1.9604</v>
      </c>
      <c r="EN458">
        <v>2.1428</v>
      </c>
      <c r="EO458">
        <v>0.113845</v>
      </c>
      <c r="EP458">
        <v>0</v>
      </c>
      <c r="EQ458">
        <v>23.0075</v>
      </c>
      <c r="ER458">
        <v>999.9</v>
      </c>
      <c r="ES458">
        <v>33.537</v>
      </c>
      <c r="ET458">
        <v>36.326</v>
      </c>
      <c r="EU458">
        <v>27.3261</v>
      </c>
      <c r="EV458">
        <v>54.0487</v>
      </c>
      <c r="EW458">
        <v>39.5954</v>
      </c>
      <c r="EX458">
        <v>2</v>
      </c>
      <c r="EY458">
        <v>0.0791667</v>
      </c>
      <c r="EZ458">
        <v>1.46549</v>
      </c>
      <c r="FA458">
        <v>20.1436</v>
      </c>
      <c r="FB458">
        <v>5.19932</v>
      </c>
      <c r="FC458">
        <v>12.0099</v>
      </c>
      <c r="FD458">
        <v>4.976</v>
      </c>
      <c r="FE458">
        <v>3.294</v>
      </c>
      <c r="FF458">
        <v>9999</v>
      </c>
      <c r="FG458">
        <v>9999</v>
      </c>
      <c r="FH458">
        <v>9999</v>
      </c>
      <c r="FI458">
        <v>558.2</v>
      </c>
      <c r="FJ458">
        <v>1.8631</v>
      </c>
      <c r="FK458">
        <v>1.86792</v>
      </c>
      <c r="FL458">
        <v>1.86768</v>
      </c>
      <c r="FM458">
        <v>1.86877</v>
      </c>
      <c r="FN458">
        <v>1.86966</v>
      </c>
      <c r="FO458">
        <v>1.86566</v>
      </c>
      <c r="FP458">
        <v>1.86676</v>
      </c>
      <c r="FQ458">
        <v>1.86813</v>
      </c>
      <c r="FR458">
        <v>5</v>
      </c>
      <c r="FS458">
        <v>0</v>
      </c>
      <c r="FT458">
        <v>0</v>
      </c>
      <c r="FU458">
        <v>0</v>
      </c>
      <c r="FV458" t="s">
        <v>358</v>
      </c>
      <c r="FW458" t="s">
        <v>359</v>
      </c>
      <c r="FX458" t="s">
        <v>360</v>
      </c>
      <c r="FY458" t="s">
        <v>360</v>
      </c>
      <c r="FZ458" t="s">
        <v>360</v>
      </c>
      <c r="GA458" t="s">
        <v>360</v>
      </c>
      <c r="GB458">
        <v>0</v>
      </c>
      <c r="GC458">
        <v>100</v>
      </c>
      <c r="GD458">
        <v>100</v>
      </c>
      <c r="GE458">
        <v>12.767</v>
      </c>
      <c r="GF458">
        <v>0.2133</v>
      </c>
      <c r="GG458">
        <v>5.39689663742648</v>
      </c>
      <c r="GH458">
        <v>0.00956702611335773</v>
      </c>
      <c r="GI458">
        <v>-9.19467254998099e-07</v>
      </c>
      <c r="GJ458">
        <v>-2.13729184259075e-11</v>
      </c>
      <c r="GK458">
        <v>0.213310654532375</v>
      </c>
      <c r="GL458">
        <v>0</v>
      </c>
      <c r="GM458">
        <v>0</v>
      </c>
      <c r="GN458">
        <v>0</v>
      </c>
      <c r="GO458">
        <v>-4</v>
      </c>
      <c r="GP458">
        <v>1866</v>
      </c>
      <c r="GQ458">
        <v>1</v>
      </c>
      <c r="GR458">
        <v>18</v>
      </c>
      <c r="GS458">
        <v>26.1</v>
      </c>
      <c r="GT458">
        <v>30258.2</v>
      </c>
      <c r="GU458">
        <v>2.47803</v>
      </c>
      <c r="GV458">
        <v>2.64038</v>
      </c>
      <c r="GW458">
        <v>2.24854</v>
      </c>
      <c r="GX458">
        <v>2.72217</v>
      </c>
      <c r="GY458">
        <v>1.99585</v>
      </c>
      <c r="GZ458">
        <v>2.37305</v>
      </c>
      <c r="HA458">
        <v>38.5014</v>
      </c>
      <c r="HB458">
        <v>14.2283</v>
      </c>
      <c r="HC458">
        <v>18</v>
      </c>
      <c r="HD458">
        <v>501.17</v>
      </c>
      <c r="HE458">
        <v>628.841</v>
      </c>
      <c r="HF458">
        <v>20.2148</v>
      </c>
      <c r="HG458">
        <v>28.3082</v>
      </c>
      <c r="HH458">
        <v>29.9963</v>
      </c>
      <c r="HI458">
        <v>28.547</v>
      </c>
      <c r="HJ458">
        <v>28.51</v>
      </c>
      <c r="HK458">
        <v>49.5859</v>
      </c>
      <c r="HL458">
        <v>30.1851</v>
      </c>
      <c r="HM458">
        <v>0</v>
      </c>
      <c r="HN458">
        <v>20.3398</v>
      </c>
      <c r="HO458">
        <v>925.564</v>
      </c>
      <c r="HP458">
        <v>18.1857</v>
      </c>
      <c r="HQ458">
        <v>102.459</v>
      </c>
      <c r="HR458">
        <v>103.486</v>
      </c>
    </row>
    <row r="459" spans="1:226">
      <c r="A459">
        <v>443</v>
      </c>
      <c r="B459">
        <v>1657214713.5</v>
      </c>
      <c r="C459">
        <v>8108.5</v>
      </c>
      <c r="D459" t="s">
        <v>1250</v>
      </c>
      <c r="E459" t="s">
        <v>1251</v>
      </c>
      <c r="F459">
        <v>5</v>
      </c>
      <c r="G459" t="s">
        <v>1144</v>
      </c>
      <c r="H459" t="s">
        <v>354</v>
      </c>
      <c r="I459">
        <v>1657214706</v>
      </c>
      <c r="J459">
        <f>(K459)/1000</f>
        <v>0</v>
      </c>
      <c r="K459">
        <f>IF(BF459, AN459, AH459)</f>
        <v>0</v>
      </c>
      <c r="L459">
        <f>IF(BF459, AI459, AG459)</f>
        <v>0</v>
      </c>
      <c r="M459">
        <f>BH459 - IF(AU459&gt;1, L459*BB459*100.0/(AW459*BV459), 0)</f>
        <v>0</v>
      </c>
      <c r="N459">
        <f>((T459-J459/2)*M459-L459)/(T459+J459/2)</f>
        <v>0</v>
      </c>
      <c r="O459">
        <f>N459*(BO459+BP459)/1000.0</f>
        <v>0</v>
      </c>
      <c r="P459">
        <f>(BH459 - IF(AU459&gt;1, L459*BB459*100.0/(AW459*BV459), 0))*(BO459+BP459)/1000.0</f>
        <v>0</v>
      </c>
      <c r="Q459">
        <f>2.0/((1/S459-1/R459)+SIGN(S459)*SQRT((1/S459-1/R459)*(1/S459-1/R459) + 4*BC459/((BC459+1)*(BC459+1))*(2*1/S459*1/R459-1/R459*1/R459)))</f>
        <v>0</v>
      </c>
      <c r="R459">
        <f>IF(LEFT(BD459,1)&lt;&gt;"0",IF(LEFT(BD459,1)="1",3.0,BE459),$D$5+$E$5*(BV459*BO459/($K$5*1000))+$F$5*(BV459*BO459/($K$5*1000))*MAX(MIN(BB459,$J$5),$I$5)*MAX(MIN(BB459,$J$5),$I$5)+$G$5*MAX(MIN(BB459,$J$5),$I$5)*(BV459*BO459/($K$5*1000))+$H$5*(BV459*BO459/($K$5*1000))*(BV459*BO459/($K$5*1000)))</f>
        <v>0</v>
      </c>
      <c r="S459">
        <f>J459*(1000-(1000*0.61365*exp(17.502*W459/(240.97+W459))/(BO459+BP459)+BJ459)/2)/(1000*0.61365*exp(17.502*W459/(240.97+W459))/(BO459+BP459)-BJ459)</f>
        <v>0</v>
      </c>
      <c r="T459">
        <f>1/((BC459+1)/(Q459/1.6)+1/(R459/1.37)) + BC459/((BC459+1)/(Q459/1.6) + BC459/(R459/1.37))</f>
        <v>0</v>
      </c>
      <c r="U459">
        <f>(AX459*BA459)</f>
        <v>0</v>
      </c>
      <c r="V459">
        <f>(BQ459+(U459+2*0.95*5.67E-8*(((BQ459+$B$7)+273)^4-(BQ459+273)^4)-44100*J459)/(1.84*29.3*R459+8*0.95*5.67E-8*(BQ459+273)^3))</f>
        <v>0</v>
      </c>
      <c r="W459">
        <f>($C$7*BR459+$D$7*BS459+$E$7*V459)</f>
        <v>0</v>
      </c>
      <c r="X459">
        <f>0.61365*exp(17.502*W459/(240.97+W459))</f>
        <v>0</v>
      </c>
      <c r="Y459">
        <f>(Z459/AA459*100)</f>
        <v>0</v>
      </c>
      <c r="Z459">
        <f>BJ459*(BO459+BP459)/1000</f>
        <v>0</v>
      </c>
      <c r="AA459">
        <f>0.61365*exp(17.502*BQ459/(240.97+BQ459))</f>
        <v>0</v>
      </c>
      <c r="AB459">
        <f>(X459-BJ459*(BO459+BP459)/1000)</f>
        <v>0</v>
      </c>
      <c r="AC459">
        <f>(-J459*44100)</f>
        <v>0</v>
      </c>
      <c r="AD459">
        <f>2*29.3*R459*0.92*(BQ459-W459)</f>
        <v>0</v>
      </c>
      <c r="AE459">
        <f>2*0.95*5.67E-8*(((BQ459+$B$7)+273)^4-(W459+273)^4)</f>
        <v>0</v>
      </c>
      <c r="AF459">
        <f>U459+AE459+AC459+AD459</f>
        <v>0</v>
      </c>
      <c r="AG459">
        <f>BN459*AU459*(BI459-BH459*(1000-AU459*BK459)/(1000-AU459*BJ459))/(100*BB459)</f>
        <v>0</v>
      </c>
      <c r="AH459">
        <f>1000*BN459*AU459*(BJ459-BK459)/(100*BB459*(1000-AU459*BJ459))</f>
        <v>0</v>
      </c>
      <c r="AI459">
        <f>(AJ459 - AK459 - BO459*1E3/(8.314*(BQ459+273.15)) * AM459/BN459 * AL459) * BN459/(100*BB459) * (1000 - BK459)/1000</f>
        <v>0</v>
      </c>
      <c r="AJ459">
        <v>929.975932282048</v>
      </c>
      <c r="AK459">
        <v>886.072715151515</v>
      </c>
      <c r="AL459">
        <v>3.42020066186739</v>
      </c>
      <c r="AM459">
        <v>66.7280457912559</v>
      </c>
      <c r="AN459">
        <f>(AP459 - AO459 + BO459*1E3/(8.314*(BQ459+273.15)) * AR459/BN459 * AQ459) * BN459/(100*BB459) * 1000/(1000 - AP459)</f>
        <v>0</v>
      </c>
      <c r="AO459">
        <v>18.1974327710901</v>
      </c>
      <c r="AP459">
        <v>21.2269690909091</v>
      </c>
      <c r="AQ459">
        <v>0.00592066309540667</v>
      </c>
      <c r="AR459">
        <v>77.4799471106263</v>
      </c>
      <c r="AS459">
        <v>0</v>
      </c>
      <c r="AT459">
        <v>0</v>
      </c>
      <c r="AU459">
        <f>IF(AS459*$H$13&gt;=AW459,1.0,(AW459/(AW459-AS459*$H$13)))</f>
        <v>0</v>
      </c>
      <c r="AV459">
        <f>(AU459-1)*100</f>
        <v>0</v>
      </c>
      <c r="AW459">
        <f>MAX(0,($B$13+$C$13*BV459)/(1+$D$13*BV459)*BO459/(BQ459+273)*$E$13)</f>
        <v>0</v>
      </c>
      <c r="AX459">
        <f>$B$11*BW459+$C$11*BX459+$F$11*CI459*(1-CL459)</f>
        <v>0</v>
      </c>
      <c r="AY459">
        <f>AX459*AZ459</f>
        <v>0</v>
      </c>
      <c r="AZ459">
        <f>($B$11*$D$9+$C$11*$D$9+$F$11*((CV459+CN459)/MAX(CV459+CN459+CW459, 0.1)*$I$9+CW459/MAX(CV459+CN459+CW459, 0.1)*$J$9))/($B$11+$C$11+$F$11)</f>
        <v>0</v>
      </c>
      <c r="BA459">
        <f>($B$11*$K$9+$C$11*$K$9+$F$11*((CV459+CN459)/MAX(CV459+CN459+CW459, 0.1)*$P$9+CW459/MAX(CV459+CN459+CW459, 0.1)*$Q$9))/($B$11+$C$11+$F$11)</f>
        <v>0</v>
      </c>
      <c r="BB459">
        <v>6</v>
      </c>
      <c r="BC459">
        <v>0.5</v>
      </c>
      <c r="BD459" t="s">
        <v>355</v>
      </c>
      <c r="BE459">
        <v>2</v>
      </c>
      <c r="BF459" t="b">
        <v>1</v>
      </c>
      <c r="BG459">
        <v>1657214706</v>
      </c>
      <c r="BH459">
        <v>844.375925925926</v>
      </c>
      <c r="BI459">
        <v>897.687481481482</v>
      </c>
      <c r="BJ459">
        <v>21.1973481481481</v>
      </c>
      <c r="BK459">
        <v>18.2007259259259</v>
      </c>
      <c r="BL459">
        <v>831.670888888889</v>
      </c>
      <c r="BM459">
        <v>20.984037037037</v>
      </c>
      <c r="BN459">
        <v>499.998592592593</v>
      </c>
      <c r="BO459">
        <v>74.5734777777778</v>
      </c>
      <c r="BP459">
        <v>0.10001372962963</v>
      </c>
      <c r="BQ459">
        <v>24.8484740740741</v>
      </c>
      <c r="BR459">
        <v>24.893062962963</v>
      </c>
      <c r="BS459">
        <v>999.9</v>
      </c>
      <c r="BT459">
        <v>0</v>
      </c>
      <c r="BU459">
        <v>0</v>
      </c>
      <c r="BV459">
        <v>10005.7407407407</v>
      </c>
      <c r="BW459">
        <v>0</v>
      </c>
      <c r="BX459">
        <v>450.397703703704</v>
      </c>
      <c r="BY459">
        <v>-53.3116111111111</v>
      </c>
      <c r="BZ459">
        <v>862.66237037037</v>
      </c>
      <c r="CA459">
        <v>914.328925925926</v>
      </c>
      <c r="CB459">
        <v>2.99661740740741</v>
      </c>
      <c r="CC459">
        <v>897.687481481482</v>
      </c>
      <c r="CD459">
        <v>18.2007259259259</v>
      </c>
      <c r="CE459">
        <v>1.58076</v>
      </c>
      <c r="CF459">
        <v>1.35729111111111</v>
      </c>
      <c r="CG459">
        <v>13.7725074074074</v>
      </c>
      <c r="CH459">
        <v>11.4487185185185</v>
      </c>
      <c r="CI459">
        <v>2000.00555555556</v>
      </c>
      <c r="CJ459">
        <v>0.980006666666667</v>
      </c>
      <c r="CK459">
        <v>0.0199934666666667</v>
      </c>
      <c r="CL459">
        <v>0</v>
      </c>
      <c r="CM459">
        <v>2.2905037037037</v>
      </c>
      <c r="CN459">
        <v>0</v>
      </c>
      <c r="CO459">
        <v>17845.5074074074</v>
      </c>
      <c r="CP459">
        <v>17300.2222222222</v>
      </c>
      <c r="CQ459">
        <v>37.5321481481481</v>
      </c>
      <c r="CR459">
        <v>37.9976296296296</v>
      </c>
      <c r="CS459">
        <v>37.3956666666667</v>
      </c>
      <c r="CT459">
        <v>36.3703333333333</v>
      </c>
      <c r="CU459">
        <v>36.8772962962963</v>
      </c>
      <c r="CV459">
        <v>1960.01555555556</v>
      </c>
      <c r="CW459">
        <v>39.99</v>
      </c>
      <c r="CX459">
        <v>0</v>
      </c>
      <c r="CY459">
        <v>1657214692.8</v>
      </c>
      <c r="CZ459">
        <v>0</v>
      </c>
      <c r="DA459">
        <v>1657213163</v>
      </c>
      <c r="DB459" t="s">
        <v>1145</v>
      </c>
      <c r="DC459">
        <v>1657213141</v>
      </c>
      <c r="DD459">
        <v>1655399214.6</v>
      </c>
      <c r="DE459">
        <v>1</v>
      </c>
      <c r="DF459">
        <v>0.04</v>
      </c>
      <c r="DG459">
        <v>-0.06</v>
      </c>
      <c r="DH459">
        <v>9.172</v>
      </c>
      <c r="DI459">
        <v>0.511</v>
      </c>
      <c r="DJ459">
        <v>420</v>
      </c>
      <c r="DK459">
        <v>25</v>
      </c>
      <c r="DL459">
        <v>0.26</v>
      </c>
      <c r="DM459">
        <v>0.15</v>
      </c>
      <c r="DN459">
        <v>-52.5690707317073</v>
      </c>
      <c r="DO459">
        <v>-10.7065818815332</v>
      </c>
      <c r="DP459">
        <v>1.12966532627468</v>
      </c>
      <c r="DQ459">
        <v>0</v>
      </c>
      <c r="DR459">
        <v>2.98279780487805</v>
      </c>
      <c r="DS459">
        <v>0.212993310104531</v>
      </c>
      <c r="DT459">
        <v>0.022306812971322</v>
      </c>
      <c r="DU459">
        <v>0</v>
      </c>
      <c r="DV459">
        <v>0</v>
      </c>
      <c r="DW459">
        <v>2</v>
      </c>
      <c r="DX459" t="s">
        <v>365</v>
      </c>
      <c r="DY459">
        <v>2.97177</v>
      </c>
      <c r="DZ459">
        <v>2.75383</v>
      </c>
      <c r="EA459">
        <v>0.12551</v>
      </c>
      <c r="EB459">
        <v>0.131825</v>
      </c>
      <c r="EC459">
        <v>0.0788064</v>
      </c>
      <c r="ED459">
        <v>0.0710586</v>
      </c>
      <c r="EE459">
        <v>34088.2</v>
      </c>
      <c r="EF459">
        <v>37111.1</v>
      </c>
      <c r="EG459">
        <v>35335.4</v>
      </c>
      <c r="EH459">
        <v>38779.5</v>
      </c>
      <c r="EI459">
        <v>46169.4</v>
      </c>
      <c r="EJ459">
        <v>51997.8</v>
      </c>
      <c r="EK459">
        <v>55234.8</v>
      </c>
      <c r="EL459">
        <v>62160.6</v>
      </c>
      <c r="EM459">
        <v>1.9612</v>
      </c>
      <c r="EN459">
        <v>2.143</v>
      </c>
      <c r="EO459">
        <v>0.113249</v>
      </c>
      <c r="EP459">
        <v>0</v>
      </c>
      <c r="EQ459">
        <v>22.9998</v>
      </c>
      <c r="ER459">
        <v>999.9</v>
      </c>
      <c r="ES459">
        <v>33.537</v>
      </c>
      <c r="ET459">
        <v>36.306</v>
      </c>
      <c r="EU459">
        <v>27.3004</v>
      </c>
      <c r="EV459">
        <v>53.8487</v>
      </c>
      <c r="EW459">
        <v>39.6034</v>
      </c>
      <c r="EX459">
        <v>2</v>
      </c>
      <c r="EY459">
        <v>0.0768902</v>
      </c>
      <c r="EZ459">
        <v>1.28643</v>
      </c>
      <c r="FA459">
        <v>20.1461</v>
      </c>
      <c r="FB459">
        <v>5.20052</v>
      </c>
      <c r="FC459">
        <v>12.0099</v>
      </c>
      <c r="FD459">
        <v>4.9756</v>
      </c>
      <c r="FE459">
        <v>3.294</v>
      </c>
      <c r="FF459">
        <v>9999</v>
      </c>
      <c r="FG459">
        <v>9999</v>
      </c>
      <c r="FH459">
        <v>9999</v>
      </c>
      <c r="FI459">
        <v>558.2</v>
      </c>
      <c r="FJ459">
        <v>1.86319</v>
      </c>
      <c r="FK459">
        <v>1.86789</v>
      </c>
      <c r="FL459">
        <v>1.86768</v>
      </c>
      <c r="FM459">
        <v>1.8689</v>
      </c>
      <c r="FN459">
        <v>1.86966</v>
      </c>
      <c r="FO459">
        <v>1.86569</v>
      </c>
      <c r="FP459">
        <v>1.86673</v>
      </c>
      <c r="FQ459">
        <v>1.86813</v>
      </c>
      <c r="FR459">
        <v>5</v>
      </c>
      <c r="FS459">
        <v>0</v>
      </c>
      <c r="FT459">
        <v>0</v>
      </c>
      <c r="FU459">
        <v>0</v>
      </c>
      <c r="FV459" t="s">
        <v>358</v>
      </c>
      <c r="FW459" t="s">
        <v>359</v>
      </c>
      <c r="FX459" t="s">
        <v>360</v>
      </c>
      <c r="FY459" t="s">
        <v>360</v>
      </c>
      <c r="FZ459" t="s">
        <v>360</v>
      </c>
      <c r="GA459" t="s">
        <v>360</v>
      </c>
      <c r="GB459">
        <v>0</v>
      </c>
      <c r="GC459">
        <v>100</v>
      </c>
      <c r="GD459">
        <v>100</v>
      </c>
      <c r="GE459">
        <v>12.899</v>
      </c>
      <c r="GF459">
        <v>0.2133</v>
      </c>
      <c r="GG459">
        <v>5.39689663742648</v>
      </c>
      <c r="GH459">
        <v>0.00956702611335773</v>
      </c>
      <c r="GI459">
        <v>-9.19467254998099e-07</v>
      </c>
      <c r="GJ459">
        <v>-2.13729184259075e-11</v>
      </c>
      <c r="GK459">
        <v>0.213310654532375</v>
      </c>
      <c r="GL459">
        <v>0</v>
      </c>
      <c r="GM459">
        <v>0</v>
      </c>
      <c r="GN459">
        <v>0</v>
      </c>
      <c r="GO459">
        <v>-4</v>
      </c>
      <c r="GP459">
        <v>1866</v>
      </c>
      <c r="GQ459">
        <v>1</v>
      </c>
      <c r="GR459">
        <v>18</v>
      </c>
      <c r="GS459">
        <v>26.2</v>
      </c>
      <c r="GT459">
        <v>30258.3</v>
      </c>
      <c r="GU459">
        <v>2.51221</v>
      </c>
      <c r="GV459">
        <v>2.63672</v>
      </c>
      <c r="GW459">
        <v>2.24854</v>
      </c>
      <c r="GX459">
        <v>2.72217</v>
      </c>
      <c r="GY459">
        <v>1.99585</v>
      </c>
      <c r="GZ459">
        <v>2.37305</v>
      </c>
      <c r="HA459">
        <v>38.4769</v>
      </c>
      <c r="HB459">
        <v>14.2459</v>
      </c>
      <c r="HC459">
        <v>18</v>
      </c>
      <c r="HD459">
        <v>501.554</v>
      </c>
      <c r="HE459">
        <v>628.812</v>
      </c>
      <c r="HF459">
        <v>20.3376</v>
      </c>
      <c r="HG459">
        <v>28.2914</v>
      </c>
      <c r="HH459">
        <v>29.9972</v>
      </c>
      <c r="HI459">
        <v>28.5299</v>
      </c>
      <c r="HJ459">
        <v>28.4931</v>
      </c>
      <c r="HK459">
        <v>50.2773</v>
      </c>
      <c r="HL459">
        <v>30.1851</v>
      </c>
      <c r="HM459">
        <v>0</v>
      </c>
      <c r="HN459">
        <v>20.4264</v>
      </c>
      <c r="HO459">
        <v>938.958</v>
      </c>
      <c r="HP459">
        <v>18.1544</v>
      </c>
      <c r="HQ459">
        <v>102.462</v>
      </c>
      <c r="HR459">
        <v>103.493</v>
      </c>
    </row>
    <row r="460" spans="1:226">
      <c r="A460">
        <v>444</v>
      </c>
      <c r="B460">
        <v>1657214718.5</v>
      </c>
      <c r="C460">
        <v>8113.5</v>
      </c>
      <c r="D460" t="s">
        <v>1252</v>
      </c>
      <c r="E460" t="s">
        <v>1253</v>
      </c>
      <c r="F460">
        <v>5</v>
      </c>
      <c r="G460" t="s">
        <v>1144</v>
      </c>
      <c r="H460" t="s">
        <v>354</v>
      </c>
      <c r="I460">
        <v>1657214710.71429</v>
      </c>
      <c r="J460">
        <f>(K460)/1000</f>
        <v>0</v>
      </c>
      <c r="K460">
        <f>IF(BF460, AN460, AH460)</f>
        <v>0</v>
      </c>
      <c r="L460">
        <f>IF(BF460, AI460, AG460)</f>
        <v>0</v>
      </c>
      <c r="M460">
        <f>BH460 - IF(AU460&gt;1, L460*BB460*100.0/(AW460*BV460), 0)</f>
        <v>0</v>
      </c>
      <c r="N460">
        <f>((T460-J460/2)*M460-L460)/(T460+J460/2)</f>
        <v>0</v>
      </c>
      <c r="O460">
        <f>N460*(BO460+BP460)/1000.0</f>
        <v>0</v>
      </c>
      <c r="P460">
        <f>(BH460 - IF(AU460&gt;1, L460*BB460*100.0/(AW460*BV460), 0))*(BO460+BP460)/1000.0</f>
        <v>0</v>
      </c>
      <c r="Q460">
        <f>2.0/((1/S460-1/R460)+SIGN(S460)*SQRT((1/S460-1/R460)*(1/S460-1/R460) + 4*BC460/((BC460+1)*(BC460+1))*(2*1/S460*1/R460-1/R460*1/R460)))</f>
        <v>0</v>
      </c>
      <c r="R460">
        <f>IF(LEFT(BD460,1)&lt;&gt;"0",IF(LEFT(BD460,1)="1",3.0,BE460),$D$5+$E$5*(BV460*BO460/($K$5*1000))+$F$5*(BV460*BO460/($K$5*1000))*MAX(MIN(BB460,$J$5),$I$5)*MAX(MIN(BB460,$J$5),$I$5)+$G$5*MAX(MIN(BB460,$J$5),$I$5)*(BV460*BO460/($K$5*1000))+$H$5*(BV460*BO460/($K$5*1000))*(BV460*BO460/($K$5*1000)))</f>
        <v>0</v>
      </c>
      <c r="S460">
        <f>J460*(1000-(1000*0.61365*exp(17.502*W460/(240.97+W460))/(BO460+BP460)+BJ460)/2)/(1000*0.61365*exp(17.502*W460/(240.97+W460))/(BO460+BP460)-BJ460)</f>
        <v>0</v>
      </c>
      <c r="T460">
        <f>1/((BC460+1)/(Q460/1.6)+1/(R460/1.37)) + BC460/((BC460+1)/(Q460/1.6) + BC460/(R460/1.37))</f>
        <v>0</v>
      </c>
      <c r="U460">
        <f>(AX460*BA460)</f>
        <v>0</v>
      </c>
      <c r="V460">
        <f>(BQ460+(U460+2*0.95*5.67E-8*(((BQ460+$B$7)+273)^4-(BQ460+273)^4)-44100*J460)/(1.84*29.3*R460+8*0.95*5.67E-8*(BQ460+273)^3))</f>
        <v>0</v>
      </c>
      <c r="W460">
        <f>($C$7*BR460+$D$7*BS460+$E$7*V460)</f>
        <v>0</v>
      </c>
      <c r="X460">
        <f>0.61365*exp(17.502*W460/(240.97+W460))</f>
        <v>0</v>
      </c>
      <c r="Y460">
        <f>(Z460/AA460*100)</f>
        <v>0</v>
      </c>
      <c r="Z460">
        <f>BJ460*(BO460+BP460)/1000</f>
        <v>0</v>
      </c>
      <c r="AA460">
        <f>0.61365*exp(17.502*BQ460/(240.97+BQ460))</f>
        <v>0</v>
      </c>
      <c r="AB460">
        <f>(X460-BJ460*(BO460+BP460)/1000)</f>
        <v>0</v>
      </c>
      <c r="AC460">
        <f>(-J460*44100)</f>
        <v>0</v>
      </c>
      <c r="AD460">
        <f>2*29.3*R460*0.92*(BQ460-W460)</f>
        <v>0</v>
      </c>
      <c r="AE460">
        <f>2*0.95*5.67E-8*(((BQ460+$B$7)+273)^4-(W460+273)^4)</f>
        <v>0</v>
      </c>
      <c r="AF460">
        <f>U460+AE460+AC460+AD460</f>
        <v>0</v>
      </c>
      <c r="AG460">
        <f>BN460*AU460*(BI460-BH460*(1000-AU460*BK460)/(1000-AU460*BJ460))/(100*BB460)</f>
        <v>0</v>
      </c>
      <c r="AH460">
        <f>1000*BN460*AU460*(BJ460-BK460)/(100*BB460*(1000-AU460*BJ460))</f>
        <v>0</v>
      </c>
      <c r="AI460">
        <f>(AJ460 - AK460 - BO460*1E3/(8.314*(BQ460+273.15)) * AM460/BN460 * AL460) * BN460/(100*BB460) * (1000 - BK460)/1000</f>
        <v>0</v>
      </c>
      <c r="AJ460">
        <v>946.681395098399</v>
      </c>
      <c r="AK460">
        <v>902.837248484848</v>
      </c>
      <c r="AL460">
        <v>3.3279892534241</v>
      </c>
      <c r="AM460">
        <v>66.7280457912559</v>
      </c>
      <c r="AN460">
        <f>(AP460 - AO460 + BO460*1E3/(8.314*(BQ460+273.15)) * AR460/BN460 * AQ460) * BN460/(100*BB460) * 1000/(1000 - AP460)</f>
        <v>0</v>
      </c>
      <c r="AO460">
        <v>18.1922544735276</v>
      </c>
      <c r="AP460">
        <v>21.24294</v>
      </c>
      <c r="AQ460">
        <v>0.00138776004677682</v>
      </c>
      <c r="AR460">
        <v>77.4799471106263</v>
      </c>
      <c r="AS460">
        <v>0</v>
      </c>
      <c r="AT460">
        <v>0</v>
      </c>
      <c r="AU460">
        <f>IF(AS460*$H$13&gt;=AW460,1.0,(AW460/(AW460-AS460*$H$13)))</f>
        <v>0</v>
      </c>
      <c r="AV460">
        <f>(AU460-1)*100</f>
        <v>0</v>
      </c>
      <c r="AW460">
        <f>MAX(0,($B$13+$C$13*BV460)/(1+$D$13*BV460)*BO460/(BQ460+273)*$E$13)</f>
        <v>0</v>
      </c>
      <c r="AX460">
        <f>$B$11*BW460+$C$11*BX460+$F$11*CI460*(1-CL460)</f>
        <v>0</v>
      </c>
      <c r="AY460">
        <f>AX460*AZ460</f>
        <v>0</v>
      </c>
      <c r="AZ460">
        <f>($B$11*$D$9+$C$11*$D$9+$F$11*((CV460+CN460)/MAX(CV460+CN460+CW460, 0.1)*$I$9+CW460/MAX(CV460+CN460+CW460, 0.1)*$J$9))/($B$11+$C$11+$F$11)</f>
        <v>0</v>
      </c>
      <c r="BA460">
        <f>($B$11*$K$9+$C$11*$K$9+$F$11*((CV460+CN460)/MAX(CV460+CN460+CW460, 0.1)*$P$9+CW460/MAX(CV460+CN460+CW460, 0.1)*$Q$9))/($B$11+$C$11+$F$11)</f>
        <v>0</v>
      </c>
      <c r="BB460">
        <v>6</v>
      </c>
      <c r="BC460">
        <v>0.5</v>
      </c>
      <c r="BD460" t="s">
        <v>355</v>
      </c>
      <c r="BE460">
        <v>2</v>
      </c>
      <c r="BF460" t="b">
        <v>1</v>
      </c>
      <c r="BG460">
        <v>1657214710.71429</v>
      </c>
      <c r="BH460">
        <v>859.769</v>
      </c>
      <c r="BI460">
        <v>913.55425</v>
      </c>
      <c r="BJ460">
        <v>21.2162178571429</v>
      </c>
      <c r="BK460">
        <v>18.1968714285714</v>
      </c>
      <c r="BL460">
        <v>846.942214285714</v>
      </c>
      <c r="BM460">
        <v>21.0029</v>
      </c>
      <c r="BN460">
        <v>499.9845</v>
      </c>
      <c r="BO460">
        <v>74.5738928571429</v>
      </c>
      <c r="BP460">
        <v>0.0999878142857143</v>
      </c>
      <c r="BQ460">
        <v>24.8370178571429</v>
      </c>
      <c r="BR460">
        <v>24.8768142857143</v>
      </c>
      <c r="BS460">
        <v>999.9</v>
      </c>
      <c r="BT460">
        <v>0</v>
      </c>
      <c r="BU460">
        <v>0</v>
      </c>
      <c r="BV460">
        <v>10008.75</v>
      </c>
      <c r="BW460">
        <v>0</v>
      </c>
      <c r="BX460">
        <v>440.477785714286</v>
      </c>
      <c r="BY460">
        <v>-53.7852857142857</v>
      </c>
      <c r="BZ460">
        <v>878.405785714286</v>
      </c>
      <c r="CA460">
        <v>930.48625</v>
      </c>
      <c r="CB460">
        <v>3.01933392857143</v>
      </c>
      <c r="CC460">
        <v>913.55425</v>
      </c>
      <c r="CD460">
        <v>18.1968714285714</v>
      </c>
      <c r="CE460">
        <v>1.58217535714286</v>
      </c>
      <c r="CF460">
        <v>1.35701142857143</v>
      </c>
      <c r="CG460">
        <v>13.7862857142857</v>
      </c>
      <c r="CH460">
        <v>11.4456035714286</v>
      </c>
      <c r="CI460">
        <v>1999.94928571429</v>
      </c>
      <c r="CJ460">
        <v>0.980005464285714</v>
      </c>
      <c r="CK460">
        <v>0.0199946</v>
      </c>
      <c r="CL460">
        <v>0</v>
      </c>
      <c r="CM460">
        <v>2.30582857142857</v>
      </c>
      <c r="CN460">
        <v>0</v>
      </c>
      <c r="CO460">
        <v>17867.4392857143</v>
      </c>
      <c r="CP460">
        <v>17299.7464285714</v>
      </c>
      <c r="CQ460">
        <v>37.5155</v>
      </c>
      <c r="CR460">
        <v>38.0043571428571</v>
      </c>
      <c r="CS460">
        <v>37.3794285714286</v>
      </c>
      <c r="CT460">
        <v>36.3793571428571</v>
      </c>
      <c r="CU460">
        <v>36.8772142857143</v>
      </c>
      <c r="CV460">
        <v>1959.95928571429</v>
      </c>
      <c r="CW460">
        <v>39.9903571428571</v>
      </c>
      <c r="CX460">
        <v>0</v>
      </c>
      <c r="CY460">
        <v>1657214697.6</v>
      </c>
      <c r="CZ460">
        <v>0</v>
      </c>
      <c r="DA460">
        <v>1657213163</v>
      </c>
      <c r="DB460" t="s">
        <v>1145</v>
      </c>
      <c r="DC460">
        <v>1657213141</v>
      </c>
      <c r="DD460">
        <v>1655399214.6</v>
      </c>
      <c r="DE460">
        <v>1</v>
      </c>
      <c r="DF460">
        <v>0.04</v>
      </c>
      <c r="DG460">
        <v>-0.06</v>
      </c>
      <c r="DH460">
        <v>9.172</v>
      </c>
      <c r="DI460">
        <v>0.511</v>
      </c>
      <c r="DJ460">
        <v>420</v>
      </c>
      <c r="DK460">
        <v>25</v>
      </c>
      <c r="DL460">
        <v>0.26</v>
      </c>
      <c r="DM460">
        <v>0.15</v>
      </c>
      <c r="DN460">
        <v>-53.4559780487805</v>
      </c>
      <c r="DO460">
        <v>-6.70273379790951</v>
      </c>
      <c r="DP460">
        <v>0.791822269264706</v>
      </c>
      <c r="DQ460">
        <v>0</v>
      </c>
      <c r="DR460">
        <v>3.00639243902439</v>
      </c>
      <c r="DS460">
        <v>0.288622578397213</v>
      </c>
      <c r="DT460">
        <v>0.028677852913175</v>
      </c>
      <c r="DU460">
        <v>0</v>
      </c>
      <c r="DV460">
        <v>0</v>
      </c>
      <c r="DW460">
        <v>2</v>
      </c>
      <c r="DX460" t="s">
        <v>365</v>
      </c>
      <c r="DY460">
        <v>2.97171</v>
      </c>
      <c r="DZ460">
        <v>2.75386</v>
      </c>
      <c r="EA460">
        <v>0.127076</v>
      </c>
      <c r="EB460">
        <v>0.133413</v>
      </c>
      <c r="EC460">
        <v>0.0788585</v>
      </c>
      <c r="ED460">
        <v>0.0710555</v>
      </c>
      <c r="EE460">
        <v>34028.5</v>
      </c>
      <c r="EF460">
        <v>37044.9</v>
      </c>
      <c r="EG460">
        <v>35336.6</v>
      </c>
      <c r="EH460">
        <v>38781.1</v>
      </c>
      <c r="EI460">
        <v>46168.1</v>
      </c>
      <c r="EJ460">
        <v>52000</v>
      </c>
      <c r="EK460">
        <v>55236.4</v>
      </c>
      <c r="EL460">
        <v>62163</v>
      </c>
      <c r="EM460">
        <v>1.9612</v>
      </c>
      <c r="EN460">
        <v>2.1436</v>
      </c>
      <c r="EO460">
        <v>0.112951</v>
      </c>
      <c r="EP460">
        <v>0</v>
      </c>
      <c r="EQ460">
        <v>22.994</v>
      </c>
      <c r="ER460">
        <v>999.9</v>
      </c>
      <c r="ES460">
        <v>33.537</v>
      </c>
      <c r="ET460">
        <v>36.306</v>
      </c>
      <c r="EU460">
        <v>27.2973</v>
      </c>
      <c r="EV460">
        <v>54.2187</v>
      </c>
      <c r="EW460">
        <v>39.6234</v>
      </c>
      <c r="EX460">
        <v>2</v>
      </c>
      <c r="EY460">
        <v>0.0757317</v>
      </c>
      <c r="EZ460">
        <v>1.2034</v>
      </c>
      <c r="FA460">
        <v>20.1462</v>
      </c>
      <c r="FB460">
        <v>5.19573</v>
      </c>
      <c r="FC460">
        <v>12.0099</v>
      </c>
      <c r="FD460">
        <v>4.9748</v>
      </c>
      <c r="FE460">
        <v>3.294</v>
      </c>
      <c r="FF460">
        <v>9999</v>
      </c>
      <c r="FG460">
        <v>9999</v>
      </c>
      <c r="FH460">
        <v>9999</v>
      </c>
      <c r="FI460">
        <v>558.2</v>
      </c>
      <c r="FJ460">
        <v>1.86322</v>
      </c>
      <c r="FK460">
        <v>1.86798</v>
      </c>
      <c r="FL460">
        <v>1.86768</v>
      </c>
      <c r="FM460">
        <v>1.8689</v>
      </c>
      <c r="FN460">
        <v>1.86963</v>
      </c>
      <c r="FO460">
        <v>1.86569</v>
      </c>
      <c r="FP460">
        <v>1.8667</v>
      </c>
      <c r="FQ460">
        <v>1.86813</v>
      </c>
      <c r="FR460">
        <v>5</v>
      </c>
      <c r="FS460">
        <v>0</v>
      </c>
      <c r="FT460">
        <v>0</v>
      </c>
      <c r="FU460">
        <v>0</v>
      </c>
      <c r="FV460" t="s">
        <v>358</v>
      </c>
      <c r="FW460" t="s">
        <v>359</v>
      </c>
      <c r="FX460" t="s">
        <v>360</v>
      </c>
      <c r="FY460" t="s">
        <v>360</v>
      </c>
      <c r="FZ460" t="s">
        <v>360</v>
      </c>
      <c r="GA460" t="s">
        <v>360</v>
      </c>
      <c r="GB460">
        <v>0</v>
      </c>
      <c r="GC460">
        <v>100</v>
      </c>
      <c r="GD460">
        <v>100</v>
      </c>
      <c r="GE460">
        <v>13.028</v>
      </c>
      <c r="GF460">
        <v>0.2133</v>
      </c>
      <c r="GG460">
        <v>5.39689663742648</v>
      </c>
      <c r="GH460">
        <v>0.00956702611335773</v>
      </c>
      <c r="GI460">
        <v>-9.19467254998099e-07</v>
      </c>
      <c r="GJ460">
        <v>-2.13729184259075e-11</v>
      </c>
      <c r="GK460">
        <v>0.213310654532375</v>
      </c>
      <c r="GL460">
        <v>0</v>
      </c>
      <c r="GM460">
        <v>0</v>
      </c>
      <c r="GN460">
        <v>0</v>
      </c>
      <c r="GO460">
        <v>-4</v>
      </c>
      <c r="GP460">
        <v>1866</v>
      </c>
      <c r="GQ460">
        <v>1</v>
      </c>
      <c r="GR460">
        <v>18</v>
      </c>
      <c r="GS460">
        <v>26.3</v>
      </c>
      <c r="GT460">
        <v>30258.4</v>
      </c>
      <c r="GU460">
        <v>2.54883</v>
      </c>
      <c r="GV460">
        <v>2.63672</v>
      </c>
      <c r="GW460">
        <v>2.24854</v>
      </c>
      <c r="GX460">
        <v>2.72217</v>
      </c>
      <c r="GY460">
        <v>1.99585</v>
      </c>
      <c r="GZ460">
        <v>2.36572</v>
      </c>
      <c r="HA460">
        <v>38.4769</v>
      </c>
      <c r="HB460">
        <v>14.2459</v>
      </c>
      <c r="HC460">
        <v>18</v>
      </c>
      <c r="HD460">
        <v>501.388</v>
      </c>
      <c r="HE460">
        <v>629.101</v>
      </c>
      <c r="HF460">
        <v>20.4571</v>
      </c>
      <c r="HG460">
        <v>28.272</v>
      </c>
      <c r="HH460">
        <v>29.9984</v>
      </c>
      <c r="HI460">
        <v>28.5105</v>
      </c>
      <c r="HJ460">
        <v>28.4762</v>
      </c>
      <c r="HK460">
        <v>51.008</v>
      </c>
      <c r="HL460">
        <v>30.1851</v>
      </c>
      <c r="HM460">
        <v>0</v>
      </c>
      <c r="HN460">
        <v>20.52</v>
      </c>
      <c r="HO460">
        <v>959.087</v>
      </c>
      <c r="HP460">
        <v>18.117</v>
      </c>
      <c r="HQ460">
        <v>102.466</v>
      </c>
      <c r="HR460">
        <v>103.497</v>
      </c>
    </row>
    <row r="461" spans="1:226">
      <c r="A461">
        <v>445</v>
      </c>
      <c r="B461">
        <v>1657214723.5</v>
      </c>
      <c r="C461">
        <v>8118.5</v>
      </c>
      <c r="D461" t="s">
        <v>1254</v>
      </c>
      <c r="E461" t="s">
        <v>1255</v>
      </c>
      <c r="F461">
        <v>5</v>
      </c>
      <c r="G461" t="s">
        <v>1144</v>
      </c>
      <c r="H461" t="s">
        <v>354</v>
      </c>
      <c r="I461">
        <v>1657214716</v>
      </c>
      <c r="J461">
        <f>(K461)/1000</f>
        <v>0</v>
      </c>
      <c r="K461">
        <f>IF(BF461, AN461, AH461)</f>
        <v>0</v>
      </c>
      <c r="L461">
        <f>IF(BF461, AI461, AG461)</f>
        <v>0</v>
      </c>
      <c r="M461">
        <f>BH461 - IF(AU461&gt;1, L461*BB461*100.0/(AW461*BV461), 0)</f>
        <v>0</v>
      </c>
      <c r="N461">
        <f>((T461-J461/2)*M461-L461)/(T461+J461/2)</f>
        <v>0</v>
      </c>
      <c r="O461">
        <f>N461*(BO461+BP461)/1000.0</f>
        <v>0</v>
      </c>
      <c r="P461">
        <f>(BH461 - IF(AU461&gt;1, L461*BB461*100.0/(AW461*BV461), 0))*(BO461+BP461)/1000.0</f>
        <v>0</v>
      </c>
      <c r="Q461">
        <f>2.0/((1/S461-1/R461)+SIGN(S461)*SQRT((1/S461-1/R461)*(1/S461-1/R461) + 4*BC461/((BC461+1)*(BC461+1))*(2*1/S461*1/R461-1/R461*1/R461)))</f>
        <v>0</v>
      </c>
      <c r="R461">
        <f>IF(LEFT(BD461,1)&lt;&gt;"0",IF(LEFT(BD461,1)="1",3.0,BE461),$D$5+$E$5*(BV461*BO461/($K$5*1000))+$F$5*(BV461*BO461/($K$5*1000))*MAX(MIN(BB461,$J$5),$I$5)*MAX(MIN(BB461,$J$5),$I$5)+$G$5*MAX(MIN(BB461,$J$5),$I$5)*(BV461*BO461/($K$5*1000))+$H$5*(BV461*BO461/($K$5*1000))*(BV461*BO461/($K$5*1000)))</f>
        <v>0</v>
      </c>
      <c r="S461">
        <f>J461*(1000-(1000*0.61365*exp(17.502*W461/(240.97+W461))/(BO461+BP461)+BJ461)/2)/(1000*0.61365*exp(17.502*W461/(240.97+W461))/(BO461+BP461)-BJ461)</f>
        <v>0</v>
      </c>
      <c r="T461">
        <f>1/((BC461+1)/(Q461/1.6)+1/(R461/1.37)) + BC461/((BC461+1)/(Q461/1.6) + BC461/(R461/1.37))</f>
        <v>0</v>
      </c>
      <c r="U461">
        <f>(AX461*BA461)</f>
        <v>0</v>
      </c>
      <c r="V461">
        <f>(BQ461+(U461+2*0.95*5.67E-8*(((BQ461+$B$7)+273)^4-(BQ461+273)^4)-44100*J461)/(1.84*29.3*R461+8*0.95*5.67E-8*(BQ461+273)^3))</f>
        <v>0</v>
      </c>
      <c r="W461">
        <f>($C$7*BR461+$D$7*BS461+$E$7*V461)</f>
        <v>0</v>
      </c>
      <c r="X461">
        <f>0.61365*exp(17.502*W461/(240.97+W461))</f>
        <v>0</v>
      </c>
      <c r="Y461">
        <f>(Z461/AA461*100)</f>
        <v>0</v>
      </c>
      <c r="Z461">
        <f>BJ461*(BO461+BP461)/1000</f>
        <v>0</v>
      </c>
      <c r="AA461">
        <f>0.61365*exp(17.502*BQ461/(240.97+BQ461))</f>
        <v>0</v>
      </c>
      <c r="AB461">
        <f>(X461-BJ461*(BO461+BP461)/1000)</f>
        <v>0</v>
      </c>
      <c r="AC461">
        <f>(-J461*44100)</f>
        <v>0</v>
      </c>
      <c r="AD461">
        <f>2*29.3*R461*0.92*(BQ461-W461)</f>
        <v>0</v>
      </c>
      <c r="AE461">
        <f>2*0.95*5.67E-8*(((BQ461+$B$7)+273)^4-(W461+273)^4)</f>
        <v>0</v>
      </c>
      <c r="AF461">
        <f>U461+AE461+AC461+AD461</f>
        <v>0</v>
      </c>
      <c r="AG461">
        <f>BN461*AU461*(BI461-BH461*(1000-AU461*BK461)/(1000-AU461*BJ461))/(100*BB461)</f>
        <v>0</v>
      </c>
      <c r="AH461">
        <f>1000*BN461*AU461*(BJ461-BK461)/(100*BB461*(1000-AU461*BJ461))</f>
        <v>0</v>
      </c>
      <c r="AI461">
        <f>(AJ461 - AK461 - BO461*1E3/(8.314*(BQ461+273.15)) * AM461/BN461 * AL461) * BN461/(100*BB461) * (1000 - BK461)/1000</f>
        <v>0</v>
      </c>
      <c r="AJ461">
        <v>964.269389819187</v>
      </c>
      <c r="AK461">
        <v>919.467048484849</v>
      </c>
      <c r="AL461">
        <v>3.36363061471778</v>
      </c>
      <c r="AM461">
        <v>66.7280457912559</v>
      </c>
      <c r="AN461">
        <f>(AP461 - AO461 + BO461*1E3/(8.314*(BQ461+273.15)) * AR461/BN461 * AQ461) * BN461/(100*BB461) * 1000/(1000 - AP461)</f>
        <v>0</v>
      </c>
      <c r="AO461">
        <v>18.1921262893044</v>
      </c>
      <c r="AP461">
        <v>21.2554521212121</v>
      </c>
      <c r="AQ461">
        <v>0.000411064142104272</v>
      </c>
      <c r="AR461">
        <v>77.4799471106263</v>
      </c>
      <c r="AS461">
        <v>0</v>
      </c>
      <c r="AT461">
        <v>0</v>
      </c>
      <c r="AU461">
        <f>IF(AS461*$H$13&gt;=AW461,1.0,(AW461/(AW461-AS461*$H$13)))</f>
        <v>0</v>
      </c>
      <c r="AV461">
        <f>(AU461-1)*100</f>
        <v>0</v>
      </c>
      <c r="AW461">
        <f>MAX(0,($B$13+$C$13*BV461)/(1+$D$13*BV461)*BO461/(BQ461+273)*$E$13)</f>
        <v>0</v>
      </c>
      <c r="AX461">
        <f>$B$11*BW461+$C$11*BX461+$F$11*CI461*(1-CL461)</f>
        <v>0</v>
      </c>
      <c r="AY461">
        <f>AX461*AZ461</f>
        <v>0</v>
      </c>
      <c r="AZ461">
        <f>($B$11*$D$9+$C$11*$D$9+$F$11*((CV461+CN461)/MAX(CV461+CN461+CW461, 0.1)*$I$9+CW461/MAX(CV461+CN461+CW461, 0.1)*$J$9))/($B$11+$C$11+$F$11)</f>
        <v>0</v>
      </c>
      <c r="BA461">
        <f>($B$11*$K$9+$C$11*$K$9+$F$11*((CV461+CN461)/MAX(CV461+CN461+CW461, 0.1)*$P$9+CW461/MAX(CV461+CN461+CW461, 0.1)*$Q$9))/($B$11+$C$11+$F$11)</f>
        <v>0</v>
      </c>
      <c r="BB461">
        <v>6</v>
      </c>
      <c r="BC461">
        <v>0.5</v>
      </c>
      <c r="BD461" t="s">
        <v>355</v>
      </c>
      <c r="BE461">
        <v>2</v>
      </c>
      <c r="BF461" t="b">
        <v>1</v>
      </c>
      <c r="BG461">
        <v>1657214716</v>
      </c>
      <c r="BH461">
        <v>877.045555555556</v>
      </c>
      <c r="BI461">
        <v>931.486037037037</v>
      </c>
      <c r="BJ461">
        <v>21.2355185185185</v>
      </c>
      <c r="BK461">
        <v>18.1933777777778</v>
      </c>
      <c r="BL461">
        <v>864.082555555556</v>
      </c>
      <c r="BM461">
        <v>21.0222</v>
      </c>
      <c r="BN461">
        <v>500.002259259259</v>
      </c>
      <c r="BO461">
        <v>74.5744148148148</v>
      </c>
      <c r="BP461">
        <v>0.100049092592593</v>
      </c>
      <c r="BQ461">
        <v>24.8304296296296</v>
      </c>
      <c r="BR461">
        <v>24.8632444444444</v>
      </c>
      <c r="BS461">
        <v>999.9</v>
      </c>
      <c r="BT461">
        <v>0</v>
      </c>
      <c r="BU461">
        <v>0</v>
      </c>
      <c r="BV461">
        <v>10007.5925925926</v>
      </c>
      <c r="BW461">
        <v>0</v>
      </c>
      <c r="BX461">
        <v>432.282185185185</v>
      </c>
      <c r="BY461">
        <v>-54.4404592592593</v>
      </c>
      <c r="BZ461">
        <v>896.074407407407</v>
      </c>
      <c r="CA461">
        <v>948.747111111111</v>
      </c>
      <c r="CB461">
        <v>3.04212555555556</v>
      </c>
      <c r="CC461">
        <v>931.486037037037</v>
      </c>
      <c r="CD461">
        <v>18.1933777777778</v>
      </c>
      <c r="CE461">
        <v>1.58362592592593</v>
      </c>
      <c r="CF461">
        <v>1.35676074074074</v>
      </c>
      <c r="CG461">
        <v>13.8003888888889</v>
      </c>
      <c r="CH461">
        <v>11.4428074074074</v>
      </c>
      <c r="CI461">
        <v>1999.89037037037</v>
      </c>
      <c r="CJ461">
        <v>0.980001962962963</v>
      </c>
      <c r="CK461">
        <v>0.0199980814814815</v>
      </c>
      <c r="CL461">
        <v>0</v>
      </c>
      <c r="CM461">
        <v>2.30327777777778</v>
      </c>
      <c r="CN461">
        <v>0</v>
      </c>
      <c r="CO461">
        <v>17893.6444444444</v>
      </c>
      <c r="CP461">
        <v>17299.2222222222</v>
      </c>
      <c r="CQ461">
        <v>37.5392962962963</v>
      </c>
      <c r="CR461">
        <v>38.0692592592593</v>
      </c>
      <c r="CS461">
        <v>37.4072962962963</v>
      </c>
      <c r="CT461">
        <v>36.4372592592593</v>
      </c>
      <c r="CU461">
        <v>36.9072962962963</v>
      </c>
      <c r="CV461">
        <v>1959.89518518519</v>
      </c>
      <c r="CW461">
        <v>39.9955555555556</v>
      </c>
      <c r="CX461">
        <v>0</v>
      </c>
      <c r="CY461">
        <v>1657214702.4</v>
      </c>
      <c r="CZ461">
        <v>0</v>
      </c>
      <c r="DA461">
        <v>1657213163</v>
      </c>
      <c r="DB461" t="s">
        <v>1145</v>
      </c>
      <c r="DC461">
        <v>1657213141</v>
      </c>
      <c r="DD461">
        <v>1655399214.6</v>
      </c>
      <c r="DE461">
        <v>1</v>
      </c>
      <c r="DF461">
        <v>0.04</v>
      </c>
      <c r="DG461">
        <v>-0.06</v>
      </c>
      <c r="DH461">
        <v>9.172</v>
      </c>
      <c r="DI461">
        <v>0.511</v>
      </c>
      <c r="DJ461">
        <v>420</v>
      </c>
      <c r="DK461">
        <v>25</v>
      </c>
      <c r="DL461">
        <v>0.26</v>
      </c>
      <c r="DM461">
        <v>0.15</v>
      </c>
      <c r="DN461">
        <v>-53.9753170731707</v>
      </c>
      <c r="DO461">
        <v>-6.07793310104533</v>
      </c>
      <c r="DP461">
        <v>0.727013779150272</v>
      </c>
      <c r="DQ461">
        <v>0</v>
      </c>
      <c r="DR461">
        <v>3.02375853658537</v>
      </c>
      <c r="DS461">
        <v>0.271721184668988</v>
      </c>
      <c r="DT461">
        <v>0.0271708682376042</v>
      </c>
      <c r="DU461">
        <v>0</v>
      </c>
      <c r="DV461">
        <v>0</v>
      </c>
      <c r="DW461">
        <v>2</v>
      </c>
      <c r="DX461" t="s">
        <v>365</v>
      </c>
      <c r="DY461">
        <v>2.97149</v>
      </c>
      <c r="DZ461">
        <v>2.75384</v>
      </c>
      <c r="EA461">
        <v>0.128644</v>
      </c>
      <c r="EB461">
        <v>0.134929</v>
      </c>
      <c r="EC461">
        <v>0.0788882</v>
      </c>
      <c r="ED461">
        <v>0.0710525</v>
      </c>
      <c r="EE461">
        <v>33967.4</v>
      </c>
      <c r="EF461">
        <v>36981.2</v>
      </c>
      <c r="EG461">
        <v>35336.6</v>
      </c>
      <c r="EH461">
        <v>38782.1</v>
      </c>
      <c r="EI461">
        <v>46167</v>
      </c>
      <c r="EJ461">
        <v>52001.8</v>
      </c>
      <c r="EK461">
        <v>55236.8</v>
      </c>
      <c r="EL461">
        <v>62164.8</v>
      </c>
      <c r="EM461">
        <v>1.9612</v>
      </c>
      <c r="EN461">
        <v>2.1438</v>
      </c>
      <c r="EO461">
        <v>0.114739</v>
      </c>
      <c r="EP461">
        <v>0</v>
      </c>
      <c r="EQ461">
        <v>22.9862</v>
      </c>
      <c r="ER461">
        <v>999.9</v>
      </c>
      <c r="ES461">
        <v>33.537</v>
      </c>
      <c r="ET461">
        <v>36.286</v>
      </c>
      <c r="EU461">
        <v>27.2672</v>
      </c>
      <c r="EV461">
        <v>53.9287</v>
      </c>
      <c r="EW461">
        <v>39.6835</v>
      </c>
      <c r="EX461">
        <v>2</v>
      </c>
      <c r="EY461">
        <v>0.0738415</v>
      </c>
      <c r="EZ461">
        <v>1.10667</v>
      </c>
      <c r="FA461">
        <v>20.1473</v>
      </c>
      <c r="FB461">
        <v>5.19932</v>
      </c>
      <c r="FC461">
        <v>12.0099</v>
      </c>
      <c r="FD461">
        <v>4.9756</v>
      </c>
      <c r="FE461">
        <v>3.294</v>
      </c>
      <c r="FF461">
        <v>9999</v>
      </c>
      <c r="FG461">
        <v>9999</v>
      </c>
      <c r="FH461">
        <v>9999</v>
      </c>
      <c r="FI461">
        <v>558.2</v>
      </c>
      <c r="FJ461">
        <v>1.86313</v>
      </c>
      <c r="FK461">
        <v>1.86798</v>
      </c>
      <c r="FL461">
        <v>1.86768</v>
      </c>
      <c r="FM461">
        <v>1.8689</v>
      </c>
      <c r="FN461">
        <v>1.86966</v>
      </c>
      <c r="FO461">
        <v>1.86569</v>
      </c>
      <c r="FP461">
        <v>1.86676</v>
      </c>
      <c r="FQ461">
        <v>1.86813</v>
      </c>
      <c r="FR461">
        <v>5</v>
      </c>
      <c r="FS461">
        <v>0</v>
      </c>
      <c r="FT461">
        <v>0</v>
      </c>
      <c r="FU461">
        <v>0</v>
      </c>
      <c r="FV461" t="s">
        <v>358</v>
      </c>
      <c r="FW461" t="s">
        <v>359</v>
      </c>
      <c r="FX461" t="s">
        <v>360</v>
      </c>
      <c r="FY461" t="s">
        <v>360</v>
      </c>
      <c r="FZ461" t="s">
        <v>360</v>
      </c>
      <c r="GA461" t="s">
        <v>360</v>
      </c>
      <c r="GB461">
        <v>0</v>
      </c>
      <c r="GC461">
        <v>100</v>
      </c>
      <c r="GD461">
        <v>100</v>
      </c>
      <c r="GE461">
        <v>13.156</v>
      </c>
      <c r="GF461">
        <v>0.2133</v>
      </c>
      <c r="GG461">
        <v>5.39689663742648</v>
      </c>
      <c r="GH461">
        <v>0.00956702611335773</v>
      </c>
      <c r="GI461">
        <v>-9.19467254998099e-07</v>
      </c>
      <c r="GJ461">
        <v>-2.13729184259075e-11</v>
      </c>
      <c r="GK461">
        <v>0.213310654532375</v>
      </c>
      <c r="GL461">
        <v>0</v>
      </c>
      <c r="GM461">
        <v>0</v>
      </c>
      <c r="GN461">
        <v>0</v>
      </c>
      <c r="GO461">
        <v>-4</v>
      </c>
      <c r="GP461">
        <v>1866</v>
      </c>
      <c r="GQ461">
        <v>1</v>
      </c>
      <c r="GR461">
        <v>18</v>
      </c>
      <c r="GS461">
        <v>26.4</v>
      </c>
      <c r="GT461">
        <v>30258.5</v>
      </c>
      <c r="GU461">
        <v>2.58301</v>
      </c>
      <c r="GV461">
        <v>2.63916</v>
      </c>
      <c r="GW461">
        <v>2.24854</v>
      </c>
      <c r="GX461">
        <v>2.72217</v>
      </c>
      <c r="GY461">
        <v>1.99585</v>
      </c>
      <c r="GZ461">
        <v>2.35474</v>
      </c>
      <c r="HA461">
        <v>38.4524</v>
      </c>
      <c r="HB461">
        <v>14.2371</v>
      </c>
      <c r="HC461">
        <v>18</v>
      </c>
      <c r="HD461">
        <v>501.238</v>
      </c>
      <c r="HE461">
        <v>629.056</v>
      </c>
      <c r="HF461">
        <v>20.5597</v>
      </c>
      <c r="HG461">
        <v>28.2552</v>
      </c>
      <c r="HH461">
        <v>29.9984</v>
      </c>
      <c r="HI461">
        <v>28.4935</v>
      </c>
      <c r="HJ461">
        <v>28.4584</v>
      </c>
      <c r="HK461">
        <v>51.6955</v>
      </c>
      <c r="HL461">
        <v>30.4806</v>
      </c>
      <c r="HM461">
        <v>0</v>
      </c>
      <c r="HN461">
        <v>20.6216</v>
      </c>
      <c r="HO461">
        <v>972.532</v>
      </c>
      <c r="HP461">
        <v>18.079</v>
      </c>
      <c r="HQ461">
        <v>102.466</v>
      </c>
      <c r="HR461">
        <v>103.5</v>
      </c>
    </row>
    <row r="462" spans="1:226">
      <c r="A462">
        <v>446</v>
      </c>
      <c r="B462">
        <v>1657214728</v>
      </c>
      <c r="C462">
        <v>8123</v>
      </c>
      <c r="D462" t="s">
        <v>1256</v>
      </c>
      <c r="E462" t="s">
        <v>1257</v>
      </c>
      <c r="F462">
        <v>5</v>
      </c>
      <c r="G462" t="s">
        <v>1144</v>
      </c>
      <c r="H462" t="s">
        <v>354</v>
      </c>
      <c r="I462">
        <v>1657214720.44444</v>
      </c>
      <c r="J462">
        <f>(K462)/1000</f>
        <v>0</v>
      </c>
      <c r="K462">
        <f>IF(BF462, AN462, AH462)</f>
        <v>0</v>
      </c>
      <c r="L462">
        <f>IF(BF462, AI462, AG462)</f>
        <v>0</v>
      </c>
      <c r="M462">
        <f>BH462 - IF(AU462&gt;1, L462*BB462*100.0/(AW462*BV462), 0)</f>
        <v>0</v>
      </c>
      <c r="N462">
        <f>((T462-J462/2)*M462-L462)/(T462+J462/2)</f>
        <v>0</v>
      </c>
      <c r="O462">
        <f>N462*(BO462+BP462)/1000.0</f>
        <v>0</v>
      </c>
      <c r="P462">
        <f>(BH462 - IF(AU462&gt;1, L462*BB462*100.0/(AW462*BV462), 0))*(BO462+BP462)/1000.0</f>
        <v>0</v>
      </c>
      <c r="Q462">
        <f>2.0/((1/S462-1/R462)+SIGN(S462)*SQRT((1/S462-1/R462)*(1/S462-1/R462) + 4*BC462/((BC462+1)*(BC462+1))*(2*1/S462*1/R462-1/R462*1/R462)))</f>
        <v>0</v>
      </c>
      <c r="R462">
        <f>IF(LEFT(BD462,1)&lt;&gt;"0",IF(LEFT(BD462,1)="1",3.0,BE462),$D$5+$E$5*(BV462*BO462/($K$5*1000))+$F$5*(BV462*BO462/($K$5*1000))*MAX(MIN(BB462,$J$5),$I$5)*MAX(MIN(BB462,$J$5),$I$5)+$G$5*MAX(MIN(BB462,$J$5),$I$5)*(BV462*BO462/($K$5*1000))+$H$5*(BV462*BO462/($K$5*1000))*(BV462*BO462/($K$5*1000)))</f>
        <v>0</v>
      </c>
      <c r="S462">
        <f>J462*(1000-(1000*0.61365*exp(17.502*W462/(240.97+W462))/(BO462+BP462)+BJ462)/2)/(1000*0.61365*exp(17.502*W462/(240.97+W462))/(BO462+BP462)-BJ462)</f>
        <v>0</v>
      </c>
      <c r="T462">
        <f>1/((BC462+1)/(Q462/1.6)+1/(R462/1.37)) + BC462/((BC462+1)/(Q462/1.6) + BC462/(R462/1.37))</f>
        <v>0</v>
      </c>
      <c r="U462">
        <f>(AX462*BA462)</f>
        <v>0</v>
      </c>
      <c r="V462">
        <f>(BQ462+(U462+2*0.95*5.67E-8*(((BQ462+$B$7)+273)^4-(BQ462+273)^4)-44100*J462)/(1.84*29.3*R462+8*0.95*5.67E-8*(BQ462+273)^3))</f>
        <v>0</v>
      </c>
      <c r="W462">
        <f>($C$7*BR462+$D$7*BS462+$E$7*V462)</f>
        <v>0</v>
      </c>
      <c r="X462">
        <f>0.61365*exp(17.502*W462/(240.97+W462))</f>
        <v>0</v>
      </c>
      <c r="Y462">
        <f>(Z462/AA462*100)</f>
        <v>0</v>
      </c>
      <c r="Z462">
        <f>BJ462*(BO462+BP462)/1000</f>
        <v>0</v>
      </c>
      <c r="AA462">
        <f>0.61365*exp(17.502*BQ462/(240.97+BQ462))</f>
        <v>0</v>
      </c>
      <c r="AB462">
        <f>(X462-BJ462*(BO462+BP462)/1000)</f>
        <v>0</v>
      </c>
      <c r="AC462">
        <f>(-J462*44100)</f>
        <v>0</v>
      </c>
      <c r="AD462">
        <f>2*29.3*R462*0.92*(BQ462-W462)</f>
        <v>0</v>
      </c>
      <c r="AE462">
        <f>2*0.95*5.67E-8*(((BQ462+$B$7)+273)^4-(W462+273)^4)</f>
        <v>0</v>
      </c>
      <c r="AF462">
        <f>U462+AE462+AC462+AD462</f>
        <v>0</v>
      </c>
      <c r="AG462">
        <f>BN462*AU462*(BI462-BH462*(1000-AU462*BK462)/(1000-AU462*BJ462))/(100*BB462)</f>
        <v>0</v>
      </c>
      <c r="AH462">
        <f>1000*BN462*AU462*(BJ462-BK462)/(100*BB462*(1000-AU462*BJ462))</f>
        <v>0</v>
      </c>
      <c r="AI462">
        <f>(AJ462 - AK462 - BO462*1E3/(8.314*(BQ462+273.15)) * AM462/BN462 * AL462) * BN462/(100*BB462) * (1000 - BK462)/1000</f>
        <v>0</v>
      </c>
      <c r="AJ462">
        <v>979.831575119875</v>
      </c>
      <c r="AK462">
        <v>934.515975757576</v>
      </c>
      <c r="AL462">
        <v>3.29922894420662</v>
      </c>
      <c r="AM462">
        <v>66.7280457912559</v>
      </c>
      <c r="AN462">
        <f>(AP462 - AO462 + BO462*1E3/(8.314*(BQ462+273.15)) * AR462/BN462 * AQ462) * BN462/(100*BB462) * 1000/(1000 - AP462)</f>
        <v>0</v>
      </c>
      <c r="AO462">
        <v>18.1795384189526</v>
      </c>
      <c r="AP462">
        <v>21.2537890909091</v>
      </c>
      <c r="AQ462">
        <v>0.000682083651665329</v>
      </c>
      <c r="AR462">
        <v>77.4799471106263</v>
      </c>
      <c r="AS462">
        <v>0</v>
      </c>
      <c r="AT462">
        <v>0</v>
      </c>
      <c r="AU462">
        <f>IF(AS462*$H$13&gt;=AW462,1.0,(AW462/(AW462-AS462*$H$13)))</f>
        <v>0</v>
      </c>
      <c r="AV462">
        <f>(AU462-1)*100</f>
        <v>0</v>
      </c>
      <c r="AW462">
        <f>MAX(0,($B$13+$C$13*BV462)/(1+$D$13*BV462)*BO462/(BQ462+273)*$E$13)</f>
        <v>0</v>
      </c>
      <c r="AX462">
        <f>$B$11*BW462+$C$11*BX462+$F$11*CI462*(1-CL462)</f>
        <v>0</v>
      </c>
      <c r="AY462">
        <f>AX462*AZ462</f>
        <v>0</v>
      </c>
      <c r="AZ462">
        <f>($B$11*$D$9+$C$11*$D$9+$F$11*((CV462+CN462)/MAX(CV462+CN462+CW462, 0.1)*$I$9+CW462/MAX(CV462+CN462+CW462, 0.1)*$J$9))/($B$11+$C$11+$F$11)</f>
        <v>0</v>
      </c>
      <c r="BA462">
        <f>($B$11*$K$9+$C$11*$K$9+$F$11*((CV462+CN462)/MAX(CV462+CN462+CW462, 0.1)*$P$9+CW462/MAX(CV462+CN462+CW462, 0.1)*$Q$9))/($B$11+$C$11+$F$11)</f>
        <v>0</v>
      </c>
      <c r="BB462">
        <v>6</v>
      </c>
      <c r="BC462">
        <v>0.5</v>
      </c>
      <c r="BD462" t="s">
        <v>355</v>
      </c>
      <c r="BE462">
        <v>2</v>
      </c>
      <c r="BF462" t="b">
        <v>1</v>
      </c>
      <c r="BG462">
        <v>1657214720.44444</v>
      </c>
      <c r="BH462">
        <v>891.648925925926</v>
      </c>
      <c r="BI462">
        <v>946.395037037037</v>
      </c>
      <c r="BJ462">
        <v>21.2471888888889</v>
      </c>
      <c r="BK462">
        <v>18.1815962962963</v>
      </c>
      <c r="BL462">
        <v>878.571185185185</v>
      </c>
      <c r="BM462">
        <v>21.0338740740741</v>
      </c>
      <c r="BN462">
        <v>499.995444444444</v>
      </c>
      <c r="BO462">
        <v>74.5749296296296</v>
      </c>
      <c r="BP462">
        <v>0.100059451851852</v>
      </c>
      <c r="BQ462">
        <v>24.8275740740741</v>
      </c>
      <c r="BR462">
        <v>24.8607925925926</v>
      </c>
      <c r="BS462">
        <v>999.9</v>
      </c>
      <c r="BT462">
        <v>0</v>
      </c>
      <c r="BU462">
        <v>0</v>
      </c>
      <c r="BV462">
        <v>9998.14814814815</v>
      </c>
      <c r="BW462">
        <v>0</v>
      </c>
      <c r="BX462">
        <v>427.335740740741</v>
      </c>
      <c r="BY462">
        <v>-54.7461111111111</v>
      </c>
      <c r="BZ462">
        <v>911.005407407407</v>
      </c>
      <c r="CA462">
        <v>963.920592592593</v>
      </c>
      <c r="CB462">
        <v>3.06557851851852</v>
      </c>
      <c r="CC462">
        <v>946.395037037037</v>
      </c>
      <c r="CD462">
        <v>18.1815962962963</v>
      </c>
      <c r="CE462">
        <v>1.58450666666667</v>
      </c>
      <c r="CF462">
        <v>1.35589148148148</v>
      </c>
      <c r="CG462">
        <v>13.8089444444444</v>
      </c>
      <c r="CH462">
        <v>11.4331222222222</v>
      </c>
      <c r="CI462">
        <v>1999.90111111111</v>
      </c>
      <c r="CJ462">
        <v>0.98</v>
      </c>
      <c r="CK462">
        <v>0.0200000074074074</v>
      </c>
      <c r="CL462">
        <v>0</v>
      </c>
      <c r="CM462">
        <v>2.30434074074074</v>
      </c>
      <c r="CN462">
        <v>0</v>
      </c>
      <c r="CO462">
        <v>17917.0740740741</v>
      </c>
      <c r="CP462">
        <v>17299.3037037037</v>
      </c>
      <c r="CQ462">
        <v>37.6086666666667</v>
      </c>
      <c r="CR462">
        <v>38.1640740740741</v>
      </c>
      <c r="CS462">
        <v>37.4697407407407</v>
      </c>
      <c r="CT462">
        <v>36.5251481481481</v>
      </c>
      <c r="CU462">
        <v>36.9558148148148</v>
      </c>
      <c r="CV462">
        <v>1959.90296296296</v>
      </c>
      <c r="CW462">
        <v>39.9985185185185</v>
      </c>
      <c r="CX462">
        <v>0</v>
      </c>
      <c r="CY462">
        <v>1657214707.2</v>
      </c>
      <c r="CZ462">
        <v>0</v>
      </c>
      <c r="DA462">
        <v>1657213163</v>
      </c>
      <c r="DB462" t="s">
        <v>1145</v>
      </c>
      <c r="DC462">
        <v>1657213141</v>
      </c>
      <c r="DD462">
        <v>1655399214.6</v>
      </c>
      <c r="DE462">
        <v>1</v>
      </c>
      <c r="DF462">
        <v>0.04</v>
      </c>
      <c r="DG462">
        <v>-0.06</v>
      </c>
      <c r="DH462">
        <v>9.172</v>
      </c>
      <c r="DI462">
        <v>0.511</v>
      </c>
      <c r="DJ462">
        <v>420</v>
      </c>
      <c r="DK462">
        <v>25</v>
      </c>
      <c r="DL462">
        <v>0.26</v>
      </c>
      <c r="DM462">
        <v>0.15</v>
      </c>
      <c r="DN462">
        <v>-54.5011487804878</v>
      </c>
      <c r="DO462">
        <v>-5.2753170731707</v>
      </c>
      <c r="DP462">
        <v>0.67587755786845</v>
      </c>
      <c r="DQ462">
        <v>0</v>
      </c>
      <c r="DR462">
        <v>3.04861292682927</v>
      </c>
      <c r="DS462">
        <v>0.285995121951222</v>
      </c>
      <c r="DT462">
        <v>0.0298786265270174</v>
      </c>
      <c r="DU462">
        <v>0</v>
      </c>
      <c r="DV462">
        <v>0</v>
      </c>
      <c r="DW462">
        <v>2</v>
      </c>
      <c r="DX462" t="s">
        <v>365</v>
      </c>
      <c r="DY462">
        <v>2.97133</v>
      </c>
      <c r="DZ462">
        <v>2.75445</v>
      </c>
      <c r="EA462">
        <v>0.130038</v>
      </c>
      <c r="EB462">
        <v>0.136326</v>
      </c>
      <c r="EC462">
        <v>0.078893</v>
      </c>
      <c r="ED462">
        <v>0.070912</v>
      </c>
      <c r="EE462">
        <v>33914.6</v>
      </c>
      <c r="EF462">
        <v>36923.6</v>
      </c>
      <c r="EG462">
        <v>35338.1</v>
      </c>
      <c r="EH462">
        <v>38784.2</v>
      </c>
      <c r="EI462">
        <v>46168.2</v>
      </c>
      <c r="EJ462">
        <v>52011.5</v>
      </c>
      <c r="EK462">
        <v>55238.4</v>
      </c>
      <c r="EL462">
        <v>62167</v>
      </c>
      <c r="EM462">
        <v>1.9616</v>
      </c>
      <c r="EN462">
        <v>2.1442</v>
      </c>
      <c r="EO462">
        <v>0.114679</v>
      </c>
      <c r="EP462">
        <v>0</v>
      </c>
      <c r="EQ462">
        <v>22.9796</v>
      </c>
      <c r="ER462">
        <v>999.9</v>
      </c>
      <c r="ES462">
        <v>33.561</v>
      </c>
      <c r="ET462">
        <v>36.296</v>
      </c>
      <c r="EU462">
        <v>27.3012</v>
      </c>
      <c r="EV462">
        <v>54.2087</v>
      </c>
      <c r="EW462">
        <v>39.6514</v>
      </c>
      <c r="EX462">
        <v>2</v>
      </c>
      <c r="EY462">
        <v>0.0727236</v>
      </c>
      <c r="EZ462">
        <v>1.02786</v>
      </c>
      <c r="FA462">
        <v>20.1478</v>
      </c>
      <c r="FB462">
        <v>5.20052</v>
      </c>
      <c r="FC462">
        <v>12.0099</v>
      </c>
      <c r="FD462">
        <v>4.976</v>
      </c>
      <c r="FE462">
        <v>3.294</v>
      </c>
      <c r="FF462">
        <v>9999</v>
      </c>
      <c r="FG462">
        <v>9999</v>
      </c>
      <c r="FH462">
        <v>9999</v>
      </c>
      <c r="FI462">
        <v>558.2</v>
      </c>
      <c r="FJ462">
        <v>1.8631</v>
      </c>
      <c r="FK462">
        <v>1.86789</v>
      </c>
      <c r="FL462">
        <v>1.86768</v>
      </c>
      <c r="FM462">
        <v>1.86887</v>
      </c>
      <c r="FN462">
        <v>1.86966</v>
      </c>
      <c r="FO462">
        <v>1.86569</v>
      </c>
      <c r="FP462">
        <v>1.8667</v>
      </c>
      <c r="FQ462">
        <v>1.86813</v>
      </c>
      <c r="FR462">
        <v>5</v>
      </c>
      <c r="FS462">
        <v>0</v>
      </c>
      <c r="FT462">
        <v>0</v>
      </c>
      <c r="FU462">
        <v>0</v>
      </c>
      <c r="FV462" t="s">
        <v>358</v>
      </c>
      <c r="FW462" t="s">
        <v>359</v>
      </c>
      <c r="FX462" t="s">
        <v>360</v>
      </c>
      <c r="FY462" t="s">
        <v>360</v>
      </c>
      <c r="FZ462" t="s">
        <v>360</v>
      </c>
      <c r="GA462" t="s">
        <v>360</v>
      </c>
      <c r="GB462">
        <v>0</v>
      </c>
      <c r="GC462">
        <v>100</v>
      </c>
      <c r="GD462">
        <v>100</v>
      </c>
      <c r="GE462">
        <v>13.271</v>
      </c>
      <c r="GF462">
        <v>0.2133</v>
      </c>
      <c r="GG462">
        <v>5.39689663742648</v>
      </c>
      <c r="GH462">
        <v>0.00956702611335773</v>
      </c>
      <c r="GI462">
        <v>-9.19467254998099e-07</v>
      </c>
      <c r="GJ462">
        <v>-2.13729184259075e-11</v>
      </c>
      <c r="GK462">
        <v>0.213310654532375</v>
      </c>
      <c r="GL462">
        <v>0</v>
      </c>
      <c r="GM462">
        <v>0</v>
      </c>
      <c r="GN462">
        <v>0</v>
      </c>
      <c r="GO462">
        <v>-4</v>
      </c>
      <c r="GP462">
        <v>1866</v>
      </c>
      <c r="GQ462">
        <v>1</v>
      </c>
      <c r="GR462">
        <v>18</v>
      </c>
      <c r="GS462">
        <v>26.4</v>
      </c>
      <c r="GT462">
        <v>30258.6</v>
      </c>
      <c r="GU462">
        <v>2.61353</v>
      </c>
      <c r="GV462">
        <v>2.6355</v>
      </c>
      <c r="GW462">
        <v>2.24854</v>
      </c>
      <c r="GX462">
        <v>2.72217</v>
      </c>
      <c r="GY462">
        <v>1.99585</v>
      </c>
      <c r="GZ462">
        <v>2.38159</v>
      </c>
      <c r="HA462">
        <v>38.4524</v>
      </c>
      <c r="HB462">
        <v>14.2459</v>
      </c>
      <c r="HC462">
        <v>18</v>
      </c>
      <c r="HD462">
        <v>501.39</v>
      </c>
      <c r="HE462">
        <v>629.196</v>
      </c>
      <c r="HF462">
        <v>20.6582</v>
      </c>
      <c r="HG462">
        <v>28.2388</v>
      </c>
      <c r="HH462">
        <v>29.9986</v>
      </c>
      <c r="HI462">
        <v>28.4814</v>
      </c>
      <c r="HJ462">
        <v>28.4429</v>
      </c>
      <c r="HK462">
        <v>52.3026</v>
      </c>
      <c r="HL462">
        <v>30.4806</v>
      </c>
      <c r="HM462">
        <v>0</v>
      </c>
      <c r="HN462">
        <v>20.7196</v>
      </c>
      <c r="HO462">
        <v>992.696</v>
      </c>
      <c r="HP462">
        <v>18.0523</v>
      </c>
      <c r="HQ462">
        <v>102.47</v>
      </c>
      <c r="HR462">
        <v>103.504</v>
      </c>
    </row>
    <row r="463" spans="1:226">
      <c r="A463">
        <v>447</v>
      </c>
      <c r="B463">
        <v>1657214733.5</v>
      </c>
      <c r="C463">
        <v>8128.5</v>
      </c>
      <c r="D463" t="s">
        <v>1258</v>
      </c>
      <c r="E463" t="s">
        <v>1259</v>
      </c>
      <c r="F463">
        <v>5</v>
      </c>
      <c r="G463" t="s">
        <v>1144</v>
      </c>
      <c r="H463" t="s">
        <v>354</v>
      </c>
      <c r="I463">
        <v>1657214725.73214</v>
      </c>
      <c r="J463">
        <f>(K463)/1000</f>
        <v>0</v>
      </c>
      <c r="K463">
        <f>IF(BF463, AN463, AH463)</f>
        <v>0</v>
      </c>
      <c r="L463">
        <f>IF(BF463, AI463, AG463)</f>
        <v>0</v>
      </c>
      <c r="M463">
        <f>BH463 - IF(AU463&gt;1, L463*BB463*100.0/(AW463*BV463), 0)</f>
        <v>0</v>
      </c>
      <c r="N463">
        <f>((T463-J463/2)*M463-L463)/(T463+J463/2)</f>
        <v>0</v>
      </c>
      <c r="O463">
        <f>N463*(BO463+BP463)/1000.0</f>
        <v>0</v>
      </c>
      <c r="P463">
        <f>(BH463 - IF(AU463&gt;1, L463*BB463*100.0/(AW463*BV463), 0))*(BO463+BP463)/1000.0</f>
        <v>0</v>
      </c>
      <c r="Q463">
        <f>2.0/((1/S463-1/R463)+SIGN(S463)*SQRT((1/S463-1/R463)*(1/S463-1/R463) + 4*BC463/((BC463+1)*(BC463+1))*(2*1/S463*1/R463-1/R463*1/R463)))</f>
        <v>0</v>
      </c>
      <c r="R463">
        <f>IF(LEFT(BD463,1)&lt;&gt;"0",IF(LEFT(BD463,1)="1",3.0,BE463),$D$5+$E$5*(BV463*BO463/($K$5*1000))+$F$5*(BV463*BO463/($K$5*1000))*MAX(MIN(BB463,$J$5),$I$5)*MAX(MIN(BB463,$J$5),$I$5)+$G$5*MAX(MIN(BB463,$J$5),$I$5)*(BV463*BO463/($K$5*1000))+$H$5*(BV463*BO463/($K$5*1000))*(BV463*BO463/($K$5*1000)))</f>
        <v>0</v>
      </c>
      <c r="S463">
        <f>J463*(1000-(1000*0.61365*exp(17.502*W463/(240.97+W463))/(BO463+BP463)+BJ463)/2)/(1000*0.61365*exp(17.502*W463/(240.97+W463))/(BO463+BP463)-BJ463)</f>
        <v>0</v>
      </c>
      <c r="T463">
        <f>1/((BC463+1)/(Q463/1.6)+1/(R463/1.37)) + BC463/((BC463+1)/(Q463/1.6) + BC463/(R463/1.37))</f>
        <v>0</v>
      </c>
      <c r="U463">
        <f>(AX463*BA463)</f>
        <v>0</v>
      </c>
      <c r="V463">
        <f>(BQ463+(U463+2*0.95*5.67E-8*(((BQ463+$B$7)+273)^4-(BQ463+273)^4)-44100*J463)/(1.84*29.3*R463+8*0.95*5.67E-8*(BQ463+273)^3))</f>
        <v>0</v>
      </c>
      <c r="W463">
        <f>($C$7*BR463+$D$7*BS463+$E$7*V463)</f>
        <v>0</v>
      </c>
      <c r="X463">
        <f>0.61365*exp(17.502*W463/(240.97+W463))</f>
        <v>0</v>
      </c>
      <c r="Y463">
        <f>(Z463/AA463*100)</f>
        <v>0</v>
      </c>
      <c r="Z463">
        <f>BJ463*(BO463+BP463)/1000</f>
        <v>0</v>
      </c>
      <c r="AA463">
        <f>0.61365*exp(17.502*BQ463/(240.97+BQ463))</f>
        <v>0</v>
      </c>
      <c r="AB463">
        <f>(X463-BJ463*(BO463+BP463)/1000)</f>
        <v>0</v>
      </c>
      <c r="AC463">
        <f>(-J463*44100)</f>
        <v>0</v>
      </c>
      <c r="AD463">
        <f>2*29.3*R463*0.92*(BQ463-W463)</f>
        <v>0</v>
      </c>
      <c r="AE463">
        <f>2*0.95*5.67E-8*(((BQ463+$B$7)+273)^4-(W463+273)^4)</f>
        <v>0</v>
      </c>
      <c r="AF463">
        <f>U463+AE463+AC463+AD463</f>
        <v>0</v>
      </c>
      <c r="AG463">
        <f>BN463*AU463*(BI463-BH463*(1000-AU463*BK463)/(1000-AU463*BJ463))/(100*BB463)</f>
        <v>0</v>
      </c>
      <c r="AH463">
        <f>1000*BN463*AU463*(BJ463-BK463)/(100*BB463*(1000-AU463*BJ463))</f>
        <v>0</v>
      </c>
      <c r="AI463">
        <f>(AJ463 - AK463 - BO463*1E3/(8.314*(BQ463+273.15)) * AM463/BN463 * AL463) * BN463/(100*BB463) * (1000 - BK463)/1000</f>
        <v>0</v>
      </c>
      <c r="AJ463">
        <v>998.587592143014</v>
      </c>
      <c r="AK463">
        <v>952.968224242424</v>
      </c>
      <c r="AL463">
        <v>3.38492168929073</v>
      </c>
      <c r="AM463">
        <v>66.7280457912559</v>
      </c>
      <c r="AN463">
        <f>(AP463 - AO463 + BO463*1E3/(8.314*(BQ463+273.15)) * AR463/BN463 * AQ463) * BN463/(100*BB463) * 1000/(1000 - AP463)</f>
        <v>0</v>
      </c>
      <c r="AO463">
        <v>18.1377661133012</v>
      </c>
      <c r="AP463">
        <v>21.2496581818182</v>
      </c>
      <c r="AQ463">
        <v>5.55453236993775e-05</v>
      </c>
      <c r="AR463">
        <v>77.4799471106263</v>
      </c>
      <c r="AS463">
        <v>0</v>
      </c>
      <c r="AT463">
        <v>0</v>
      </c>
      <c r="AU463">
        <f>IF(AS463*$H$13&gt;=AW463,1.0,(AW463/(AW463-AS463*$H$13)))</f>
        <v>0</v>
      </c>
      <c r="AV463">
        <f>(AU463-1)*100</f>
        <v>0</v>
      </c>
      <c r="AW463">
        <f>MAX(0,($B$13+$C$13*BV463)/(1+$D$13*BV463)*BO463/(BQ463+273)*$E$13)</f>
        <v>0</v>
      </c>
      <c r="AX463">
        <f>$B$11*BW463+$C$11*BX463+$F$11*CI463*(1-CL463)</f>
        <v>0</v>
      </c>
      <c r="AY463">
        <f>AX463*AZ463</f>
        <v>0</v>
      </c>
      <c r="AZ463">
        <f>($B$11*$D$9+$C$11*$D$9+$F$11*((CV463+CN463)/MAX(CV463+CN463+CW463, 0.1)*$I$9+CW463/MAX(CV463+CN463+CW463, 0.1)*$J$9))/($B$11+$C$11+$F$11)</f>
        <v>0</v>
      </c>
      <c r="BA463">
        <f>($B$11*$K$9+$C$11*$K$9+$F$11*((CV463+CN463)/MAX(CV463+CN463+CW463, 0.1)*$P$9+CW463/MAX(CV463+CN463+CW463, 0.1)*$Q$9))/($B$11+$C$11+$F$11)</f>
        <v>0</v>
      </c>
      <c r="BB463">
        <v>6</v>
      </c>
      <c r="BC463">
        <v>0.5</v>
      </c>
      <c r="BD463" t="s">
        <v>355</v>
      </c>
      <c r="BE463">
        <v>2</v>
      </c>
      <c r="BF463" t="b">
        <v>1</v>
      </c>
      <c r="BG463">
        <v>1657214725.73214</v>
      </c>
      <c r="BH463">
        <v>908.900785714286</v>
      </c>
      <c r="BI463">
        <v>964.342928571429</v>
      </c>
      <c r="BJ463">
        <v>21.2520785714286</v>
      </c>
      <c r="BK463">
        <v>18.1619178571429</v>
      </c>
      <c r="BL463">
        <v>895.688</v>
      </c>
      <c r="BM463">
        <v>21.0387642857143</v>
      </c>
      <c r="BN463">
        <v>500.011</v>
      </c>
      <c r="BO463">
        <v>74.5756214285714</v>
      </c>
      <c r="BP463">
        <v>0.0999917392857143</v>
      </c>
      <c r="BQ463">
        <v>24.8272928571429</v>
      </c>
      <c r="BR463">
        <v>24.8615285714286</v>
      </c>
      <c r="BS463">
        <v>999.9</v>
      </c>
      <c r="BT463">
        <v>0</v>
      </c>
      <c r="BU463">
        <v>0</v>
      </c>
      <c r="BV463">
        <v>9998.57142857143</v>
      </c>
      <c r="BW463">
        <v>0</v>
      </c>
      <c r="BX463">
        <v>422.829142857143</v>
      </c>
      <c r="BY463">
        <v>-55.4422071428571</v>
      </c>
      <c r="BZ463">
        <v>928.636285714286</v>
      </c>
      <c r="CA463">
        <v>982.180892857143</v>
      </c>
      <c r="CB463">
        <v>3.09014607142857</v>
      </c>
      <c r="CC463">
        <v>964.342928571429</v>
      </c>
      <c r="CD463">
        <v>18.1619178571429</v>
      </c>
      <c r="CE463">
        <v>1.58488642857143</v>
      </c>
      <c r="CF463">
        <v>1.35443714285714</v>
      </c>
      <c r="CG463">
        <v>13.8126321428571</v>
      </c>
      <c r="CH463">
        <v>11.4169071428571</v>
      </c>
      <c r="CI463">
        <v>1999.91142857143</v>
      </c>
      <c r="CJ463">
        <v>0.979998785714286</v>
      </c>
      <c r="CK463">
        <v>0.0200011</v>
      </c>
      <c r="CL463">
        <v>0</v>
      </c>
      <c r="CM463">
        <v>2.31631785714286</v>
      </c>
      <c r="CN463">
        <v>0</v>
      </c>
      <c r="CO463">
        <v>17944.875</v>
      </c>
      <c r="CP463">
        <v>17299.3821428571</v>
      </c>
      <c r="CQ463">
        <v>37.7341428571429</v>
      </c>
      <c r="CR463">
        <v>38.3167142857143</v>
      </c>
      <c r="CS463">
        <v>37.5689285714286</v>
      </c>
      <c r="CT463">
        <v>36.6693571428571</v>
      </c>
      <c r="CU463">
        <v>37.0510714285714</v>
      </c>
      <c r="CV463">
        <v>1959.90964285714</v>
      </c>
      <c r="CW463">
        <v>40.0007142857143</v>
      </c>
      <c r="CX463">
        <v>0</v>
      </c>
      <c r="CY463">
        <v>1657214712.6</v>
      </c>
      <c r="CZ463">
        <v>0</v>
      </c>
      <c r="DA463">
        <v>1657213163</v>
      </c>
      <c r="DB463" t="s">
        <v>1145</v>
      </c>
      <c r="DC463">
        <v>1657213141</v>
      </c>
      <c r="DD463">
        <v>1655399214.6</v>
      </c>
      <c r="DE463">
        <v>1</v>
      </c>
      <c r="DF463">
        <v>0.04</v>
      </c>
      <c r="DG463">
        <v>-0.06</v>
      </c>
      <c r="DH463">
        <v>9.172</v>
      </c>
      <c r="DI463">
        <v>0.511</v>
      </c>
      <c r="DJ463">
        <v>420</v>
      </c>
      <c r="DK463">
        <v>25</v>
      </c>
      <c r="DL463">
        <v>0.26</v>
      </c>
      <c r="DM463">
        <v>0.15</v>
      </c>
      <c r="DN463">
        <v>-54.9842195121951</v>
      </c>
      <c r="DO463">
        <v>-5.97505714285711</v>
      </c>
      <c r="DP463">
        <v>0.71753525560345</v>
      </c>
      <c r="DQ463">
        <v>0</v>
      </c>
      <c r="DR463">
        <v>3.07315975609756</v>
      </c>
      <c r="DS463">
        <v>0.301782020905927</v>
      </c>
      <c r="DT463">
        <v>0.0315416052368316</v>
      </c>
      <c r="DU463">
        <v>0</v>
      </c>
      <c r="DV463">
        <v>0</v>
      </c>
      <c r="DW463">
        <v>2</v>
      </c>
      <c r="DX463" t="s">
        <v>365</v>
      </c>
      <c r="DY463">
        <v>2.97176</v>
      </c>
      <c r="DZ463">
        <v>2.75399</v>
      </c>
      <c r="EA463">
        <v>0.131723</v>
      </c>
      <c r="EB463">
        <v>0.138014</v>
      </c>
      <c r="EC463">
        <v>0.0788808</v>
      </c>
      <c r="ED463">
        <v>0.0707867</v>
      </c>
      <c r="EE463">
        <v>33849.4</v>
      </c>
      <c r="EF463">
        <v>36852.7</v>
      </c>
      <c r="EG463">
        <v>35338.4</v>
      </c>
      <c r="EH463">
        <v>38785.5</v>
      </c>
      <c r="EI463">
        <v>46170</v>
      </c>
      <c r="EJ463">
        <v>52020.1</v>
      </c>
      <c r="EK463">
        <v>55239.8</v>
      </c>
      <c r="EL463">
        <v>62168.7</v>
      </c>
      <c r="EM463">
        <v>1.962</v>
      </c>
      <c r="EN463">
        <v>2.1446</v>
      </c>
      <c r="EO463">
        <v>0.115931</v>
      </c>
      <c r="EP463">
        <v>0</v>
      </c>
      <c r="EQ463">
        <v>22.9707</v>
      </c>
      <c r="ER463">
        <v>999.9</v>
      </c>
      <c r="ES463">
        <v>33.537</v>
      </c>
      <c r="ET463">
        <v>36.286</v>
      </c>
      <c r="EU463">
        <v>27.2675</v>
      </c>
      <c r="EV463">
        <v>54.0987</v>
      </c>
      <c r="EW463">
        <v>39.6194</v>
      </c>
      <c r="EX463">
        <v>2</v>
      </c>
      <c r="EY463">
        <v>0.0712195</v>
      </c>
      <c r="EZ463">
        <v>1.02022</v>
      </c>
      <c r="FA463">
        <v>20.1477</v>
      </c>
      <c r="FB463">
        <v>5.20172</v>
      </c>
      <c r="FC463">
        <v>12.0099</v>
      </c>
      <c r="FD463">
        <v>4.976</v>
      </c>
      <c r="FE463">
        <v>3.294</v>
      </c>
      <c r="FF463">
        <v>9999</v>
      </c>
      <c r="FG463">
        <v>9999</v>
      </c>
      <c r="FH463">
        <v>9999</v>
      </c>
      <c r="FI463">
        <v>558.2</v>
      </c>
      <c r="FJ463">
        <v>1.86313</v>
      </c>
      <c r="FK463">
        <v>1.86795</v>
      </c>
      <c r="FL463">
        <v>1.86765</v>
      </c>
      <c r="FM463">
        <v>1.8689</v>
      </c>
      <c r="FN463">
        <v>1.86966</v>
      </c>
      <c r="FO463">
        <v>1.86569</v>
      </c>
      <c r="FP463">
        <v>1.86676</v>
      </c>
      <c r="FQ463">
        <v>1.86813</v>
      </c>
      <c r="FR463">
        <v>5</v>
      </c>
      <c r="FS463">
        <v>0</v>
      </c>
      <c r="FT463">
        <v>0</v>
      </c>
      <c r="FU463">
        <v>0</v>
      </c>
      <c r="FV463" t="s">
        <v>358</v>
      </c>
      <c r="FW463" t="s">
        <v>359</v>
      </c>
      <c r="FX463" t="s">
        <v>360</v>
      </c>
      <c r="FY463" t="s">
        <v>360</v>
      </c>
      <c r="FZ463" t="s">
        <v>360</v>
      </c>
      <c r="GA463" t="s">
        <v>360</v>
      </c>
      <c r="GB463">
        <v>0</v>
      </c>
      <c r="GC463">
        <v>100</v>
      </c>
      <c r="GD463">
        <v>100</v>
      </c>
      <c r="GE463">
        <v>13.41</v>
      </c>
      <c r="GF463">
        <v>0.2133</v>
      </c>
      <c r="GG463">
        <v>5.39689663742648</v>
      </c>
      <c r="GH463">
        <v>0.00956702611335773</v>
      </c>
      <c r="GI463">
        <v>-9.19467254998099e-07</v>
      </c>
      <c r="GJ463">
        <v>-2.13729184259075e-11</v>
      </c>
      <c r="GK463">
        <v>0.213310654532375</v>
      </c>
      <c r="GL463">
        <v>0</v>
      </c>
      <c r="GM463">
        <v>0</v>
      </c>
      <c r="GN463">
        <v>0</v>
      </c>
      <c r="GO463">
        <v>-4</v>
      </c>
      <c r="GP463">
        <v>1866</v>
      </c>
      <c r="GQ463">
        <v>1</v>
      </c>
      <c r="GR463">
        <v>18</v>
      </c>
      <c r="GS463">
        <v>26.5</v>
      </c>
      <c r="GT463">
        <v>30258.6</v>
      </c>
      <c r="GU463">
        <v>2.65381</v>
      </c>
      <c r="GV463">
        <v>2.63916</v>
      </c>
      <c r="GW463">
        <v>2.24854</v>
      </c>
      <c r="GX463">
        <v>2.72217</v>
      </c>
      <c r="GY463">
        <v>1.99585</v>
      </c>
      <c r="GZ463">
        <v>2.35718</v>
      </c>
      <c r="HA463">
        <v>38.4524</v>
      </c>
      <c r="HB463">
        <v>14.2371</v>
      </c>
      <c r="HC463">
        <v>18</v>
      </c>
      <c r="HD463">
        <v>501.47</v>
      </c>
      <c r="HE463">
        <v>629.316</v>
      </c>
      <c r="HF463">
        <v>20.7701</v>
      </c>
      <c r="HG463">
        <v>28.2214</v>
      </c>
      <c r="HH463">
        <v>29.9988</v>
      </c>
      <c r="HI463">
        <v>28.4596</v>
      </c>
      <c r="HJ463">
        <v>28.4247</v>
      </c>
      <c r="HK463">
        <v>53.0993</v>
      </c>
      <c r="HL463">
        <v>30.7726</v>
      </c>
      <c r="HM463">
        <v>0</v>
      </c>
      <c r="HN463">
        <v>20.814</v>
      </c>
      <c r="HO463">
        <v>1006.12</v>
      </c>
      <c r="HP463">
        <v>18.0215</v>
      </c>
      <c r="HQ463">
        <v>102.471</v>
      </c>
      <c r="HR463">
        <v>103.508</v>
      </c>
    </row>
    <row r="464" spans="1:226">
      <c r="A464">
        <v>448</v>
      </c>
      <c r="B464">
        <v>1657214738.5</v>
      </c>
      <c r="C464">
        <v>8133.5</v>
      </c>
      <c r="D464" t="s">
        <v>1260</v>
      </c>
      <c r="E464" t="s">
        <v>1261</v>
      </c>
      <c r="F464">
        <v>5</v>
      </c>
      <c r="G464" t="s">
        <v>1144</v>
      </c>
      <c r="H464" t="s">
        <v>354</v>
      </c>
      <c r="I464">
        <v>1657214731.01852</v>
      </c>
      <c r="J464">
        <f>(K464)/1000</f>
        <v>0</v>
      </c>
      <c r="K464">
        <f>IF(BF464, AN464, AH464)</f>
        <v>0</v>
      </c>
      <c r="L464">
        <f>IF(BF464, AI464, AG464)</f>
        <v>0</v>
      </c>
      <c r="M464">
        <f>BH464 - IF(AU464&gt;1, L464*BB464*100.0/(AW464*BV464), 0)</f>
        <v>0</v>
      </c>
      <c r="N464">
        <f>((T464-J464/2)*M464-L464)/(T464+J464/2)</f>
        <v>0</v>
      </c>
      <c r="O464">
        <f>N464*(BO464+BP464)/1000.0</f>
        <v>0</v>
      </c>
      <c r="P464">
        <f>(BH464 - IF(AU464&gt;1, L464*BB464*100.0/(AW464*BV464), 0))*(BO464+BP464)/1000.0</f>
        <v>0</v>
      </c>
      <c r="Q464">
        <f>2.0/((1/S464-1/R464)+SIGN(S464)*SQRT((1/S464-1/R464)*(1/S464-1/R464) + 4*BC464/((BC464+1)*(BC464+1))*(2*1/S464*1/R464-1/R464*1/R464)))</f>
        <v>0</v>
      </c>
      <c r="R464">
        <f>IF(LEFT(BD464,1)&lt;&gt;"0",IF(LEFT(BD464,1)="1",3.0,BE464),$D$5+$E$5*(BV464*BO464/($K$5*1000))+$F$5*(BV464*BO464/($K$5*1000))*MAX(MIN(BB464,$J$5),$I$5)*MAX(MIN(BB464,$J$5),$I$5)+$G$5*MAX(MIN(BB464,$J$5),$I$5)*(BV464*BO464/($K$5*1000))+$H$5*(BV464*BO464/($K$5*1000))*(BV464*BO464/($K$5*1000)))</f>
        <v>0</v>
      </c>
      <c r="S464">
        <f>J464*(1000-(1000*0.61365*exp(17.502*W464/(240.97+W464))/(BO464+BP464)+BJ464)/2)/(1000*0.61365*exp(17.502*W464/(240.97+W464))/(BO464+BP464)-BJ464)</f>
        <v>0</v>
      </c>
      <c r="T464">
        <f>1/((BC464+1)/(Q464/1.6)+1/(R464/1.37)) + BC464/((BC464+1)/(Q464/1.6) + BC464/(R464/1.37))</f>
        <v>0</v>
      </c>
      <c r="U464">
        <f>(AX464*BA464)</f>
        <v>0</v>
      </c>
      <c r="V464">
        <f>(BQ464+(U464+2*0.95*5.67E-8*(((BQ464+$B$7)+273)^4-(BQ464+273)^4)-44100*J464)/(1.84*29.3*R464+8*0.95*5.67E-8*(BQ464+273)^3))</f>
        <v>0</v>
      </c>
      <c r="W464">
        <f>($C$7*BR464+$D$7*BS464+$E$7*V464)</f>
        <v>0</v>
      </c>
      <c r="X464">
        <f>0.61365*exp(17.502*W464/(240.97+W464))</f>
        <v>0</v>
      </c>
      <c r="Y464">
        <f>(Z464/AA464*100)</f>
        <v>0</v>
      </c>
      <c r="Z464">
        <f>BJ464*(BO464+BP464)/1000</f>
        <v>0</v>
      </c>
      <c r="AA464">
        <f>0.61365*exp(17.502*BQ464/(240.97+BQ464))</f>
        <v>0</v>
      </c>
      <c r="AB464">
        <f>(X464-BJ464*(BO464+BP464)/1000)</f>
        <v>0</v>
      </c>
      <c r="AC464">
        <f>(-J464*44100)</f>
        <v>0</v>
      </c>
      <c r="AD464">
        <f>2*29.3*R464*0.92*(BQ464-W464)</f>
        <v>0</v>
      </c>
      <c r="AE464">
        <f>2*0.95*5.67E-8*(((BQ464+$B$7)+273)^4-(W464+273)^4)</f>
        <v>0</v>
      </c>
      <c r="AF464">
        <f>U464+AE464+AC464+AD464</f>
        <v>0</v>
      </c>
      <c r="AG464">
        <f>BN464*AU464*(BI464-BH464*(1000-AU464*BK464)/(1000-AU464*BJ464))/(100*BB464)</f>
        <v>0</v>
      </c>
      <c r="AH464">
        <f>1000*BN464*AU464*(BJ464-BK464)/(100*BB464*(1000-AU464*BJ464))</f>
        <v>0</v>
      </c>
      <c r="AI464">
        <f>(AJ464 - AK464 - BO464*1E3/(8.314*(BQ464+273.15)) * AM464/BN464 * AL464) * BN464/(100*BB464) * (1000 - BK464)/1000</f>
        <v>0</v>
      </c>
      <c r="AJ464">
        <v>1015.6728328263</v>
      </c>
      <c r="AK464">
        <v>969.833551515151</v>
      </c>
      <c r="AL464">
        <v>3.31991990760218</v>
      </c>
      <c r="AM464">
        <v>66.7280457912559</v>
      </c>
      <c r="AN464">
        <f>(AP464 - AO464 + BO464*1E3/(8.314*(BQ464+273.15)) * AR464/BN464 * AQ464) * BN464/(100*BB464) * 1000/(1000 - AP464)</f>
        <v>0</v>
      </c>
      <c r="AO464">
        <v>18.0492544190864</v>
      </c>
      <c r="AP464">
        <v>21.2178842424242</v>
      </c>
      <c r="AQ464">
        <v>-0.00528793866511129</v>
      </c>
      <c r="AR464">
        <v>77.4799471106263</v>
      </c>
      <c r="AS464">
        <v>0</v>
      </c>
      <c r="AT464">
        <v>0</v>
      </c>
      <c r="AU464">
        <f>IF(AS464*$H$13&gt;=AW464,1.0,(AW464/(AW464-AS464*$H$13)))</f>
        <v>0</v>
      </c>
      <c r="AV464">
        <f>(AU464-1)*100</f>
        <v>0</v>
      </c>
      <c r="AW464">
        <f>MAX(0,($B$13+$C$13*BV464)/(1+$D$13*BV464)*BO464/(BQ464+273)*$E$13)</f>
        <v>0</v>
      </c>
      <c r="AX464">
        <f>$B$11*BW464+$C$11*BX464+$F$11*CI464*(1-CL464)</f>
        <v>0</v>
      </c>
      <c r="AY464">
        <f>AX464*AZ464</f>
        <v>0</v>
      </c>
      <c r="AZ464">
        <f>($B$11*$D$9+$C$11*$D$9+$F$11*((CV464+CN464)/MAX(CV464+CN464+CW464, 0.1)*$I$9+CW464/MAX(CV464+CN464+CW464, 0.1)*$J$9))/($B$11+$C$11+$F$11)</f>
        <v>0</v>
      </c>
      <c r="BA464">
        <f>($B$11*$K$9+$C$11*$K$9+$F$11*((CV464+CN464)/MAX(CV464+CN464+CW464, 0.1)*$P$9+CW464/MAX(CV464+CN464+CW464, 0.1)*$Q$9))/($B$11+$C$11+$F$11)</f>
        <v>0</v>
      </c>
      <c r="BB464">
        <v>6</v>
      </c>
      <c r="BC464">
        <v>0.5</v>
      </c>
      <c r="BD464" t="s">
        <v>355</v>
      </c>
      <c r="BE464">
        <v>2</v>
      </c>
      <c r="BF464" t="b">
        <v>1</v>
      </c>
      <c r="BG464">
        <v>1657214731.01852</v>
      </c>
      <c r="BH464">
        <v>926.296222222222</v>
      </c>
      <c r="BI464">
        <v>982.101666666667</v>
      </c>
      <c r="BJ464">
        <v>21.2469481481481</v>
      </c>
      <c r="BK464">
        <v>18.1113222222222</v>
      </c>
      <c r="BL464">
        <v>912.947814814815</v>
      </c>
      <c r="BM464">
        <v>21.0336333333333</v>
      </c>
      <c r="BN464">
        <v>500.016037037037</v>
      </c>
      <c r="BO464">
        <v>74.5758148148148</v>
      </c>
      <c r="BP464">
        <v>0.100015385185185</v>
      </c>
      <c r="BQ464">
        <v>24.8312037037037</v>
      </c>
      <c r="BR464">
        <v>24.8651</v>
      </c>
      <c r="BS464">
        <v>999.9</v>
      </c>
      <c r="BT464">
        <v>0</v>
      </c>
      <c r="BU464">
        <v>0</v>
      </c>
      <c r="BV464">
        <v>9998.33333333333</v>
      </c>
      <c r="BW464">
        <v>0</v>
      </c>
      <c r="BX464">
        <v>419.207814814815</v>
      </c>
      <c r="BY464">
        <v>-55.8055962962963</v>
      </c>
      <c r="BZ464">
        <v>946.404407407407</v>
      </c>
      <c r="CA464">
        <v>1000.21592592593</v>
      </c>
      <c r="CB464">
        <v>3.13561592592593</v>
      </c>
      <c r="CC464">
        <v>982.101666666667</v>
      </c>
      <c r="CD464">
        <v>18.1113222222222</v>
      </c>
      <c r="CE464">
        <v>1.58450814814815</v>
      </c>
      <c r="CF464">
        <v>1.35066740740741</v>
      </c>
      <c r="CG464">
        <v>13.8089555555556</v>
      </c>
      <c r="CH464">
        <v>11.3747851851852</v>
      </c>
      <c r="CI464">
        <v>1999.95111111111</v>
      </c>
      <c r="CJ464">
        <v>0.980001037037037</v>
      </c>
      <c r="CK464">
        <v>0.0199987666666667</v>
      </c>
      <c r="CL464">
        <v>0</v>
      </c>
      <c r="CM464">
        <v>2.30472592592593</v>
      </c>
      <c r="CN464">
        <v>0</v>
      </c>
      <c r="CO464">
        <v>17970.862962963</v>
      </c>
      <c r="CP464">
        <v>17299.7481481482</v>
      </c>
      <c r="CQ464">
        <v>37.8678518518519</v>
      </c>
      <c r="CR464">
        <v>38.4557407407407</v>
      </c>
      <c r="CS464">
        <v>37.678</v>
      </c>
      <c r="CT464">
        <v>36.8075925925926</v>
      </c>
      <c r="CU464">
        <v>37.1525555555556</v>
      </c>
      <c r="CV464">
        <v>1959.95407407407</v>
      </c>
      <c r="CW464">
        <v>39.9959259259259</v>
      </c>
      <c r="CX464">
        <v>0</v>
      </c>
      <c r="CY464">
        <v>1657214717.4</v>
      </c>
      <c r="CZ464">
        <v>0</v>
      </c>
      <c r="DA464">
        <v>1657213163</v>
      </c>
      <c r="DB464" t="s">
        <v>1145</v>
      </c>
      <c r="DC464">
        <v>1657213141</v>
      </c>
      <c r="DD464">
        <v>1655399214.6</v>
      </c>
      <c r="DE464">
        <v>1</v>
      </c>
      <c r="DF464">
        <v>0.04</v>
      </c>
      <c r="DG464">
        <v>-0.06</v>
      </c>
      <c r="DH464">
        <v>9.172</v>
      </c>
      <c r="DI464">
        <v>0.511</v>
      </c>
      <c r="DJ464">
        <v>420</v>
      </c>
      <c r="DK464">
        <v>25</v>
      </c>
      <c r="DL464">
        <v>0.26</v>
      </c>
      <c r="DM464">
        <v>0.15</v>
      </c>
      <c r="DN464">
        <v>-55.4808146341463</v>
      </c>
      <c r="DO464">
        <v>-5.7931358885018</v>
      </c>
      <c r="DP464">
        <v>0.711374357746336</v>
      </c>
      <c r="DQ464">
        <v>0</v>
      </c>
      <c r="DR464">
        <v>3.10647536585366</v>
      </c>
      <c r="DS464">
        <v>0.454927526132412</v>
      </c>
      <c r="DT464">
        <v>0.0482104157907792</v>
      </c>
      <c r="DU464">
        <v>0</v>
      </c>
      <c r="DV464">
        <v>0</v>
      </c>
      <c r="DW464">
        <v>2</v>
      </c>
      <c r="DX464" t="s">
        <v>365</v>
      </c>
      <c r="DY464">
        <v>2.97193</v>
      </c>
      <c r="DZ464">
        <v>2.75316</v>
      </c>
      <c r="EA464">
        <v>0.133249</v>
      </c>
      <c r="EB464">
        <v>0.139493</v>
      </c>
      <c r="EC464">
        <v>0.0788064</v>
      </c>
      <c r="ED464">
        <v>0.0706246</v>
      </c>
      <c r="EE464">
        <v>33790.7</v>
      </c>
      <c r="EF464">
        <v>36790.7</v>
      </c>
      <c r="EG464">
        <v>35339.2</v>
      </c>
      <c r="EH464">
        <v>38786.7</v>
      </c>
      <c r="EI464">
        <v>46174.6</v>
      </c>
      <c r="EJ464">
        <v>52031.2</v>
      </c>
      <c r="EK464">
        <v>55240.8</v>
      </c>
      <c r="EL464">
        <v>62171</v>
      </c>
      <c r="EM464">
        <v>1.962</v>
      </c>
      <c r="EN464">
        <v>2.1448</v>
      </c>
      <c r="EO464">
        <v>0.115484</v>
      </c>
      <c r="EP464">
        <v>0</v>
      </c>
      <c r="EQ464">
        <v>22.963</v>
      </c>
      <c r="ER464">
        <v>999.9</v>
      </c>
      <c r="ES464">
        <v>33.537</v>
      </c>
      <c r="ET464">
        <v>36.286</v>
      </c>
      <c r="EU464">
        <v>27.2699</v>
      </c>
      <c r="EV464">
        <v>53.8387</v>
      </c>
      <c r="EW464">
        <v>39.6114</v>
      </c>
      <c r="EX464">
        <v>2</v>
      </c>
      <c r="EY464">
        <v>0.0700407</v>
      </c>
      <c r="EZ464">
        <v>0.971699</v>
      </c>
      <c r="FA464">
        <v>20.1473</v>
      </c>
      <c r="FB464">
        <v>5.19573</v>
      </c>
      <c r="FC464">
        <v>12.0099</v>
      </c>
      <c r="FD464">
        <v>4.9748</v>
      </c>
      <c r="FE464">
        <v>3.2936</v>
      </c>
      <c r="FF464">
        <v>9999</v>
      </c>
      <c r="FG464">
        <v>9999</v>
      </c>
      <c r="FH464">
        <v>9999</v>
      </c>
      <c r="FI464">
        <v>558.2</v>
      </c>
      <c r="FJ464">
        <v>1.86316</v>
      </c>
      <c r="FK464">
        <v>1.86792</v>
      </c>
      <c r="FL464">
        <v>1.86768</v>
      </c>
      <c r="FM464">
        <v>1.86887</v>
      </c>
      <c r="FN464">
        <v>1.86966</v>
      </c>
      <c r="FO464">
        <v>1.86569</v>
      </c>
      <c r="FP464">
        <v>1.8667</v>
      </c>
      <c r="FQ464">
        <v>1.86813</v>
      </c>
      <c r="FR464">
        <v>5</v>
      </c>
      <c r="FS464">
        <v>0</v>
      </c>
      <c r="FT464">
        <v>0</v>
      </c>
      <c r="FU464">
        <v>0</v>
      </c>
      <c r="FV464" t="s">
        <v>358</v>
      </c>
      <c r="FW464" t="s">
        <v>359</v>
      </c>
      <c r="FX464" t="s">
        <v>360</v>
      </c>
      <c r="FY464" t="s">
        <v>360</v>
      </c>
      <c r="FZ464" t="s">
        <v>360</v>
      </c>
      <c r="GA464" t="s">
        <v>360</v>
      </c>
      <c r="GB464">
        <v>0</v>
      </c>
      <c r="GC464">
        <v>100</v>
      </c>
      <c r="GD464">
        <v>100</v>
      </c>
      <c r="GE464">
        <v>13.538</v>
      </c>
      <c r="GF464">
        <v>0.2133</v>
      </c>
      <c r="GG464">
        <v>5.39689663742648</v>
      </c>
      <c r="GH464">
        <v>0.00956702611335773</v>
      </c>
      <c r="GI464">
        <v>-9.19467254998099e-07</v>
      </c>
      <c r="GJ464">
        <v>-2.13729184259075e-11</v>
      </c>
      <c r="GK464">
        <v>0.213310654532375</v>
      </c>
      <c r="GL464">
        <v>0</v>
      </c>
      <c r="GM464">
        <v>0</v>
      </c>
      <c r="GN464">
        <v>0</v>
      </c>
      <c r="GO464">
        <v>-4</v>
      </c>
      <c r="GP464">
        <v>1866</v>
      </c>
      <c r="GQ464">
        <v>1</v>
      </c>
      <c r="GR464">
        <v>18</v>
      </c>
      <c r="GS464">
        <v>26.6</v>
      </c>
      <c r="GT464">
        <v>30258.7</v>
      </c>
      <c r="GU464">
        <v>2.68433</v>
      </c>
      <c r="GV464">
        <v>2.63794</v>
      </c>
      <c r="GW464">
        <v>2.24854</v>
      </c>
      <c r="GX464">
        <v>2.72217</v>
      </c>
      <c r="GY464">
        <v>1.99585</v>
      </c>
      <c r="GZ464">
        <v>2.38647</v>
      </c>
      <c r="HA464">
        <v>38.4279</v>
      </c>
      <c r="HB464">
        <v>14.2371</v>
      </c>
      <c r="HC464">
        <v>18</v>
      </c>
      <c r="HD464">
        <v>501.32</v>
      </c>
      <c r="HE464">
        <v>629.287</v>
      </c>
      <c r="HF464">
        <v>20.8627</v>
      </c>
      <c r="HG464">
        <v>28.2023</v>
      </c>
      <c r="HH464">
        <v>29.9991</v>
      </c>
      <c r="HI464">
        <v>28.4426</v>
      </c>
      <c r="HJ464">
        <v>28.4078</v>
      </c>
      <c r="HK464">
        <v>53.7171</v>
      </c>
      <c r="HL464">
        <v>30.7726</v>
      </c>
      <c r="HM464">
        <v>0</v>
      </c>
      <c r="HN464">
        <v>20.9059</v>
      </c>
      <c r="HO464">
        <v>1026.42</v>
      </c>
      <c r="HP464">
        <v>18.0192</v>
      </c>
      <c r="HQ464">
        <v>102.473</v>
      </c>
      <c r="HR464">
        <v>103.511</v>
      </c>
    </row>
    <row r="465" spans="1:226">
      <c r="A465">
        <v>449</v>
      </c>
      <c r="B465">
        <v>1657214743.5</v>
      </c>
      <c r="C465">
        <v>8138.5</v>
      </c>
      <c r="D465" t="s">
        <v>1262</v>
      </c>
      <c r="E465" t="s">
        <v>1263</v>
      </c>
      <c r="F465">
        <v>5</v>
      </c>
      <c r="G465" t="s">
        <v>1144</v>
      </c>
      <c r="H465" t="s">
        <v>354</v>
      </c>
      <c r="I465">
        <v>1657214735.73214</v>
      </c>
      <c r="J465">
        <f>(K465)/1000</f>
        <v>0</v>
      </c>
      <c r="K465">
        <f>IF(BF465, AN465, AH465)</f>
        <v>0</v>
      </c>
      <c r="L465">
        <f>IF(BF465, AI465, AG465)</f>
        <v>0</v>
      </c>
      <c r="M465">
        <f>BH465 - IF(AU465&gt;1, L465*BB465*100.0/(AW465*BV465), 0)</f>
        <v>0</v>
      </c>
      <c r="N465">
        <f>((T465-J465/2)*M465-L465)/(T465+J465/2)</f>
        <v>0</v>
      </c>
      <c r="O465">
        <f>N465*(BO465+BP465)/1000.0</f>
        <v>0</v>
      </c>
      <c r="P465">
        <f>(BH465 - IF(AU465&gt;1, L465*BB465*100.0/(AW465*BV465), 0))*(BO465+BP465)/1000.0</f>
        <v>0</v>
      </c>
      <c r="Q465">
        <f>2.0/((1/S465-1/R465)+SIGN(S465)*SQRT((1/S465-1/R465)*(1/S465-1/R465) + 4*BC465/((BC465+1)*(BC465+1))*(2*1/S465*1/R465-1/R465*1/R465)))</f>
        <v>0</v>
      </c>
      <c r="R465">
        <f>IF(LEFT(BD465,1)&lt;&gt;"0",IF(LEFT(BD465,1)="1",3.0,BE465),$D$5+$E$5*(BV465*BO465/($K$5*1000))+$F$5*(BV465*BO465/($K$5*1000))*MAX(MIN(BB465,$J$5),$I$5)*MAX(MIN(BB465,$J$5),$I$5)+$G$5*MAX(MIN(BB465,$J$5),$I$5)*(BV465*BO465/($K$5*1000))+$H$5*(BV465*BO465/($K$5*1000))*(BV465*BO465/($K$5*1000)))</f>
        <v>0</v>
      </c>
      <c r="S465">
        <f>J465*(1000-(1000*0.61365*exp(17.502*W465/(240.97+W465))/(BO465+BP465)+BJ465)/2)/(1000*0.61365*exp(17.502*W465/(240.97+W465))/(BO465+BP465)-BJ465)</f>
        <v>0</v>
      </c>
      <c r="T465">
        <f>1/((BC465+1)/(Q465/1.6)+1/(R465/1.37)) + BC465/((BC465+1)/(Q465/1.6) + BC465/(R465/1.37))</f>
        <v>0</v>
      </c>
      <c r="U465">
        <f>(AX465*BA465)</f>
        <v>0</v>
      </c>
      <c r="V465">
        <f>(BQ465+(U465+2*0.95*5.67E-8*(((BQ465+$B$7)+273)^4-(BQ465+273)^4)-44100*J465)/(1.84*29.3*R465+8*0.95*5.67E-8*(BQ465+273)^3))</f>
        <v>0</v>
      </c>
      <c r="W465">
        <f>($C$7*BR465+$D$7*BS465+$E$7*V465)</f>
        <v>0</v>
      </c>
      <c r="X465">
        <f>0.61365*exp(17.502*W465/(240.97+W465))</f>
        <v>0</v>
      </c>
      <c r="Y465">
        <f>(Z465/AA465*100)</f>
        <v>0</v>
      </c>
      <c r="Z465">
        <f>BJ465*(BO465+BP465)/1000</f>
        <v>0</v>
      </c>
      <c r="AA465">
        <f>0.61365*exp(17.502*BQ465/(240.97+BQ465))</f>
        <v>0</v>
      </c>
      <c r="AB465">
        <f>(X465-BJ465*(BO465+BP465)/1000)</f>
        <v>0</v>
      </c>
      <c r="AC465">
        <f>(-J465*44100)</f>
        <v>0</v>
      </c>
      <c r="AD465">
        <f>2*29.3*R465*0.92*(BQ465-W465)</f>
        <v>0</v>
      </c>
      <c r="AE465">
        <f>2*0.95*5.67E-8*(((BQ465+$B$7)+273)^4-(W465+273)^4)</f>
        <v>0</v>
      </c>
      <c r="AF465">
        <f>U465+AE465+AC465+AD465</f>
        <v>0</v>
      </c>
      <c r="AG465">
        <f>BN465*AU465*(BI465-BH465*(1000-AU465*BK465)/(1000-AU465*BJ465))/(100*BB465)</f>
        <v>0</v>
      </c>
      <c r="AH465">
        <f>1000*BN465*AU465*(BJ465-BK465)/(100*BB465*(1000-AU465*BJ465))</f>
        <v>0</v>
      </c>
      <c r="AI465">
        <f>(AJ465 - AK465 - BO465*1E3/(8.314*(BQ465+273.15)) * AM465/BN465 * AL465) * BN465/(100*BB465) * (1000 - BK465)/1000</f>
        <v>0</v>
      </c>
      <c r="AJ465">
        <v>1032.08173389243</v>
      </c>
      <c r="AK465">
        <v>986.190012121212</v>
      </c>
      <c r="AL465">
        <v>3.28223659399897</v>
      </c>
      <c r="AM465">
        <v>66.7280457912559</v>
      </c>
      <c r="AN465">
        <f>(AP465 - AO465 + BO465*1E3/(8.314*(BQ465+273.15)) * AR465/BN465 * AQ465) * BN465/(100*BB465) * 1000/(1000 - AP465)</f>
        <v>0</v>
      </c>
      <c r="AO465">
        <v>18.0290234881143</v>
      </c>
      <c r="AP465">
        <v>21.1949739393939</v>
      </c>
      <c r="AQ465">
        <v>-0.0015333981130611</v>
      </c>
      <c r="AR465">
        <v>77.4799471106263</v>
      </c>
      <c r="AS465">
        <v>0</v>
      </c>
      <c r="AT465">
        <v>0</v>
      </c>
      <c r="AU465">
        <f>IF(AS465*$H$13&gt;=AW465,1.0,(AW465/(AW465-AS465*$H$13)))</f>
        <v>0</v>
      </c>
      <c r="AV465">
        <f>(AU465-1)*100</f>
        <v>0</v>
      </c>
      <c r="AW465">
        <f>MAX(0,($B$13+$C$13*BV465)/(1+$D$13*BV465)*BO465/(BQ465+273)*$E$13)</f>
        <v>0</v>
      </c>
      <c r="AX465">
        <f>$B$11*BW465+$C$11*BX465+$F$11*CI465*(1-CL465)</f>
        <v>0</v>
      </c>
      <c r="AY465">
        <f>AX465*AZ465</f>
        <v>0</v>
      </c>
      <c r="AZ465">
        <f>($B$11*$D$9+$C$11*$D$9+$F$11*((CV465+CN465)/MAX(CV465+CN465+CW465, 0.1)*$I$9+CW465/MAX(CV465+CN465+CW465, 0.1)*$J$9))/($B$11+$C$11+$F$11)</f>
        <v>0</v>
      </c>
      <c r="BA465">
        <f>($B$11*$K$9+$C$11*$K$9+$F$11*((CV465+CN465)/MAX(CV465+CN465+CW465, 0.1)*$P$9+CW465/MAX(CV465+CN465+CW465, 0.1)*$Q$9))/($B$11+$C$11+$F$11)</f>
        <v>0</v>
      </c>
      <c r="BB465">
        <v>6</v>
      </c>
      <c r="BC465">
        <v>0.5</v>
      </c>
      <c r="BD465" t="s">
        <v>355</v>
      </c>
      <c r="BE465">
        <v>2</v>
      </c>
      <c r="BF465" t="b">
        <v>1</v>
      </c>
      <c r="BG465">
        <v>1657214735.73214</v>
      </c>
      <c r="BH465">
        <v>941.694071428571</v>
      </c>
      <c r="BI465">
        <v>997.821892857143</v>
      </c>
      <c r="BJ465">
        <v>21.2292892857143</v>
      </c>
      <c r="BK465">
        <v>18.0719</v>
      </c>
      <c r="BL465">
        <v>928.226214285714</v>
      </c>
      <c r="BM465">
        <v>21.015975</v>
      </c>
      <c r="BN465">
        <v>499.999535714286</v>
      </c>
      <c r="BO465">
        <v>74.5755785714286</v>
      </c>
      <c r="BP465">
        <v>0.10007245</v>
      </c>
      <c r="BQ465">
        <v>24.8354857142857</v>
      </c>
      <c r="BR465">
        <v>24.871975</v>
      </c>
      <c r="BS465">
        <v>999.9</v>
      </c>
      <c r="BT465">
        <v>0</v>
      </c>
      <c r="BU465">
        <v>0</v>
      </c>
      <c r="BV465">
        <v>9992.67857142857</v>
      </c>
      <c r="BW465">
        <v>0</v>
      </c>
      <c r="BX465">
        <v>417.113821428571</v>
      </c>
      <c r="BY465">
        <v>-56.1285035714286</v>
      </c>
      <c r="BZ465">
        <v>962.118892857143</v>
      </c>
      <c r="CA465">
        <v>1016.18535714286</v>
      </c>
      <c r="CB465">
        <v>3.15738071428571</v>
      </c>
      <c r="CC465">
        <v>997.821892857143</v>
      </c>
      <c r="CD465">
        <v>18.0719</v>
      </c>
      <c r="CE465">
        <v>1.58318714285714</v>
      </c>
      <c r="CF465">
        <v>1.34772321428571</v>
      </c>
      <c r="CG465">
        <v>13.7961142857143</v>
      </c>
      <c r="CH465">
        <v>11.3418428571429</v>
      </c>
      <c r="CI465">
        <v>1999.96535714286</v>
      </c>
      <c r="CJ465">
        <v>0.980002821428571</v>
      </c>
      <c r="CK465">
        <v>0.0199971285714286</v>
      </c>
      <c r="CL465">
        <v>0</v>
      </c>
      <c r="CM465">
        <v>2.35803928571429</v>
      </c>
      <c r="CN465">
        <v>0</v>
      </c>
      <c r="CO465">
        <v>17992.775</v>
      </c>
      <c r="CP465">
        <v>17299.875</v>
      </c>
      <c r="CQ465">
        <v>37.9774642857143</v>
      </c>
      <c r="CR465">
        <v>38.5801071428571</v>
      </c>
      <c r="CS465">
        <v>37.7609285714286</v>
      </c>
      <c r="CT465">
        <v>36.93275</v>
      </c>
      <c r="CU465">
        <v>37.2453214285714</v>
      </c>
      <c r="CV465">
        <v>1959.97142857143</v>
      </c>
      <c r="CW465">
        <v>39.9928571428571</v>
      </c>
      <c r="CX465">
        <v>0</v>
      </c>
      <c r="CY465">
        <v>1657214722.8</v>
      </c>
      <c r="CZ465">
        <v>0</v>
      </c>
      <c r="DA465">
        <v>1657213163</v>
      </c>
      <c r="DB465" t="s">
        <v>1145</v>
      </c>
      <c r="DC465">
        <v>1657213141</v>
      </c>
      <c r="DD465">
        <v>1655399214.6</v>
      </c>
      <c r="DE465">
        <v>1</v>
      </c>
      <c r="DF465">
        <v>0.04</v>
      </c>
      <c r="DG465">
        <v>-0.06</v>
      </c>
      <c r="DH465">
        <v>9.172</v>
      </c>
      <c r="DI465">
        <v>0.511</v>
      </c>
      <c r="DJ465">
        <v>420</v>
      </c>
      <c r="DK465">
        <v>25</v>
      </c>
      <c r="DL465">
        <v>0.26</v>
      </c>
      <c r="DM465">
        <v>0.15</v>
      </c>
      <c r="DN465">
        <v>-55.8331585365854</v>
      </c>
      <c r="DO465">
        <v>-3.34119512195135</v>
      </c>
      <c r="DP465">
        <v>0.531905269383429</v>
      </c>
      <c r="DQ465">
        <v>0</v>
      </c>
      <c r="DR465">
        <v>3.13613902439024</v>
      </c>
      <c r="DS465">
        <v>0.399854843205575</v>
      </c>
      <c r="DT465">
        <v>0.0445604492579752</v>
      </c>
      <c r="DU465">
        <v>0</v>
      </c>
      <c r="DV465">
        <v>0</v>
      </c>
      <c r="DW465">
        <v>2</v>
      </c>
      <c r="DX465" t="s">
        <v>365</v>
      </c>
      <c r="DY465">
        <v>2.97213</v>
      </c>
      <c r="DZ465">
        <v>2.75407</v>
      </c>
      <c r="EA465">
        <v>0.134727</v>
      </c>
      <c r="EB465">
        <v>0.140939</v>
      </c>
      <c r="EC465">
        <v>0.078723</v>
      </c>
      <c r="ED465">
        <v>0.0706104</v>
      </c>
      <c r="EE465">
        <v>33734.7</v>
      </c>
      <c r="EF465">
        <v>36730.5</v>
      </c>
      <c r="EG465">
        <v>35340.7</v>
      </c>
      <c r="EH465">
        <v>38788.3</v>
      </c>
      <c r="EI465">
        <v>46180</v>
      </c>
      <c r="EJ465">
        <v>52033.4</v>
      </c>
      <c r="EK465">
        <v>55242.1</v>
      </c>
      <c r="EL465">
        <v>62172.7</v>
      </c>
      <c r="EM465">
        <v>1.9626</v>
      </c>
      <c r="EN465">
        <v>2.1448</v>
      </c>
      <c r="EO465">
        <v>0.116974</v>
      </c>
      <c r="EP465">
        <v>0</v>
      </c>
      <c r="EQ465">
        <v>22.9572</v>
      </c>
      <c r="ER465">
        <v>999.9</v>
      </c>
      <c r="ES465">
        <v>33.537</v>
      </c>
      <c r="ET465">
        <v>36.265</v>
      </c>
      <c r="EU465">
        <v>27.2336</v>
      </c>
      <c r="EV465">
        <v>54.1187</v>
      </c>
      <c r="EW465">
        <v>39.6154</v>
      </c>
      <c r="EX465">
        <v>2</v>
      </c>
      <c r="EY465">
        <v>0.069065</v>
      </c>
      <c r="EZ465">
        <v>0.946732</v>
      </c>
      <c r="FA465">
        <v>20.1482</v>
      </c>
      <c r="FB465">
        <v>5.19932</v>
      </c>
      <c r="FC465">
        <v>12.0099</v>
      </c>
      <c r="FD465">
        <v>4.9756</v>
      </c>
      <c r="FE465">
        <v>3.294</v>
      </c>
      <c r="FF465">
        <v>9999</v>
      </c>
      <c r="FG465">
        <v>9999</v>
      </c>
      <c r="FH465">
        <v>9999</v>
      </c>
      <c r="FI465">
        <v>558.3</v>
      </c>
      <c r="FJ465">
        <v>1.86313</v>
      </c>
      <c r="FK465">
        <v>1.86795</v>
      </c>
      <c r="FL465">
        <v>1.86768</v>
      </c>
      <c r="FM465">
        <v>1.8689</v>
      </c>
      <c r="FN465">
        <v>1.86966</v>
      </c>
      <c r="FO465">
        <v>1.86569</v>
      </c>
      <c r="FP465">
        <v>1.86676</v>
      </c>
      <c r="FQ465">
        <v>1.86813</v>
      </c>
      <c r="FR465">
        <v>5</v>
      </c>
      <c r="FS465">
        <v>0</v>
      </c>
      <c r="FT465">
        <v>0</v>
      </c>
      <c r="FU465">
        <v>0</v>
      </c>
      <c r="FV465" t="s">
        <v>358</v>
      </c>
      <c r="FW465" t="s">
        <v>359</v>
      </c>
      <c r="FX465" t="s">
        <v>360</v>
      </c>
      <c r="FY465" t="s">
        <v>360</v>
      </c>
      <c r="FZ465" t="s">
        <v>360</v>
      </c>
      <c r="GA465" t="s">
        <v>360</v>
      </c>
      <c r="GB465">
        <v>0</v>
      </c>
      <c r="GC465">
        <v>100</v>
      </c>
      <c r="GD465">
        <v>100</v>
      </c>
      <c r="GE465">
        <v>13.661</v>
      </c>
      <c r="GF465">
        <v>0.2133</v>
      </c>
      <c r="GG465">
        <v>5.39689663742648</v>
      </c>
      <c r="GH465">
        <v>0.00956702611335773</v>
      </c>
      <c r="GI465">
        <v>-9.19467254998099e-07</v>
      </c>
      <c r="GJ465">
        <v>-2.13729184259075e-11</v>
      </c>
      <c r="GK465">
        <v>0.213310654532375</v>
      </c>
      <c r="GL465">
        <v>0</v>
      </c>
      <c r="GM465">
        <v>0</v>
      </c>
      <c r="GN465">
        <v>0</v>
      </c>
      <c r="GO465">
        <v>-4</v>
      </c>
      <c r="GP465">
        <v>1866</v>
      </c>
      <c r="GQ465">
        <v>1</v>
      </c>
      <c r="GR465">
        <v>18</v>
      </c>
      <c r="GS465">
        <v>26.7</v>
      </c>
      <c r="GT465">
        <v>30258.8</v>
      </c>
      <c r="GU465">
        <v>2.71973</v>
      </c>
      <c r="GV465">
        <v>2.63184</v>
      </c>
      <c r="GW465">
        <v>2.24854</v>
      </c>
      <c r="GX465">
        <v>2.72217</v>
      </c>
      <c r="GY465">
        <v>1.99585</v>
      </c>
      <c r="GZ465">
        <v>2.37061</v>
      </c>
      <c r="HA465">
        <v>38.4279</v>
      </c>
      <c r="HB465">
        <v>14.2459</v>
      </c>
      <c r="HC465">
        <v>18</v>
      </c>
      <c r="HD465">
        <v>501.572</v>
      </c>
      <c r="HE465">
        <v>629.087</v>
      </c>
      <c r="HF465">
        <v>20.9525</v>
      </c>
      <c r="HG465">
        <v>28.1854</v>
      </c>
      <c r="HH465">
        <v>29.9994</v>
      </c>
      <c r="HI465">
        <v>28.4257</v>
      </c>
      <c r="HJ465">
        <v>28.3895</v>
      </c>
      <c r="HK465">
        <v>54.4328</v>
      </c>
      <c r="HL465">
        <v>30.7726</v>
      </c>
      <c r="HM465">
        <v>0</v>
      </c>
      <c r="HN465">
        <v>20.9907</v>
      </c>
      <c r="HO465">
        <v>1039.92</v>
      </c>
      <c r="HP465">
        <v>18.0222</v>
      </c>
      <c r="HQ465">
        <v>102.477</v>
      </c>
      <c r="HR465">
        <v>103.514</v>
      </c>
    </row>
    <row r="466" spans="1:226">
      <c r="A466">
        <v>450</v>
      </c>
      <c r="B466">
        <v>1657214748.5</v>
      </c>
      <c r="C466">
        <v>8143.5</v>
      </c>
      <c r="D466" t="s">
        <v>1264</v>
      </c>
      <c r="E466" t="s">
        <v>1265</v>
      </c>
      <c r="F466">
        <v>5</v>
      </c>
      <c r="G466" t="s">
        <v>1144</v>
      </c>
      <c r="H466" t="s">
        <v>354</v>
      </c>
      <c r="I466">
        <v>1657214741</v>
      </c>
      <c r="J466">
        <f>(K466)/1000</f>
        <v>0</v>
      </c>
      <c r="K466">
        <f>IF(BF466, AN466, AH466)</f>
        <v>0</v>
      </c>
      <c r="L466">
        <f>IF(BF466, AI466, AG466)</f>
        <v>0</v>
      </c>
      <c r="M466">
        <f>BH466 - IF(AU466&gt;1, L466*BB466*100.0/(AW466*BV466), 0)</f>
        <v>0</v>
      </c>
      <c r="N466">
        <f>((T466-J466/2)*M466-L466)/(T466+J466/2)</f>
        <v>0</v>
      </c>
      <c r="O466">
        <f>N466*(BO466+BP466)/1000.0</f>
        <v>0</v>
      </c>
      <c r="P466">
        <f>(BH466 - IF(AU466&gt;1, L466*BB466*100.0/(AW466*BV466), 0))*(BO466+BP466)/1000.0</f>
        <v>0</v>
      </c>
      <c r="Q466">
        <f>2.0/((1/S466-1/R466)+SIGN(S466)*SQRT((1/S466-1/R466)*(1/S466-1/R466) + 4*BC466/((BC466+1)*(BC466+1))*(2*1/S466*1/R466-1/R466*1/R466)))</f>
        <v>0</v>
      </c>
      <c r="R466">
        <f>IF(LEFT(BD466,1)&lt;&gt;"0",IF(LEFT(BD466,1)="1",3.0,BE466),$D$5+$E$5*(BV466*BO466/($K$5*1000))+$F$5*(BV466*BO466/($K$5*1000))*MAX(MIN(BB466,$J$5),$I$5)*MAX(MIN(BB466,$J$5),$I$5)+$G$5*MAX(MIN(BB466,$J$5),$I$5)*(BV466*BO466/($K$5*1000))+$H$5*(BV466*BO466/($K$5*1000))*(BV466*BO466/($K$5*1000)))</f>
        <v>0</v>
      </c>
      <c r="S466">
        <f>J466*(1000-(1000*0.61365*exp(17.502*W466/(240.97+W466))/(BO466+BP466)+BJ466)/2)/(1000*0.61365*exp(17.502*W466/(240.97+W466))/(BO466+BP466)-BJ466)</f>
        <v>0</v>
      </c>
      <c r="T466">
        <f>1/((BC466+1)/(Q466/1.6)+1/(R466/1.37)) + BC466/((BC466+1)/(Q466/1.6) + BC466/(R466/1.37))</f>
        <v>0</v>
      </c>
      <c r="U466">
        <f>(AX466*BA466)</f>
        <v>0</v>
      </c>
      <c r="V466">
        <f>(BQ466+(U466+2*0.95*5.67E-8*(((BQ466+$B$7)+273)^4-(BQ466+273)^4)-44100*J466)/(1.84*29.3*R466+8*0.95*5.67E-8*(BQ466+273)^3))</f>
        <v>0</v>
      </c>
      <c r="W466">
        <f>($C$7*BR466+$D$7*BS466+$E$7*V466)</f>
        <v>0</v>
      </c>
      <c r="X466">
        <f>0.61365*exp(17.502*W466/(240.97+W466))</f>
        <v>0</v>
      </c>
      <c r="Y466">
        <f>(Z466/AA466*100)</f>
        <v>0</v>
      </c>
      <c r="Z466">
        <f>BJ466*(BO466+BP466)/1000</f>
        <v>0</v>
      </c>
      <c r="AA466">
        <f>0.61365*exp(17.502*BQ466/(240.97+BQ466))</f>
        <v>0</v>
      </c>
      <c r="AB466">
        <f>(X466-BJ466*(BO466+BP466)/1000)</f>
        <v>0</v>
      </c>
      <c r="AC466">
        <f>(-J466*44100)</f>
        <v>0</v>
      </c>
      <c r="AD466">
        <f>2*29.3*R466*0.92*(BQ466-W466)</f>
        <v>0</v>
      </c>
      <c r="AE466">
        <f>2*0.95*5.67E-8*(((BQ466+$B$7)+273)^4-(W466+273)^4)</f>
        <v>0</v>
      </c>
      <c r="AF466">
        <f>U466+AE466+AC466+AD466</f>
        <v>0</v>
      </c>
      <c r="AG466">
        <f>BN466*AU466*(BI466-BH466*(1000-AU466*BK466)/(1000-AU466*BJ466))/(100*BB466)</f>
        <v>0</v>
      </c>
      <c r="AH466">
        <f>1000*BN466*AU466*(BJ466-BK466)/(100*BB466*(1000-AU466*BJ466))</f>
        <v>0</v>
      </c>
      <c r="AI466">
        <f>(AJ466 - AK466 - BO466*1E3/(8.314*(BQ466+273.15)) * AM466/BN466 * AL466) * BN466/(100*BB466) * (1000 - BK466)/1000</f>
        <v>0</v>
      </c>
      <c r="AJ466">
        <v>1048.95760778048</v>
      </c>
      <c r="AK466">
        <v>1002.57313333333</v>
      </c>
      <c r="AL466">
        <v>3.26481243436678</v>
      </c>
      <c r="AM466">
        <v>66.7280457912559</v>
      </c>
      <c r="AN466">
        <f>(AP466 - AO466 + BO466*1E3/(8.314*(BQ466+273.15)) * AR466/BN466 * AQ466) * BN466/(100*BB466) * 1000/(1000 - AP466)</f>
        <v>0</v>
      </c>
      <c r="AO466">
        <v>18.0281320860992</v>
      </c>
      <c r="AP466">
        <v>21.1824072727273</v>
      </c>
      <c r="AQ466">
        <v>-0.000359822111977564</v>
      </c>
      <c r="AR466">
        <v>77.4799471106263</v>
      </c>
      <c r="AS466">
        <v>0</v>
      </c>
      <c r="AT466">
        <v>0</v>
      </c>
      <c r="AU466">
        <f>IF(AS466*$H$13&gt;=AW466,1.0,(AW466/(AW466-AS466*$H$13)))</f>
        <v>0</v>
      </c>
      <c r="AV466">
        <f>(AU466-1)*100</f>
        <v>0</v>
      </c>
      <c r="AW466">
        <f>MAX(0,($B$13+$C$13*BV466)/(1+$D$13*BV466)*BO466/(BQ466+273)*$E$13)</f>
        <v>0</v>
      </c>
      <c r="AX466">
        <f>$B$11*BW466+$C$11*BX466+$F$11*CI466*(1-CL466)</f>
        <v>0</v>
      </c>
      <c r="AY466">
        <f>AX466*AZ466</f>
        <v>0</v>
      </c>
      <c r="AZ466">
        <f>($B$11*$D$9+$C$11*$D$9+$F$11*((CV466+CN466)/MAX(CV466+CN466+CW466, 0.1)*$I$9+CW466/MAX(CV466+CN466+CW466, 0.1)*$J$9))/($B$11+$C$11+$F$11)</f>
        <v>0</v>
      </c>
      <c r="BA466">
        <f>($B$11*$K$9+$C$11*$K$9+$F$11*((CV466+CN466)/MAX(CV466+CN466+CW466, 0.1)*$P$9+CW466/MAX(CV466+CN466+CW466, 0.1)*$Q$9))/($B$11+$C$11+$F$11)</f>
        <v>0</v>
      </c>
      <c r="BB466">
        <v>6</v>
      </c>
      <c r="BC466">
        <v>0.5</v>
      </c>
      <c r="BD466" t="s">
        <v>355</v>
      </c>
      <c r="BE466">
        <v>2</v>
      </c>
      <c r="BF466" t="b">
        <v>1</v>
      </c>
      <c r="BG466">
        <v>1657214741</v>
      </c>
      <c r="BH466">
        <v>958.860814814815</v>
      </c>
      <c r="BI466">
        <v>1015.1702962963</v>
      </c>
      <c r="BJ466">
        <v>21.2072666666667</v>
      </c>
      <c r="BK466">
        <v>18.0332555555556</v>
      </c>
      <c r="BL466">
        <v>945.260296296296</v>
      </c>
      <c r="BM466">
        <v>20.9939555555556</v>
      </c>
      <c r="BN466">
        <v>499.990555555556</v>
      </c>
      <c r="BO466">
        <v>74.575962962963</v>
      </c>
      <c r="BP466">
        <v>0.100094655555556</v>
      </c>
      <c r="BQ466">
        <v>24.8417703703704</v>
      </c>
      <c r="BR466">
        <v>24.8767814814815</v>
      </c>
      <c r="BS466">
        <v>999.9</v>
      </c>
      <c r="BT466">
        <v>0</v>
      </c>
      <c r="BU466">
        <v>0</v>
      </c>
      <c r="BV466">
        <v>9991.66666666667</v>
      </c>
      <c r="BW466">
        <v>0</v>
      </c>
      <c r="BX466">
        <v>416.224592592593</v>
      </c>
      <c r="BY466">
        <v>-56.3103259259259</v>
      </c>
      <c r="BZ466">
        <v>979.635962962963</v>
      </c>
      <c r="CA466">
        <v>1033.81296296296</v>
      </c>
      <c r="CB466">
        <v>3.17400037037037</v>
      </c>
      <c r="CC466">
        <v>1015.1702962963</v>
      </c>
      <c r="CD466">
        <v>18.0332555555556</v>
      </c>
      <c r="CE466">
        <v>1.58155259259259</v>
      </c>
      <c r="CF466">
        <v>1.34484740740741</v>
      </c>
      <c r="CG466">
        <v>13.7802222222222</v>
      </c>
      <c r="CH466">
        <v>11.3096555555556</v>
      </c>
      <c r="CI466">
        <v>1999.9962962963</v>
      </c>
      <c r="CJ466">
        <v>0.980004518518519</v>
      </c>
      <c r="CK466">
        <v>0.0199956851851852</v>
      </c>
      <c r="CL466">
        <v>0</v>
      </c>
      <c r="CM466">
        <v>2.39104444444444</v>
      </c>
      <c r="CN466">
        <v>0</v>
      </c>
      <c r="CO466">
        <v>18016.7703703704</v>
      </c>
      <c r="CP466">
        <v>17300.1481481482</v>
      </c>
      <c r="CQ466">
        <v>38.0993333333333</v>
      </c>
      <c r="CR466">
        <v>38.715</v>
      </c>
      <c r="CS466">
        <v>37.8655185185185</v>
      </c>
      <c r="CT466">
        <v>37.0737777777778</v>
      </c>
      <c r="CU466">
        <v>37.346962962963</v>
      </c>
      <c r="CV466">
        <v>1960.00555555556</v>
      </c>
      <c r="CW466">
        <v>39.9907407407407</v>
      </c>
      <c r="CX466">
        <v>0</v>
      </c>
      <c r="CY466">
        <v>1657214727.6</v>
      </c>
      <c r="CZ466">
        <v>0</v>
      </c>
      <c r="DA466">
        <v>1657213163</v>
      </c>
      <c r="DB466" t="s">
        <v>1145</v>
      </c>
      <c r="DC466">
        <v>1657213141</v>
      </c>
      <c r="DD466">
        <v>1655399214.6</v>
      </c>
      <c r="DE466">
        <v>1</v>
      </c>
      <c r="DF466">
        <v>0.04</v>
      </c>
      <c r="DG466">
        <v>-0.06</v>
      </c>
      <c r="DH466">
        <v>9.172</v>
      </c>
      <c r="DI466">
        <v>0.511</v>
      </c>
      <c r="DJ466">
        <v>420</v>
      </c>
      <c r="DK466">
        <v>25</v>
      </c>
      <c r="DL466">
        <v>0.26</v>
      </c>
      <c r="DM466">
        <v>0.15</v>
      </c>
      <c r="DN466">
        <v>-56.1383024390244</v>
      </c>
      <c r="DO466">
        <v>-2.7647080139375</v>
      </c>
      <c r="DP466">
        <v>0.468615553851048</v>
      </c>
      <c r="DQ466">
        <v>0</v>
      </c>
      <c r="DR466">
        <v>3.15549243902439</v>
      </c>
      <c r="DS466">
        <v>0.174149686411154</v>
      </c>
      <c r="DT466">
        <v>0.0302266729070001</v>
      </c>
      <c r="DU466">
        <v>0</v>
      </c>
      <c r="DV466">
        <v>0</v>
      </c>
      <c r="DW466">
        <v>2</v>
      </c>
      <c r="DX466" t="s">
        <v>365</v>
      </c>
      <c r="DY466">
        <v>2.97197</v>
      </c>
      <c r="DZ466">
        <v>2.75425</v>
      </c>
      <c r="EA466">
        <v>0.13619</v>
      </c>
      <c r="EB466">
        <v>0.142475</v>
      </c>
      <c r="EC466">
        <v>0.0787092</v>
      </c>
      <c r="ED466">
        <v>0.0706021</v>
      </c>
      <c r="EE466">
        <v>33678.6</v>
      </c>
      <c r="EF466">
        <v>36665.9</v>
      </c>
      <c r="EG466">
        <v>35341.6</v>
      </c>
      <c r="EH466">
        <v>38789.3</v>
      </c>
      <c r="EI466">
        <v>46181.6</v>
      </c>
      <c r="EJ466">
        <v>52035.5</v>
      </c>
      <c r="EK466">
        <v>55243.1</v>
      </c>
      <c r="EL466">
        <v>62174.6</v>
      </c>
      <c r="EM466">
        <v>1.9628</v>
      </c>
      <c r="EN466">
        <v>2.1454</v>
      </c>
      <c r="EO466">
        <v>0.118464</v>
      </c>
      <c r="EP466">
        <v>0</v>
      </c>
      <c r="EQ466">
        <v>22.9475</v>
      </c>
      <c r="ER466">
        <v>999.9</v>
      </c>
      <c r="ES466">
        <v>33.537</v>
      </c>
      <c r="ET466">
        <v>36.265</v>
      </c>
      <c r="EU466">
        <v>27.2367</v>
      </c>
      <c r="EV466">
        <v>54.0687</v>
      </c>
      <c r="EW466">
        <v>39.6114</v>
      </c>
      <c r="EX466">
        <v>2</v>
      </c>
      <c r="EY466">
        <v>0.0673171</v>
      </c>
      <c r="EZ466">
        <v>0.892309</v>
      </c>
      <c r="FA466">
        <v>20.1483</v>
      </c>
      <c r="FB466">
        <v>5.19932</v>
      </c>
      <c r="FC466">
        <v>12.0099</v>
      </c>
      <c r="FD466">
        <v>4.9752</v>
      </c>
      <c r="FE466">
        <v>3.294</v>
      </c>
      <c r="FF466">
        <v>9999</v>
      </c>
      <c r="FG466">
        <v>9999</v>
      </c>
      <c r="FH466">
        <v>9999</v>
      </c>
      <c r="FI466">
        <v>558.3</v>
      </c>
      <c r="FJ466">
        <v>1.86316</v>
      </c>
      <c r="FK466">
        <v>1.86783</v>
      </c>
      <c r="FL466">
        <v>1.86768</v>
      </c>
      <c r="FM466">
        <v>1.8689</v>
      </c>
      <c r="FN466">
        <v>1.86966</v>
      </c>
      <c r="FO466">
        <v>1.86569</v>
      </c>
      <c r="FP466">
        <v>1.86673</v>
      </c>
      <c r="FQ466">
        <v>1.86813</v>
      </c>
      <c r="FR466">
        <v>5</v>
      </c>
      <c r="FS466">
        <v>0</v>
      </c>
      <c r="FT466">
        <v>0</v>
      </c>
      <c r="FU466">
        <v>0</v>
      </c>
      <c r="FV466" t="s">
        <v>358</v>
      </c>
      <c r="FW466" t="s">
        <v>359</v>
      </c>
      <c r="FX466" t="s">
        <v>360</v>
      </c>
      <c r="FY466" t="s">
        <v>360</v>
      </c>
      <c r="FZ466" t="s">
        <v>360</v>
      </c>
      <c r="GA466" t="s">
        <v>360</v>
      </c>
      <c r="GB466">
        <v>0</v>
      </c>
      <c r="GC466">
        <v>100</v>
      </c>
      <c r="GD466">
        <v>100</v>
      </c>
      <c r="GE466">
        <v>13.786</v>
      </c>
      <c r="GF466">
        <v>0.2133</v>
      </c>
      <c r="GG466">
        <v>5.39689663742648</v>
      </c>
      <c r="GH466">
        <v>0.00956702611335773</v>
      </c>
      <c r="GI466">
        <v>-9.19467254998099e-07</v>
      </c>
      <c r="GJ466">
        <v>-2.13729184259075e-11</v>
      </c>
      <c r="GK466">
        <v>0.213310654532375</v>
      </c>
      <c r="GL466">
        <v>0</v>
      </c>
      <c r="GM466">
        <v>0</v>
      </c>
      <c r="GN466">
        <v>0</v>
      </c>
      <c r="GO466">
        <v>-4</v>
      </c>
      <c r="GP466">
        <v>1866</v>
      </c>
      <c r="GQ466">
        <v>1</v>
      </c>
      <c r="GR466">
        <v>18</v>
      </c>
      <c r="GS466">
        <v>26.8</v>
      </c>
      <c r="GT466">
        <v>30258.9</v>
      </c>
      <c r="GU466">
        <v>2.75269</v>
      </c>
      <c r="GV466">
        <v>2.63062</v>
      </c>
      <c r="GW466">
        <v>2.24854</v>
      </c>
      <c r="GX466">
        <v>2.72339</v>
      </c>
      <c r="GY466">
        <v>1.99585</v>
      </c>
      <c r="GZ466">
        <v>2.38281</v>
      </c>
      <c r="HA466">
        <v>38.4034</v>
      </c>
      <c r="HB466">
        <v>14.2371</v>
      </c>
      <c r="HC466">
        <v>18</v>
      </c>
      <c r="HD466">
        <v>501.565</v>
      </c>
      <c r="HE466">
        <v>629.399</v>
      </c>
      <c r="HF466">
        <v>21.0318</v>
      </c>
      <c r="HG466">
        <v>28.1662</v>
      </c>
      <c r="HH466">
        <v>29.9991</v>
      </c>
      <c r="HI466">
        <v>28.4097</v>
      </c>
      <c r="HJ466">
        <v>28.3746</v>
      </c>
      <c r="HK466">
        <v>55.0838</v>
      </c>
      <c r="HL466">
        <v>30.7726</v>
      </c>
      <c r="HM466">
        <v>0</v>
      </c>
      <c r="HN466">
        <v>21.0738</v>
      </c>
      <c r="HO466">
        <v>1060.14</v>
      </c>
      <c r="HP466">
        <v>18.0216</v>
      </c>
      <c r="HQ466">
        <v>102.479</v>
      </c>
      <c r="HR466">
        <v>103.517</v>
      </c>
    </row>
    <row r="467" spans="1:226">
      <c r="A467">
        <v>451</v>
      </c>
      <c r="B467">
        <v>1657214753.5</v>
      </c>
      <c r="C467">
        <v>8148.5</v>
      </c>
      <c r="D467" t="s">
        <v>1266</v>
      </c>
      <c r="E467" t="s">
        <v>1267</v>
      </c>
      <c r="F467">
        <v>5</v>
      </c>
      <c r="G467" t="s">
        <v>1144</v>
      </c>
      <c r="H467" t="s">
        <v>354</v>
      </c>
      <c r="I467">
        <v>1657214745.71429</v>
      </c>
      <c r="J467">
        <f>(K467)/1000</f>
        <v>0</v>
      </c>
      <c r="K467">
        <f>IF(BF467, AN467, AH467)</f>
        <v>0</v>
      </c>
      <c r="L467">
        <f>IF(BF467, AI467, AG467)</f>
        <v>0</v>
      </c>
      <c r="M467">
        <f>BH467 - IF(AU467&gt;1, L467*BB467*100.0/(AW467*BV467), 0)</f>
        <v>0</v>
      </c>
      <c r="N467">
        <f>((T467-J467/2)*M467-L467)/(T467+J467/2)</f>
        <v>0</v>
      </c>
      <c r="O467">
        <f>N467*(BO467+BP467)/1000.0</f>
        <v>0</v>
      </c>
      <c r="P467">
        <f>(BH467 - IF(AU467&gt;1, L467*BB467*100.0/(AW467*BV467), 0))*(BO467+BP467)/1000.0</f>
        <v>0</v>
      </c>
      <c r="Q467">
        <f>2.0/((1/S467-1/R467)+SIGN(S467)*SQRT((1/S467-1/R467)*(1/S467-1/R467) + 4*BC467/((BC467+1)*(BC467+1))*(2*1/S467*1/R467-1/R467*1/R467)))</f>
        <v>0</v>
      </c>
      <c r="R467">
        <f>IF(LEFT(BD467,1)&lt;&gt;"0",IF(LEFT(BD467,1)="1",3.0,BE467),$D$5+$E$5*(BV467*BO467/($K$5*1000))+$F$5*(BV467*BO467/($K$5*1000))*MAX(MIN(BB467,$J$5),$I$5)*MAX(MIN(BB467,$J$5),$I$5)+$G$5*MAX(MIN(BB467,$J$5),$I$5)*(BV467*BO467/($K$5*1000))+$H$5*(BV467*BO467/($K$5*1000))*(BV467*BO467/($K$5*1000)))</f>
        <v>0</v>
      </c>
      <c r="S467">
        <f>J467*(1000-(1000*0.61365*exp(17.502*W467/(240.97+W467))/(BO467+BP467)+BJ467)/2)/(1000*0.61365*exp(17.502*W467/(240.97+W467))/(BO467+BP467)-BJ467)</f>
        <v>0</v>
      </c>
      <c r="T467">
        <f>1/((BC467+1)/(Q467/1.6)+1/(R467/1.37)) + BC467/((BC467+1)/(Q467/1.6) + BC467/(R467/1.37))</f>
        <v>0</v>
      </c>
      <c r="U467">
        <f>(AX467*BA467)</f>
        <v>0</v>
      </c>
      <c r="V467">
        <f>(BQ467+(U467+2*0.95*5.67E-8*(((BQ467+$B$7)+273)^4-(BQ467+273)^4)-44100*J467)/(1.84*29.3*R467+8*0.95*5.67E-8*(BQ467+273)^3))</f>
        <v>0</v>
      </c>
      <c r="W467">
        <f>($C$7*BR467+$D$7*BS467+$E$7*V467)</f>
        <v>0</v>
      </c>
      <c r="X467">
        <f>0.61365*exp(17.502*W467/(240.97+W467))</f>
        <v>0</v>
      </c>
      <c r="Y467">
        <f>(Z467/AA467*100)</f>
        <v>0</v>
      </c>
      <c r="Z467">
        <f>BJ467*(BO467+BP467)/1000</f>
        <v>0</v>
      </c>
      <c r="AA467">
        <f>0.61365*exp(17.502*BQ467/(240.97+BQ467))</f>
        <v>0</v>
      </c>
      <c r="AB467">
        <f>(X467-BJ467*(BO467+BP467)/1000)</f>
        <v>0</v>
      </c>
      <c r="AC467">
        <f>(-J467*44100)</f>
        <v>0</v>
      </c>
      <c r="AD467">
        <f>2*29.3*R467*0.92*(BQ467-W467)</f>
        <v>0</v>
      </c>
      <c r="AE467">
        <f>2*0.95*5.67E-8*(((BQ467+$B$7)+273)^4-(W467+273)^4)</f>
        <v>0</v>
      </c>
      <c r="AF467">
        <f>U467+AE467+AC467+AD467</f>
        <v>0</v>
      </c>
      <c r="AG467">
        <f>BN467*AU467*(BI467-BH467*(1000-AU467*BK467)/(1000-AU467*BJ467))/(100*BB467)</f>
        <v>0</v>
      </c>
      <c r="AH467">
        <f>1000*BN467*AU467*(BJ467-BK467)/(100*BB467*(1000-AU467*BJ467))</f>
        <v>0</v>
      </c>
      <c r="AI467">
        <f>(AJ467 - AK467 - BO467*1E3/(8.314*(BQ467+273.15)) * AM467/BN467 * AL467) * BN467/(100*BB467) * (1000 - BK467)/1000</f>
        <v>0</v>
      </c>
      <c r="AJ467">
        <v>1065.97313277741</v>
      </c>
      <c r="AK467">
        <v>1019.40145454545</v>
      </c>
      <c r="AL467">
        <v>3.37985175648727</v>
      </c>
      <c r="AM467">
        <v>66.7280457912559</v>
      </c>
      <c r="AN467">
        <f>(AP467 - AO467 + BO467*1E3/(8.314*(BQ467+273.15)) * AR467/BN467 * AQ467) * BN467/(100*BB467) * 1000/(1000 - AP467)</f>
        <v>0</v>
      </c>
      <c r="AO467">
        <v>18.0203300176145</v>
      </c>
      <c r="AP467">
        <v>21.1869339393939</v>
      </c>
      <c r="AQ467">
        <v>-0.000489706423641389</v>
      </c>
      <c r="AR467">
        <v>77.4799471106263</v>
      </c>
      <c r="AS467">
        <v>0</v>
      </c>
      <c r="AT467">
        <v>0</v>
      </c>
      <c r="AU467">
        <f>IF(AS467*$H$13&gt;=AW467,1.0,(AW467/(AW467-AS467*$H$13)))</f>
        <v>0</v>
      </c>
      <c r="AV467">
        <f>(AU467-1)*100</f>
        <v>0</v>
      </c>
      <c r="AW467">
        <f>MAX(0,($B$13+$C$13*BV467)/(1+$D$13*BV467)*BO467/(BQ467+273)*$E$13)</f>
        <v>0</v>
      </c>
      <c r="AX467">
        <f>$B$11*BW467+$C$11*BX467+$F$11*CI467*(1-CL467)</f>
        <v>0</v>
      </c>
      <c r="AY467">
        <f>AX467*AZ467</f>
        <v>0</v>
      </c>
      <c r="AZ467">
        <f>($B$11*$D$9+$C$11*$D$9+$F$11*((CV467+CN467)/MAX(CV467+CN467+CW467, 0.1)*$I$9+CW467/MAX(CV467+CN467+CW467, 0.1)*$J$9))/($B$11+$C$11+$F$11)</f>
        <v>0</v>
      </c>
      <c r="BA467">
        <f>($B$11*$K$9+$C$11*$K$9+$F$11*((CV467+CN467)/MAX(CV467+CN467+CW467, 0.1)*$P$9+CW467/MAX(CV467+CN467+CW467, 0.1)*$Q$9))/($B$11+$C$11+$F$11)</f>
        <v>0</v>
      </c>
      <c r="BB467">
        <v>6</v>
      </c>
      <c r="BC467">
        <v>0.5</v>
      </c>
      <c r="BD467" t="s">
        <v>355</v>
      </c>
      <c r="BE467">
        <v>2</v>
      </c>
      <c r="BF467" t="b">
        <v>1</v>
      </c>
      <c r="BG467">
        <v>1657214745.71429</v>
      </c>
      <c r="BH467">
        <v>974.074821428571</v>
      </c>
      <c r="BI467">
        <v>1030.80785714286</v>
      </c>
      <c r="BJ467">
        <v>21.1907214285714</v>
      </c>
      <c r="BK467">
        <v>18.0258214285714</v>
      </c>
      <c r="BL467">
        <v>960.35725</v>
      </c>
      <c r="BM467">
        <v>20.9774107142857</v>
      </c>
      <c r="BN467">
        <v>499.993107142857</v>
      </c>
      <c r="BO467">
        <v>74.5758535714286</v>
      </c>
      <c r="BP467">
        <v>0.0999346607142857</v>
      </c>
      <c r="BQ467">
        <v>24.8467285714286</v>
      </c>
      <c r="BR467">
        <v>24.8826607142857</v>
      </c>
      <c r="BS467">
        <v>999.9</v>
      </c>
      <c r="BT467">
        <v>0</v>
      </c>
      <c r="BU467">
        <v>0</v>
      </c>
      <c r="BV467">
        <v>10002.6785714286</v>
      </c>
      <c r="BW467">
        <v>0</v>
      </c>
      <c r="BX467">
        <v>416.335214285714</v>
      </c>
      <c r="BY467">
        <v>-56.7332821428571</v>
      </c>
      <c r="BZ467">
        <v>995.16325</v>
      </c>
      <c r="CA467">
        <v>1049.72892857143</v>
      </c>
      <c r="CB467">
        <v>3.16488285714286</v>
      </c>
      <c r="CC467">
        <v>1030.80785714286</v>
      </c>
      <c r="CD467">
        <v>18.0258214285714</v>
      </c>
      <c r="CE467">
        <v>1.58031642857143</v>
      </c>
      <c r="CF467">
        <v>1.34429142857143</v>
      </c>
      <c r="CG467">
        <v>13.7681964285714</v>
      </c>
      <c r="CH467">
        <v>11.3034107142857</v>
      </c>
      <c r="CI467">
        <v>1999.98035714286</v>
      </c>
      <c r="CJ467">
        <v>0.980005571428571</v>
      </c>
      <c r="CK467">
        <v>0.0199948428571429</v>
      </c>
      <c r="CL467">
        <v>0</v>
      </c>
      <c r="CM467">
        <v>2.38875357142857</v>
      </c>
      <c r="CN467">
        <v>0</v>
      </c>
      <c r="CO467">
        <v>18037.2535714286</v>
      </c>
      <c r="CP467">
        <v>17300.0071428571</v>
      </c>
      <c r="CQ467">
        <v>38.2006071428571</v>
      </c>
      <c r="CR467">
        <v>38.8323214285714</v>
      </c>
      <c r="CS467">
        <v>37.9483928571428</v>
      </c>
      <c r="CT467">
        <v>37.2006785714286</v>
      </c>
      <c r="CU467">
        <v>37.4371785714286</v>
      </c>
      <c r="CV467">
        <v>1959.99</v>
      </c>
      <c r="CW467">
        <v>39.9903571428571</v>
      </c>
      <c r="CX467">
        <v>0</v>
      </c>
      <c r="CY467">
        <v>1657214732.4</v>
      </c>
      <c r="CZ467">
        <v>0</v>
      </c>
      <c r="DA467">
        <v>1657213163</v>
      </c>
      <c r="DB467" t="s">
        <v>1145</v>
      </c>
      <c r="DC467">
        <v>1657213141</v>
      </c>
      <c r="DD467">
        <v>1655399214.6</v>
      </c>
      <c r="DE467">
        <v>1</v>
      </c>
      <c r="DF467">
        <v>0.04</v>
      </c>
      <c r="DG467">
        <v>-0.06</v>
      </c>
      <c r="DH467">
        <v>9.172</v>
      </c>
      <c r="DI467">
        <v>0.511</v>
      </c>
      <c r="DJ467">
        <v>420</v>
      </c>
      <c r="DK467">
        <v>25</v>
      </c>
      <c r="DL467">
        <v>0.26</v>
      </c>
      <c r="DM467">
        <v>0.15</v>
      </c>
      <c r="DN467">
        <v>-56.5168487804878</v>
      </c>
      <c r="DO467">
        <v>-3.94898466898951</v>
      </c>
      <c r="DP467">
        <v>0.563015314145119</v>
      </c>
      <c r="DQ467">
        <v>0</v>
      </c>
      <c r="DR467">
        <v>3.16674414634146</v>
      </c>
      <c r="DS467">
        <v>-0.0271432055749116</v>
      </c>
      <c r="DT467">
        <v>0.0194359410566886</v>
      </c>
      <c r="DU467">
        <v>1</v>
      </c>
      <c r="DV467">
        <v>1</v>
      </c>
      <c r="DW467">
        <v>2</v>
      </c>
      <c r="DX467" t="s">
        <v>357</v>
      </c>
      <c r="DY467">
        <v>2.97193</v>
      </c>
      <c r="DZ467">
        <v>2.75433</v>
      </c>
      <c r="EA467">
        <v>0.137673</v>
      </c>
      <c r="EB467">
        <v>0.143913</v>
      </c>
      <c r="EC467">
        <v>0.0787076</v>
      </c>
      <c r="ED467">
        <v>0.0705916</v>
      </c>
      <c r="EE467">
        <v>33621.8</v>
      </c>
      <c r="EF467">
        <v>36606</v>
      </c>
      <c r="EG467">
        <v>35342.6</v>
      </c>
      <c r="EH467">
        <v>38790.8</v>
      </c>
      <c r="EI467">
        <v>46182.5</v>
      </c>
      <c r="EJ467">
        <v>52038.4</v>
      </c>
      <c r="EK467">
        <v>55244.1</v>
      </c>
      <c r="EL467">
        <v>62177.3</v>
      </c>
      <c r="EM467">
        <v>1.9626</v>
      </c>
      <c r="EN467">
        <v>2.1458</v>
      </c>
      <c r="EO467">
        <v>0.118166</v>
      </c>
      <c r="EP467">
        <v>0</v>
      </c>
      <c r="EQ467">
        <v>22.9398</v>
      </c>
      <c r="ER467">
        <v>999.9</v>
      </c>
      <c r="ES467">
        <v>33.561</v>
      </c>
      <c r="ET467">
        <v>36.255</v>
      </c>
      <c r="EU467">
        <v>27.2382</v>
      </c>
      <c r="EV467">
        <v>53.3887</v>
      </c>
      <c r="EW467">
        <v>39.6434</v>
      </c>
      <c r="EX467">
        <v>2</v>
      </c>
      <c r="EY467">
        <v>0.0660976</v>
      </c>
      <c r="EZ467">
        <v>0.863203</v>
      </c>
      <c r="FA467">
        <v>20.1483</v>
      </c>
      <c r="FB467">
        <v>5.19932</v>
      </c>
      <c r="FC467">
        <v>12.0099</v>
      </c>
      <c r="FD467">
        <v>4.976</v>
      </c>
      <c r="FE467">
        <v>3.294</v>
      </c>
      <c r="FF467">
        <v>9999</v>
      </c>
      <c r="FG467">
        <v>9999</v>
      </c>
      <c r="FH467">
        <v>9999</v>
      </c>
      <c r="FI467">
        <v>558.3</v>
      </c>
      <c r="FJ467">
        <v>1.86313</v>
      </c>
      <c r="FK467">
        <v>1.86795</v>
      </c>
      <c r="FL467">
        <v>1.86768</v>
      </c>
      <c r="FM467">
        <v>1.8689</v>
      </c>
      <c r="FN467">
        <v>1.86966</v>
      </c>
      <c r="FO467">
        <v>1.86569</v>
      </c>
      <c r="FP467">
        <v>1.86676</v>
      </c>
      <c r="FQ467">
        <v>1.86813</v>
      </c>
      <c r="FR467">
        <v>5</v>
      </c>
      <c r="FS467">
        <v>0</v>
      </c>
      <c r="FT467">
        <v>0</v>
      </c>
      <c r="FU467">
        <v>0</v>
      </c>
      <c r="FV467" t="s">
        <v>358</v>
      </c>
      <c r="FW467" t="s">
        <v>359</v>
      </c>
      <c r="FX467" t="s">
        <v>360</v>
      </c>
      <c r="FY467" t="s">
        <v>360</v>
      </c>
      <c r="FZ467" t="s">
        <v>360</v>
      </c>
      <c r="GA467" t="s">
        <v>360</v>
      </c>
      <c r="GB467">
        <v>0</v>
      </c>
      <c r="GC467">
        <v>100</v>
      </c>
      <c r="GD467">
        <v>100</v>
      </c>
      <c r="GE467">
        <v>13.911</v>
      </c>
      <c r="GF467">
        <v>0.2133</v>
      </c>
      <c r="GG467">
        <v>5.39689663742648</v>
      </c>
      <c r="GH467">
        <v>0.00956702611335773</v>
      </c>
      <c r="GI467">
        <v>-9.19467254998099e-07</v>
      </c>
      <c r="GJ467">
        <v>-2.13729184259075e-11</v>
      </c>
      <c r="GK467">
        <v>0.213310654532375</v>
      </c>
      <c r="GL467">
        <v>0</v>
      </c>
      <c r="GM467">
        <v>0</v>
      </c>
      <c r="GN467">
        <v>0</v>
      </c>
      <c r="GO467">
        <v>-4</v>
      </c>
      <c r="GP467">
        <v>1866</v>
      </c>
      <c r="GQ467">
        <v>1</v>
      </c>
      <c r="GR467">
        <v>18</v>
      </c>
      <c r="GS467">
        <v>26.9</v>
      </c>
      <c r="GT467">
        <v>30259</v>
      </c>
      <c r="GU467">
        <v>2.78809</v>
      </c>
      <c r="GV467">
        <v>2.63672</v>
      </c>
      <c r="GW467">
        <v>2.24854</v>
      </c>
      <c r="GX467">
        <v>2.72339</v>
      </c>
      <c r="GY467">
        <v>1.99585</v>
      </c>
      <c r="GZ467">
        <v>2.36938</v>
      </c>
      <c r="HA467">
        <v>38.4034</v>
      </c>
      <c r="HB467">
        <v>14.2283</v>
      </c>
      <c r="HC467">
        <v>18</v>
      </c>
      <c r="HD467">
        <v>501.257</v>
      </c>
      <c r="HE467">
        <v>629.508</v>
      </c>
      <c r="HF467">
        <v>21.1182</v>
      </c>
      <c r="HG467">
        <v>28.1494</v>
      </c>
      <c r="HH467">
        <v>29.9991</v>
      </c>
      <c r="HI467">
        <v>28.3894</v>
      </c>
      <c r="HJ467">
        <v>28.3559</v>
      </c>
      <c r="HK467">
        <v>55.8028</v>
      </c>
      <c r="HL467">
        <v>30.7726</v>
      </c>
      <c r="HM467">
        <v>0</v>
      </c>
      <c r="HN467">
        <v>21.1555</v>
      </c>
      <c r="HO467">
        <v>1073.55</v>
      </c>
      <c r="HP467">
        <v>18.0103</v>
      </c>
      <c r="HQ467">
        <v>102.481</v>
      </c>
      <c r="HR467">
        <v>103.522</v>
      </c>
    </row>
    <row r="468" spans="1:226">
      <c r="A468">
        <v>452</v>
      </c>
      <c r="B468">
        <v>1657214758.5</v>
      </c>
      <c r="C468">
        <v>8153.5</v>
      </c>
      <c r="D468" t="s">
        <v>1268</v>
      </c>
      <c r="E468" t="s">
        <v>1269</v>
      </c>
      <c r="F468">
        <v>5</v>
      </c>
      <c r="G468" t="s">
        <v>1144</v>
      </c>
      <c r="H468" t="s">
        <v>354</v>
      </c>
      <c r="I468">
        <v>1657214751</v>
      </c>
      <c r="J468">
        <f>(K468)/1000</f>
        <v>0</v>
      </c>
      <c r="K468">
        <f>IF(BF468, AN468, AH468)</f>
        <v>0</v>
      </c>
      <c r="L468">
        <f>IF(BF468, AI468, AG468)</f>
        <v>0</v>
      </c>
      <c r="M468">
        <f>BH468 - IF(AU468&gt;1, L468*BB468*100.0/(AW468*BV468), 0)</f>
        <v>0</v>
      </c>
      <c r="N468">
        <f>((T468-J468/2)*M468-L468)/(T468+J468/2)</f>
        <v>0</v>
      </c>
      <c r="O468">
        <f>N468*(BO468+BP468)/1000.0</f>
        <v>0</v>
      </c>
      <c r="P468">
        <f>(BH468 - IF(AU468&gt;1, L468*BB468*100.0/(AW468*BV468), 0))*(BO468+BP468)/1000.0</f>
        <v>0</v>
      </c>
      <c r="Q468">
        <f>2.0/((1/S468-1/R468)+SIGN(S468)*SQRT((1/S468-1/R468)*(1/S468-1/R468) + 4*BC468/((BC468+1)*(BC468+1))*(2*1/S468*1/R468-1/R468*1/R468)))</f>
        <v>0</v>
      </c>
      <c r="R468">
        <f>IF(LEFT(BD468,1)&lt;&gt;"0",IF(LEFT(BD468,1)="1",3.0,BE468),$D$5+$E$5*(BV468*BO468/($K$5*1000))+$F$5*(BV468*BO468/($K$5*1000))*MAX(MIN(BB468,$J$5),$I$5)*MAX(MIN(BB468,$J$5),$I$5)+$G$5*MAX(MIN(BB468,$J$5),$I$5)*(BV468*BO468/($K$5*1000))+$H$5*(BV468*BO468/($K$5*1000))*(BV468*BO468/($K$5*1000)))</f>
        <v>0</v>
      </c>
      <c r="S468">
        <f>J468*(1000-(1000*0.61365*exp(17.502*W468/(240.97+W468))/(BO468+BP468)+BJ468)/2)/(1000*0.61365*exp(17.502*W468/(240.97+W468))/(BO468+BP468)-BJ468)</f>
        <v>0</v>
      </c>
      <c r="T468">
        <f>1/((BC468+1)/(Q468/1.6)+1/(R468/1.37)) + BC468/((BC468+1)/(Q468/1.6) + BC468/(R468/1.37))</f>
        <v>0</v>
      </c>
      <c r="U468">
        <f>(AX468*BA468)</f>
        <v>0</v>
      </c>
      <c r="V468">
        <f>(BQ468+(U468+2*0.95*5.67E-8*(((BQ468+$B$7)+273)^4-(BQ468+273)^4)-44100*J468)/(1.84*29.3*R468+8*0.95*5.67E-8*(BQ468+273)^3))</f>
        <v>0</v>
      </c>
      <c r="W468">
        <f>($C$7*BR468+$D$7*BS468+$E$7*V468)</f>
        <v>0</v>
      </c>
      <c r="X468">
        <f>0.61365*exp(17.502*W468/(240.97+W468))</f>
        <v>0</v>
      </c>
      <c r="Y468">
        <f>(Z468/AA468*100)</f>
        <v>0</v>
      </c>
      <c r="Z468">
        <f>BJ468*(BO468+BP468)/1000</f>
        <v>0</v>
      </c>
      <c r="AA468">
        <f>0.61365*exp(17.502*BQ468/(240.97+BQ468))</f>
        <v>0</v>
      </c>
      <c r="AB468">
        <f>(X468-BJ468*(BO468+BP468)/1000)</f>
        <v>0</v>
      </c>
      <c r="AC468">
        <f>(-J468*44100)</f>
        <v>0</v>
      </c>
      <c r="AD468">
        <f>2*29.3*R468*0.92*(BQ468-W468)</f>
        <v>0</v>
      </c>
      <c r="AE468">
        <f>2*0.95*5.67E-8*(((BQ468+$B$7)+273)^4-(W468+273)^4)</f>
        <v>0</v>
      </c>
      <c r="AF468">
        <f>U468+AE468+AC468+AD468</f>
        <v>0</v>
      </c>
      <c r="AG468">
        <f>BN468*AU468*(BI468-BH468*(1000-AU468*BK468)/(1000-AU468*BJ468))/(100*BB468)</f>
        <v>0</v>
      </c>
      <c r="AH468">
        <f>1000*BN468*AU468*(BJ468-BK468)/(100*BB468*(1000-AU468*BJ468))</f>
        <v>0</v>
      </c>
      <c r="AI468">
        <f>(AJ468 - AK468 - BO468*1E3/(8.314*(BQ468+273.15)) * AM468/BN468 * AL468) * BN468/(100*BB468) * (1000 - BK468)/1000</f>
        <v>0</v>
      </c>
      <c r="AJ468">
        <v>1083.34745366664</v>
      </c>
      <c r="AK468">
        <v>1036.01315151515</v>
      </c>
      <c r="AL468">
        <v>3.32158381792527</v>
      </c>
      <c r="AM468">
        <v>66.7280457912559</v>
      </c>
      <c r="AN468">
        <f>(AP468 - AO468 + BO468*1E3/(8.314*(BQ468+273.15)) * AR468/BN468 * AQ468) * BN468/(100*BB468) * 1000/(1000 - AP468)</f>
        <v>0</v>
      </c>
      <c r="AO468">
        <v>18.0158312143178</v>
      </c>
      <c r="AP468">
        <v>21.1779909090909</v>
      </c>
      <c r="AQ468">
        <v>-0.000190242284797288</v>
      </c>
      <c r="AR468">
        <v>77.4799471106263</v>
      </c>
      <c r="AS468">
        <v>0</v>
      </c>
      <c r="AT468">
        <v>0</v>
      </c>
      <c r="AU468">
        <f>IF(AS468*$H$13&gt;=AW468,1.0,(AW468/(AW468-AS468*$H$13)))</f>
        <v>0</v>
      </c>
      <c r="AV468">
        <f>(AU468-1)*100</f>
        <v>0</v>
      </c>
      <c r="AW468">
        <f>MAX(0,($B$13+$C$13*BV468)/(1+$D$13*BV468)*BO468/(BQ468+273)*$E$13)</f>
        <v>0</v>
      </c>
      <c r="AX468">
        <f>$B$11*BW468+$C$11*BX468+$F$11*CI468*(1-CL468)</f>
        <v>0</v>
      </c>
      <c r="AY468">
        <f>AX468*AZ468</f>
        <v>0</v>
      </c>
      <c r="AZ468">
        <f>($B$11*$D$9+$C$11*$D$9+$F$11*((CV468+CN468)/MAX(CV468+CN468+CW468, 0.1)*$I$9+CW468/MAX(CV468+CN468+CW468, 0.1)*$J$9))/($B$11+$C$11+$F$11)</f>
        <v>0</v>
      </c>
      <c r="BA468">
        <f>($B$11*$K$9+$C$11*$K$9+$F$11*((CV468+CN468)/MAX(CV468+CN468+CW468, 0.1)*$P$9+CW468/MAX(CV468+CN468+CW468, 0.1)*$Q$9))/($B$11+$C$11+$F$11)</f>
        <v>0</v>
      </c>
      <c r="BB468">
        <v>6</v>
      </c>
      <c r="BC468">
        <v>0.5</v>
      </c>
      <c r="BD468" t="s">
        <v>355</v>
      </c>
      <c r="BE468">
        <v>2</v>
      </c>
      <c r="BF468" t="b">
        <v>1</v>
      </c>
      <c r="BG468">
        <v>1657214751</v>
      </c>
      <c r="BH468">
        <v>991.231259259259</v>
      </c>
      <c r="BI468">
        <v>1048.52185185185</v>
      </c>
      <c r="BJ468">
        <v>21.1817185185185</v>
      </c>
      <c r="BK468">
        <v>18.0209851851852</v>
      </c>
      <c r="BL468">
        <v>977.382555555556</v>
      </c>
      <c r="BM468">
        <v>20.9684111111111</v>
      </c>
      <c r="BN468">
        <v>500.004407407407</v>
      </c>
      <c r="BO468">
        <v>74.5759222222222</v>
      </c>
      <c r="BP468">
        <v>0.0998533481481481</v>
      </c>
      <c r="BQ468">
        <v>24.8444851851852</v>
      </c>
      <c r="BR468">
        <v>24.8759814814815</v>
      </c>
      <c r="BS468">
        <v>999.9</v>
      </c>
      <c r="BT468">
        <v>0</v>
      </c>
      <c r="BU468">
        <v>0</v>
      </c>
      <c r="BV468">
        <v>10014.8148148148</v>
      </c>
      <c r="BW468">
        <v>0</v>
      </c>
      <c r="BX468">
        <v>416.403888888889</v>
      </c>
      <c r="BY468">
        <v>-57.2895592592593</v>
      </c>
      <c r="BZ468">
        <v>1012.68240740741</v>
      </c>
      <c r="CA468">
        <v>1067.76222222222</v>
      </c>
      <c r="CB468">
        <v>3.16073074074074</v>
      </c>
      <c r="CC468">
        <v>1048.52185185185</v>
      </c>
      <c r="CD468">
        <v>18.0209851851852</v>
      </c>
      <c r="CE468">
        <v>1.57964666666667</v>
      </c>
      <c r="CF468">
        <v>1.34393185185185</v>
      </c>
      <c r="CG468">
        <v>13.7616814814815</v>
      </c>
      <c r="CH468">
        <v>11.2993666666667</v>
      </c>
      <c r="CI468">
        <v>1999.95740740741</v>
      </c>
      <c r="CJ468">
        <v>0.980006333333333</v>
      </c>
      <c r="CK468">
        <v>0.0199941444444444</v>
      </c>
      <c r="CL468">
        <v>0</v>
      </c>
      <c r="CM468">
        <v>2.33720740740741</v>
      </c>
      <c r="CN468">
        <v>0</v>
      </c>
      <c r="CO468">
        <v>18059.5666666667</v>
      </c>
      <c r="CP468">
        <v>17299.8148148148</v>
      </c>
      <c r="CQ468">
        <v>38.3168148148148</v>
      </c>
      <c r="CR468">
        <v>38.9534444444444</v>
      </c>
      <c r="CS468">
        <v>38.0413703703704</v>
      </c>
      <c r="CT468">
        <v>37.3424444444444</v>
      </c>
      <c r="CU468">
        <v>37.546</v>
      </c>
      <c r="CV468">
        <v>1959.96962962963</v>
      </c>
      <c r="CW468">
        <v>39.9896296296296</v>
      </c>
      <c r="CX468">
        <v>0</v>
      </c>
      <c r="CY468">
        <v>1657214737.8</v>
      </c>
      <c r="CZ468">
        <v>0</v>
      </c>
      <c r="DA468">
        <v>1657213163</v>
      </c>
      <c r="DB468" t="s">
        <v>1145</v>
      </c>
      <c r="DC468">
        <v>1657213141</v>
      </c>
      <c r="DD468">
        <v>1655399214.6</v>
      </c>
      <c r="DE468">
        <v>1</v>
      </c>
      <c r="DF468">
        <v>0.04</v>
      </c>
      <c r="DG468">
        <v>-0.06</v>
      </c>
      <c r="DH468">
        <v>9.172</v>
      </c>
      <c r="DI468">
        <v>0.511</v>
      </c>
      <c r="DJ468">
        <v>420</v>
      </c>
      <c r="DK468">
        <v>25</v>
      </c>
      <c r="DL468">
        <v>0.26</v>
      </c>
      <c r="DM468">
        <v>0.15</v>
      </c>
      <c r="DN468">
        <v>-57.0024414634146</v>
      </c>
      <c r="DO468">
        <v>-6.59892961672471</v>
      </c>
      <c r="DP468">
        <v>0.708063390429241</v>
      </c>
      <c r="DQ468">
        <v>0</v>
      </c>
      <c r="DR468">
        <v>3.16407634146341</v>
      </c>
      <c r="DS468">
        <v>-0.0434113588850094</v>
      </c>
      <c r="DT468">
        <v>0.00698172623706031</v>
      </c>
      <c r="DU468">
        <v>1</v>
      </c>
      <c r="DV468">
        <v>1</v>
      </c>
      <c r="DW468">
        <v>2</v>
      </c>
      <c r="DX468" t="s">
        <v>357</v>
      </c>
      <c r="DY468">
        <v>2.97172</v>
      </c>
      <c r="DZ468">
        <v>2.75383</v>
      </c>
      <c r="EA468">
        <v>0.139153</v>
      </c>
      <c r="EB468">
        <v>0.145364</v>
      </c>
      <c r="EC468">
        <v>0.0787021</v>
      </c>
      <c r="ED468">
        <v>0.0705733</v>
      </c>
      <c r="EE468">
        <v>33565.8</v>
      </c>
      <c r="EF468">
        <v>36545</v>
      </c>
      <c r="EG468">
        <v>35344.3</v>
      </c>
      <c r="EH468">
        <v>38791.9</v>
      </c>
      <c r="EI468">
        <v>46184.1</v>
      </c>
      <c r="EJ468">
        <v>52040.6</v>
      </c>
      <c r="EK468">
        <v>55245.7</v>
      </c>
      <c r="EL468">
        <v>62178.6</v>
      </c>
      <c r="EM468">
        <v>1.9628</v>
      </c>
      <c r="EN468">
        <v>2.1464</v>
      </c>
      <c r="EO468">
        <v>0.117421</v>
      </c>
      <c r="EP468">
        <v>0</v>
      </c>
      <c r="EQ468">
        <v>22.9301</v>
      </c>
      <c r="ER468">
        <v>999.9</v>
      </c>
      <c r="ES468">
        <v>33.561</v>
      </c>
      <c r="ET468">
        <v>36.255</v>
      </c>
      <c r="EU468">
        <v>27.2408</v>
      </c>
      <c r="EV468">
        <v>53.6987</v>
      </c>
      <c r="EW468">
        <v>39.5713</v>
      </c>
      <c r="EX468">
        <v>2</v>
      </c>
      <c r="EY468">
        <v>0.0643293</v>
      </c>
      <c r="EZ468">
        <v>0.748388</v>
      </c>
      <c r="FA468">
        <v>20.1488</v>
      </c>
      <c r="FB468">
        <v>5.19812</v>
      </c>
      <c r="FC468">
        <v>12.0099</v>
      </c>
      <c r="FD468">
        <v>4.9752</v>
      </c>
      <c r="FE468">
        <v>3.294</v>
      </c>
      <c r="FF468">
        <v>9999</v>
      </c>
      <c r="FG468">
        <v>9999</v>
      </c>
      <c r="FH468">
        <v>9999</v>
      </c>
      <c r="FI468">
        <v>558.3</v>
      </c>
      <c r="FJ468">
        <v>1.86319</v>
      </c>
      <c r="FK468">
        <v>1.86792</v>
      </c>
      <c r="FL468">
        <v>1.86762</v>
      </c>
      <c r="FM468">
        <v>1.8689</v>
      </c>
      <c r="FN468">
        <v>1.86966</v>
      </c>
      <c r="FO468">
        <v>1.86569</v>
      </c>
      <c r="FP468">
        <v>1.8667</v>
      </c>
      <c r="FQ468">
        <v>1.86813</v>
      </c>
      <c r="FR468">
        <v>5</v>
      </c>
      <c r="FS468">
        <v>0</v>
      </c>
      <c r="FT468">
        <v>0</v>
      </c>
      <c r="FU468">
        <v>0</v>
      </c>
      <c r="FV468" t="s">
        <v>358</v>
      </c>
      <c r="FW468" t="s">
        <v>359</v>
      </c>
      <c r="FX468" t="s">
        <v>360</v>
      </c>
      <c r="FY468" t="s">
        <v>360</v>
      </c>
      <c r="FZ468" t="s">
        <v>360</v>
      </c>
      <c r="GA468" t="s">
        <v>360</v>
      </c>
      <c r="GB468">
        <v>0</v>
      </c>
      <c r="GC468">
        <v>100</v>
      </c>
      <c r="GD468">
        <v>100</v>
      </c>
      <c r="GE468">
        <v>14.03</v>
      </c>
      <c r="GF468">
        <v>0.2133</v>
      </c>
      <c r="GG468">
        <v>5.39689663742648</v>
      </c>
      <c r="GH468">
        <v>0.00956702611335773</v>
      </c>
      <c r="GI468">
        <v>-9.19467254998099e-07</v>
      </c>
      <c r="GJ468">
        <v>-2.13729184259075e-11</v>
      </c>
      <c r="GK468">
        <v>0.213310654532375</v>
      </c>
      <c r="GL468">
        <v>0</v>
      </c>
      <c r="GM468">
        <v>0</v>
      </c>
      <c r="GN468">
        <v>0</v>
      </c>
      <c r="GO468">
        <v>-4</v>
      </c>
      <c r="GP468">
        <v>1866</v>
      </c>
      <c r="GQ468">
        <v>1</v>
      </c>
      <c r="GR468">
        <v>18</v>
      </c>
      <c r="GS468">
        <v>27</v>
      </c>
      <c r="GT468">
        <v>30259.1</v>
      </c>
      <c r="GU468">
        <v>2.82104</v>
      </c>
      <c r="GV468">
        <v>2.6416</v>
      </c>
      <c r="GW468">
        <v>2.24854</v>
      </c>
      <c r="GX468">
        <v>2.72217</v>
      </c>
      <c r="GY468">
        <v>1.99585</v>
      </c>
      <c r="GZ468">
        <v>2.34375</v>
      </c>
      <c r="HA468">
        <v>38.4034</v>
      </c>
      <c r="HB468">
        <v>14.2283</v>
      </c>
      <c r="HC468">
        <v>18</v>
      </c>
      <c r="HD468">
        <v>501.242</v>
      </c>
      <c r="HE468">
        <v>629.782</v>
      </c>
      <c r="HF468">
        <v>21.1941</v>
      </c>
      <c r="HG468">
        <v>28.1326</v>
      </c>
      <c r="HH468">
        <v>29.9987</v>
      </c>
      <c r="HI468">
        <v>28.3725</v>
      </c>
      <c r="HJ468">
        <v>28.3381</v>
      </c>
      <c r="HK468">
        <v>56.4453</v>
      </c>
      <c r="HL468">
        <v>30.7726</v>
      </c>
      <c r="HM468">
        <v>0</v>
      </c>
      <c r="HN468">
        <v>21.2454</v>
      </c>
      <c r="HO468">
        <v>1093.67</v>
      </c>
      <c r="HP468">
        <v>18.013</v>
      </c>
      <c r="HQ468">
        <v>102.485</v>
      </c>
      <c r="HR468">
        <v>103.524</v>
      </c>
    </row>
    <row r="469" spans="1:226">
      <c r="A469">
        <v>453</v>
      </c>
      <c r="B469">
        <v>1657214763.5</v>
      </c>
      <c r="C469">
        <v>8158.5</v>
      </c>
      <c r="D469" t="s">
        <v>1270</v>
      </c>
      <c r="E469" t="s">
        <v>1271</v>
      </c>
      <c r="F469">
        <v>5</v>
      </c>
      <c r="G469" t="s">
        <v>1144</v>
      </c>
      <c r="H469" t="s">
        <v>354</v>
      </c>
      <c r="I469">
        <v>1657214755.71429</v>
      </c>
      <c r="J469">
        <f>(K469)/1000</f>
        <v>0</v>
      </c>
      <c r="K469">
        <f>IF(BF469, AN469, AH469)</f>
        <v>0</v>
      </c>
      <c r="L469">
        <f>IF(BF469, AI469, AG469)</f>
        <v>0</v>
      </c>
      <c r="M469">
        <f>BH469 - IF(AU469&gt;1, L469*BB469*100.0/(AW469*BV469), 0)</f>
        <v>0</v>
      </c>
      <c r="N469">
        <f>((T469-J469/2)*M469-L469)/(T469+J469/2)</f>
        <v>0</v>
      </c>
      <c r="O469">
        <f>N469*(BO469+BP469)/1000.0</f>
        <v>0</v>
      </c>
      <c r="P469">
        <f>(BH469 - IF(AU469&gt;1, L469*BB469*100.0/(AW469*BV469), 0))*(BO469+BP469)/1000.0</f>
        <v>0</v>
      </c>
      <c r="Q469">
        <f>2.0/((1/S469-1/R469)+SIGN(S469)*SQRT((1/S469-1/R469)*(1/S469-1/R469) + 4*BC469/((BC469+1)*(BC469+1))*(2*1/S469*1/R469-1/R469*1/R469)))</f>
        <v>0</v>
      </c>
      <c r="R469">
        <f>IF(LEFT(BD469,1)&lt;&gt;"0",IF(LEFT(BD469,1)="1",3.0,BE469),$D$5+$E$5*(BV469*BO469/($K$5*1000))+$F$5*(BV469*BO469/($K$5*1000))*MAX(MIN(BB469,$J$5),$I$5)*MAX(MIN(BB469,$J$5),$I$5)+$G$5*MAX(MIN(BB469,$J$5),$I$5)*(BV469*BO469/($K$5*1000))+$H$5*(BV469*BO469/($K$5*1000))*(BV469*BO469/($K$5*1000)))</f>
        <v>0</v>
      </c>
      <c r="S469">
        <f>J469*(1000-(1000*0.61365*exp(17.502*W469/(240.97+W469))/(BO469+BP469)+BJ469)/2)/(1000*0.61365*exp(17.502*W469/(240.97+W469))/(BO469+BP469)-BJ469)</f>
        <v>0</v>
      </c>
      <c r="T469">
        <f>1/((BC469+1)/(Q469/1.6)+1/(R469/1.37)) + BC469/((BC469+1)/(Q469/1.6) + BC469/(R469/1.37))</f>
        <v>0</v>
      </c>
      <c r="U469">
        <f>(AX469*BA469)</f>
        <v>0</v>
      </c>
      <c r="V469">
        <f>(BQ469+(U469+2*0.95*5.67E-8*(((BQ469+$B$7)+273)^4-(BQ469+273)^4)-44100*J469)/(1.84*29.3*R469+8*0.95*5.67E-8*(BQ469+273)^3))</f>
        <v>0</v>
      </c>
      <c r="W469">
        <f>($C$7*BR469+$D$7*BS469+$E$7*V469)</f>
        <v>0</v>
      </c>
      <c r="X469">
        <f>0.61365*exp(17.502*W469/(240.97+W469))</f>
        <v>0</v>
      </c>
      <c r="Y469">
        <f>(Z469/AA469*100)</f>
        <v>0</v>
      </c>
      <c r="Z469">
        <f>BJ469*(BO469+BP469)/1000</f>
        <v>0</v>
      </c>
      <c r="AA469">
        <f>0.61365*exp(17.502*BQ469/(240.97+BQ469))</f>
        <v>0</v>
      </c>
      <c r="AB469">
        <f>(X469-BJ469*(BO469+BP469)/1000)</f>
        <v>0</v>
      </c>
      <c r="AC469">
        <f>(-J469*44100)</f>
        <v>0</v>
      </c>
      <c r="AD469">
        <f>2*29.3*R469*0.92*(BQ469-W469)</f>
        <v>0</v>
      </c>
      <c r="AE469">
        <f>2*0.95*5.67E-8*(((BQ469+$B$7)+273)^4-(W469+273)^4)</f>
        <v>0</v>
      </c>
      <c r="AF469">
        <f>U469+AE469+AC469+AD469</f>
        <v>0</v>
      </c>
      <c r="AG469">
        <f>BN469*AU469*(BI469-BH469*(1000-AU469*BK469)/(1000-AU469*BJ469))/(100*BB469)</f>
        <v>0</v>
      </c>
      <c r="AH469">
        <f>1000*BN469*AU469*(BJ469-BK469)/(100*BB469*(1000-AU469*BJ469))</f>
        <v>0</v>
      </c>
      <c r="AI469">
        <f>(AJ469 - AK469 - BO469*1E3/(8.314*(BQ469+273.15)) * AM469/BN469 * AL469) * BN469/(100*BB469) * (1000 - BK469)/1000</f>
        <v>0</v>
      </c>
      <c r="AJ469">
        <v>1100.52403679579</v>
      </c>
      <c r="AK469">
        <v>1052.71509090909</v>
      </c>
      <c r="AL469">
        <v>3.36905453644762</v>
      </c>
      <c r="AM469">
        <v>66.7280457912559</v>
      </c>
      <c r="AN469">
        <f>(AP469 - AO469 + BO469*1E3/(8.314*(BQ469+273.15)) * AR469/BN469 * AQ469) * BN469/(100*BB469) * 1000/(1000 - AP469)</f>
        <v>0</v>
      </c>
      <c r="AO469">
        <v>18.011540842935</v>
      </c>
      <c r="AP469">
        <v>21.1752987878788</v>
      </c>
      <c r="AQ469">
        <v>-0.000318580240941911</v>
      </c>
      <c r="AR469">
        <v>77.4799471106263</v>
      </c>
      <c r="AS469">
        <v>0</v>
      </c>
      <c r="AT469">
        <v>0</v>
      </c>
      <c r="AU469">
        <f>IF(AS469*$H$13&gt;=AW469,1.0,(AW469/(AW469-AS469*$H$13)))</f>
        <v>0</v>
      </c>
      <c r="AV469">
        <f>(AU469-1)*100</f>
        <v>0</v>
      </c>
      <c r="AW469">
        <f>MAX(0,($B$13+$C$13*BV469)/(1+$D$13*BV469)*BO469/(BQ469+273)*$E$13)</f>
        <v>0</v>
      </c>
      <c r="AX469">
        <f>$B$11*BW469+$C$11*BX469+$F$11*CI469*(1-CL469)</f>
        <v>0</v>
      </c>
      <c r="AY469">
        <f>AX469*AZ469</f>
        <v>0</v>
      </c>
      <c r="AZ469">
        <f>($B$11*$D$9+$C$11*$D$9+$F$11*((CV469+CN469)/MAX(CV469+CN469+CW469, 0.1)*$I$9+CW469/MAX(CV469+CN469+CW469, 0.1)*$J$9))/($B$11+$C$11+$F$11)</f>
        <v>0</v>
      </c>
      <c r="BA469">
        <f>($B$11*$K$9+$C$11*$K$9+$F$11*((CV469+CN469)/MAX(CV469+CN469+CW469, 0.1)*$P$9+CW469/MAX(CV469+CN469+CW469, 0.1)*$Q$9))/($B$11+$C$11+$F$11)</f>
        <v>0</v>
      </c>
      <c r="BB469">
        <v>6</v>
      </c>
      <c r="BC469">
        <v>0.5</v>
      </c>
      <c r="BD469" t="s">
        <v>355</v>
      </c>
      <c r="BE469">
        <v>2</v>
      </c>
      <c r="BF469" t="b">
        <v>1</v>
      </c>
      <c r="BG469">
        <v>1657214755.71429</v>
      </c>
      <c r="BH469">
        <v>1006.58214285714</v>
      </c>
      <c r="BI469">
        <v>1064.49535714286</v>
      </c>
      <c r="BJ469">
        <v>21.1786964285714</v>
      </c>
      <c r="BK469">
        <v>18.0161892857143</v>
      </c>
      <c r="BL469">
        <v>992.616857142857</v>
      </c>
      <c r="BM469">
        <v>20.9653928571429</v>
      </c>
      <c r="BN469">
        <v>499.992035714286</v>
      </c>
      <c r="BO469">
        <v>74.5758642857143</v>
      </c>
      <c r="BP469">
        <v>0.099985975</v>
      </c>
      <c r="BQ469">
        <v>24.849075</v>
      </c>
      <c r="BR469">
        <v>24.8801964285714</v>
      </c>
      <c r="BS469">
        <v>999.9</v>
      </c>
      <c r="BT469">
        <v>0</v>
      </c>
      <c r="BU469">
        <v>0</v>
      </c>
      <c r="BV469">
        <v>10007.3214285714</v>
      </c>
      <c r="BW469">
        <v>0</v>
      </c>
      <c r="BX469">
        <v>408.319071428571</v>
      </c>
      <c r="BY469">
        <v>-57.9114607142857</v>
      </c>
      <c r="BZ469">
        <v>1028.3625</v>
      </c>
      <c r="CA469">
        <v>1084.02321428571</v>
      </c>
      <c r="CB469">
        <v>3.16251964285714</v>
      </c>
      <c r="CC469">
        <v>1064.49535714286</v>
      </c>
      <c r="CD469">
        <v>18.0161892857143</v>
      </c>
      <c r="CE469">
        <v>1.57942035714286</v>
      </c>
      <c r="CF469">
        <v>1.3435725</v>
      </c>
      <c r="CG469">
        <v>13.7594785714286</v>
      </c>
      <c r="CH469">
        <v>11.2953357142857</v>
      </c>
      <c r="CI469">
        <v>1999.9525</v>
      </c>
      <c r="CJ469">
        <v>0.980003428571428</v>
      </c>
      <c r="CK469">
        <v>0.0199969535714286</v>
      </c>
      <c r="CL469">
        <v>0</v>
      </c>
      <c r="CM469">
        <v>2.36705714285714</v>
      </c>
      <c r="CN469">
        <v>0</v>
      </c>
      <c r="CO469">
        <v>18074.4464285714</v>
      </c>
      <c r="CP469">
        <v>17299.7571428571</v>
      </c>
      <c r="CQ469">
        <v>38.4148928571428</v>
      </c>
      <c r="CR469">
        <v>39.0555357142857</v>
      </c>
      <c r="CS469">
        <v>38.12025</v>
      </c>
      <c r="CT469">
        <v>37.4708214285714</v>
      </c>
      <c r="CU469">
        <v>37.6314285714286</v>
      </c>
      <c r="CV469">
        <v>1959.96035714286</v>
      </c>
      <c r="CW469">
        <v>39.9939285714286</v>
      </c>
      <c r="CX469">
        <v>0</v>
      </c>
      <c r="CY469">
        <v>1657214742.6</v>
      </c>
      <c r="CZ469">
        <v>0</v>
      </c>
      <c r="DA469">
        <v>1657213163</v>
      </c>
      <c r="DB469" t="s">
        <v>1145</v>
      </c>
      <c r="DC469">
        <v>1657213141</v>
      </c>
      <c r="DD469">
        <v>1655399214.6</v>
      </c>
      <c r="DE469">
        <v>1</v>
      </c>
      <c r="DF469">
        <v>0.04</v>
      </c>
      <c r="DG469">
        <v>-0.06</v>
      </c>
      <c r="DH469">
        <v>9.172</v>
      </c>
      <c r="DI469">
        <v>0.511</v>
      </c>
      <c r="DJ469">
        <v>420</v>
      </c>
      <c r="DK469">
        <v>25</v>
      </c>
      <c r="DL469">
        <v>0.26</v>
      </c>
      <c r="DM469">
        <v>0.15</v>
      </c>
      <c r="DN469">
        <v>-57.4423097560976</v>
      </c>
      <c r="DO469">
        <v>-7.19336864111492</v>
      </c>
      <c r="DP469">
        <v>0.757737999898503</v>
      </c>
      <c r="DQ469">
        <v>0</v>
      </c>
      <c r="DR469">
        <v>3.16203390243902</v>
      </c>
      <c r="DS469">
        <v>0.00959184668990138</v>
      </c>
      <c r="DT469">
        <v>0.00386551853590921</v>
      </c>
      <c r="DU469">
        <v>1</v>
      </c>
      <c r="DV469">
        <v>1</v>
      </c>
      <c r="DW469">
        <v>2</v>
      </c>
      <c r="DX469" t="s">
        <v>357</v>
      </c>
      <c r="DY469">
        <v>2.97212</v>
      </c>
      <c r="DZ469">
        <v>2.75424</v>
      </c>
      <c r="EA469">
        <v>0.140594</v>
      </c>
      <c r="EB469">
        <v>0.146824</v>
      </c>
      <c r="EC469">
        <v>0.0786993</v>
      </c>
      <c r="ED469">
        <v>0.0705702</v>
      </c>
      <c r="EE469">
        <v>33510.2</v>
      </c>
      <c r="EF469">
        <v>36484.6</v>
      </c>
      <c r="EG469">
        <v>35344.8</v>
      </c>
      <c r="EH469">
        <v>38793.8</v>
      </c>
      <c r="EI469">
        <v>46185</v>
      </c>
      <c r="EJ469">
        <v>52042.8</v>
      </c>
      <c r="EK469">
        <v>55246.5</v>
      </c>
      <c r="EL469">
        <v>62181</v>
      </c>
      <c r="EM469">
        <v>1.9636</v>
      </c>
      <c r="EN469">
        <v>2.1464</v>
      </c>
      <c r="EO469">
        <v>0.121593</v>
      </c>
      <c r="EP469">
        <v>0</v>
      </c>
      <c r="EQ469">
        <v>22.9205</v>
      </c>
      <c r="ER469">
        <v>999.9</v>
      </c>
      <c r="ES469">
        <v>33.561</v>
      </c>
      <c r="ET469">
        <v>36.235</v>
      </c>
      <c r="EU469">
        <v>27.2089</v>
      </c>
      <c r="EV469">
        <v>54.0387</v>
      </c>
      <c r="EW469">
        <v>39.6074</v>
      </c>
      <c r="EX469">
        <v>2</v>
      </c>
      <c r="EY469">
        <v>0.0629878</v>
      </c>
      <c r="EZ469">
        <v>0.705773</v>
      </c>
      <c r="FA469">
        <v>20.1489</v>
      </c>
      <c r="FB469">
        <v>5.20052</v>
      </c>
      <c r="FC469">
        <v>12.0099</v>
      </c>
      <c r="FD469">
        <v>4.976</v>
      </c>
      <c r="FE469">
        <v>3.294</v>
      </c>
      <c r="FF469">
        <v>9999</v>
      </c>
      <c r="FG469">
        <v>9999</v>
      </c>
      <c r="FH469">
        <v>9999</v>
      </c>
      <c r="FI469">
        <v>558.3</v>
      </c>
      <c r="FJ469">
        <v>1.86313</v>
      </c>
      <c r="FK469">
        <v>1.86792</v>
      </c>
      <c r="FL469">
        <v>1.86768</v>
      </c>
      <c r="FM469">
        <v>1.8689</v>
      </c>
      <c r="FN469">
        <v>1.86966</v>
      </c>
      <c r="FO469">
        <v>1.86569</v>
      </c>
      <c r="FP469">
        <v>1.86673</v>
      </c>
      <c r="FQ469">
        <v>1.86813</v>
      </c>
      <c r="FR469">
        <v>5</v>
      </c>
      <c r="FS469">
        <v>0</v>
      </c>
      <c r="FT469">
        <v>0</v>
      </c>
      <c r="FU469">
        <v>0</v>
      </c>
      <c r="FV469" t="s">
        <v>358</v>
      </c>
      <c r="FW469" t="s">
        <v>359</v>
      </c>
      <c r="FX469" t="s">
        <v>360</v>
      </c>
      <c r="FY469" t="s">
        <v>360</v>
      </c>
      <c r="FZ469" t="s">
        <v>360</v>
      </c>
      <c r="GA469" t="s">
        <v>360</v>
      </c>
      <c r="GB469">
        <v>0</v>
      </c>
      <c r="GC469">
        <v>100</v>
      </c>
      <c r="GD469">
        <v>100</v>
      </c>
      <c r="GE469">
        <v>14.16</v>
      </c>
      <c r="GF469">
        <v>0.2133</v>
      </c>
      <c r="GG469">
        <v>5.39689663742648</v>
      </c>
      <c r="GH469">
        <v>0.00956702611335773</v>
      </c>
      <c r="GI469">
        <v>-9.19467254998099e-07</v>
      </c>
      <c r="GJ469">
        <v>-2.13729184259075e-11</v>
      </c>
      <c r="GK469">
        <v>0.213310654532375</v>
      </c>
      <c r="GL469">
        <v>0</v>
      </c>
      <c r="GM469">
        <v>0</v>
      </c>
      <c r="GN469">
        <v>0</v>
      </c>
      <c r="GO469">
        <v>-4</v>
      </c>
      <c r="GP469">
        <v>1866</v>
      </c>
      <c r="GQ469">
        <v>1</v>
      </c>
      <c r="GR469">
        <v>18</v>
      </c>
      <c r="GS469">
        <v>27</v>
      </c>
      <c r="GT469">
        <v>30259.1</v>
      </c>
      <c r="GU469">
        <v>2.85645</v>
      </c>
      <c r="GV469">
        <v>2.63672</v>
      </c>
      <c r="GW469">
        <v>2.24854</v>
      </c>
      <c r="GX469">
        <v>2.72339</v>
      </c>
      <c r="GY469">
        <v>1.99585</v>
      </c>
      <c r="GZ469">
        <v>2.35596</v>
      </c>
      <c r="HA469">
        <v>38.379</v>
      </c>
      <c r="HB469">
        <v>14.2283</v>
      </c>
      <c r="HC469">
        <v>18</v>
      </c>
      <c r="HD469">
        <v>501.622</v>
      </c>
      <c r="HE469">
        <v>629.593</v>
      </c>
      <c r="HF469">
        <v>21.2869</v>
      </c>
      <c r="HG469">
        <v>28.1135</v>
      </c>
      <c r="HH469">
        <v>29.9987</v>
      </c>
      <c r="HI469">
        <v>28.3556</v>
      </c>
      <c r="HJ469">
        <v>28.3213</v>
      </c>
      <c r="HK469">
        <v>57.1532</v>
      </c>
      <c r="HL469">
        <v>30.7726</v>
      </c>
      <c r="HM469">
        <v>0</v>
      </c>
      <c r="HN469">
        <v>21.33</v>
      </c>
      <c r="HO469">
        <v>1107.08</v>
      </c>
      <c r="HP469">
        <v>18.0111</v>
      </c>
      <c r="HQ469">
        <v>102.486</v>
      </c>
      <c r="HR469">
        <v>103.529</v>
      </c>
    </row>
    <row r="470" spans="1:226">
      <c r="A470">
        <v>454</v>
      </c>
      <c r="B470">
        <v>1657214768.5</v>
      </c>
      <c r="C470">
        <v>8163.5</v>
      </c>
      <c r="D470" t="s">
        <v>1272</v>
      </c>
      <c r="E470" t="s">
        <v>1273</v>
      </c>
      <c r="F470">
        <v>5</v>
      </c>
      <c r="G470" t="s">
        <v>1144</v>
      </c>
      <c r="H470" t="s">
        <v>354</v>
      </c>
      <c r="I470">
        <v>1657214761</v>
      </c>
      <c r="J470">
        <f>(K470)/1000</f>
        <v>0</v>
      </c>
      <c r="K470">
        <f>IF(BF470, AN470, AH470)</f>
        <v>0</v>
      </c>
      <c r="L470">
        <f>IF(BF470, AI470, AG470)</f>
        <v>0</v>
      </c>
      <c r="M470">
        <f>BH470 - IF(AU470&gt;1, L470*BB470*100.0/(AW470*BV470), 0)</f>
        <v>0</v>
      </c>
      <c r="N470">
        <f>((T470-J470/2)*M470-L470)/(T470+J470/2)</f>
        <v>0</v>
      </c>
      <c r="O470">
        <f>N470*(BO470+BP470)/1000.0</f>
        <v>0</v>
      </c>
      <c r="P470">
        <f>(BH470 - IF(AU470&gt;1, L470*BB470*100.0/(AW470*BV470), 0))*(BO470+BP470)/1000.0</f>
        <v>0</v>
      </c>
      <c r="Q470">
        <f>2.0/((1/S470-1/R470)+SIGN(S470)*SQRT((1/S470-1/R470)*(1/S470-1/R470) + 4*BC470/((BC470+1)*(BC470+1))*(2*1/S470*1/R470-1/R470*1/R470)))</f>
        <v>0</v>
      </c>
      <c r="R470">
        <f>IF(LEFT(BD470,1)&lt;&gt;"0",IF(LEFT(BD470,1)="1",3.0,BE470),$D$5+$E$5*(BV470*BO470/($K$5*1000))+$F$5*(BV470*BO470/($K$5*1000))*MAX(MIN(BB470,$J$5),$I$5)*MAX(MIN(BB470,$J$5),$I$5)+$G$5*MAX(MIN(BB470,$J$5),$I$5)*(BV470*BO470/($K$5*1000))+$H$5*(BV470*BO470/($K$5*1000))*(BV470*BO470/($K$5*1000)))</f>
        <v>0</v>
      </c>
      <c r="S470">
        <f>J470*(1000-(1000*0.61365*exp(17.502*W470/(240.97+W470))/(BO470+BP470)+BJ470)/2)/(1000*0.61365*exp(17.502*W470/(240.97+W470))/(BO470+BP470)-BJ470)</f>
        <v>0</v>
      </c>
      <c r="T470">
        <f>1/((BC470+1)/(Q470/1.6)+1/(R470/1.37)) + BC470/((BC470+1)/(Q470/1.6) + BC470/(R470/1.37))</f>
        <v>0</v>
      </c>
      <c r="U470">
        <f>(AX470*BA470)</f>
        <v>0</v>
      </c>
      <c r="V470">
        <f>(BQ470+(U470+2*0.95*5.67E-8*(((BQ470+$B$7)+273)^4-(BQ470+273)^4)-44100*J470)/(1.84*29.3*R470+8*0.95*5.67E-8*(BQ470+273)^3))</f>
        <v>0</v>
      </c>
      <c r="W470">
        <f>($C$7*BR470+$D$7*BS470+$E$7*V470)</f>
        <v>0</v>
      </c>
      <c r="X470">
        <f>0.61365*exp(17.502*W470/(240.97+W470))</f>
        <v>0</v>
      </c>
      <c r="Y470">
        <f>(Z470/AA470*100)</f>
        <v>0</v>
      </c>
      <c r="Z470">
        <f>BJ470*(BO470+BP470)/1000</f>
        <v>0</v>
      </c>
      <c r="AA470">
        <f>0.61365*exp(17.502*BQ470/(240.97+BQ470))</f>
        <v>0</v>
      </c>
      <c r="AB470">
        <f>(X470-BJ470*(BO470+BP470)/1000)</f>
        <v>0</v>
      </c>
      <c r="AC470">
        <f>(-J470*44100)</f>
        <v>0</v>
      </c>
      <c r="AD470">
        <f>2*29.3*R470*0.92*(BQ470-W470)</f>
        <v>0</v>
      </c>
      <c r="AE470">
        <f>2*0.95*5.67E-8*(((BQ470+$B$7)+273)^4-(W470+273)^4)</f>
        <v>0</v>
      </c>
      <c r="AF470">
        <f>U470+AE470+AC470+AD470</f>
        <v>0</v>
      </c>
      <c r="AG470">
        <f>BN470*AU470*(BI470-BH470*(1000-AU470*BK470)/(1000-AU470*BJ470))/(100*BB470)</f>
        <v>0</v>
      </c>
      <c r="AH470">
        <f>1000*BN470*AU470*(BJ470-BK470)/(100*BB470*(1000-AU470*BJ470))</f>
        <v>0</v>
      </c>
      <c r="AI470">
        <f>(AJ470 - AK470 - BO470*1E3/(8.314*(BQ470+273.15)) * AM470/BN470 * AL470) * BN470/(100*BB470) * (1000 - BK470)/1000</f>
        <v>0</v>
      </c>
      <c r="AJ470">
        <v>1117.6067008107</v>
      </c>
      <c r="AK470">
        <v>1069.51024242424</v>
      </c>
      <c r="AL470">
        <v>3.36593654359639</v>
      </c>
      <c r="AM470">
        <v>66.7280457912559</v>
      </c>
      <c r="AN470">
        <f>(AP470 - AO470 + BO470*1E3/(8.314*(BQ470+273.15)) * AR470/BN470 * AQ470) * BN470/(100*BB470) * 1000/(1000 - AP470)</f>
        <v>0</v>
      </c>
      <c r="AO470">
        <v>18.0111813956968</v>
      </c>
      <c r="AP470">
        <v>21.1789333333333</v>
      </c>
      <c r="AQ470">
        <v>0.000264816667509187</v>
      </c>
      <c r="AR470">
        <v>77.4799471106263</v>
      </c>
      <c r="AS470">
        <v>0</v>
      </c>
      <c r="AT470">
        <v>0</v>
      </c>
      <c r="AU470">
        <f>IF(AS470*$H$13&gt;=AW470,1.0,(AW470/(AW470-AS470*$H$13)))</f>
        <v>0</v>
      </c>
      <c r="AV470">
        <f>(AU470-1)*100</f>
        <v>0</v>
      </c>
      <c r="AW470">
        <f>MAX(0,($B$13+$C$13*BV470)/(1+$D$13*BV470)*BO470/(BQ470+273)*$E$13)</f>
        <v>0</v>
      </c>
      <c r="AX470">
        <f>$B$11*BW470+$C$11*BX470+$F$11*CI470*(1-CL470)</f>
        <v>0</v>
      </c>
      <c r="AY470">
        <f>AX470*AZ470</f>
        <v>0</v>
      </c>
      <c r="AZ470">
        <f>($B$11*$D$9+$C$11*$D$9+$F$11*((CV470+CN470)/MAX(CV470+CN470+CW470, 0.1)*$I$9+CW470/MAX(CV470+CN470+CW470, 0.1)*$J$9))/($B$11+$C$11+$F$11)</f>
        <v>0</v>
      </c>
      <c r="BA470">
        <f>($B$11*$K$9+$C$11*$K$9+$F$11*((CV470+CN470)/MAX(CV470+CN470+CW470, 0.1)*$P$9+CW470/MAX(CV470+CN470+CW470, 0.1)*$Q$9))/($B$11+$C$11+$F$11)</f>
        <v>0</v>
      </c>
      <c r="BB470">
        <v>6</v>
      </c>
      <c r="BC470">
        <v>0.5</v>
      </c>
      <c r="BD470" t="s">
        <v>355</v>
      </c>
      <c r="BE470">
        <v>2</v>
      </c>
      <c r="BF470" t="b">
        <v>1</v>
      </c>
      <c r="BG470">
        <v>1657214761</v>
      </c>
      <c r="BH470">
        <v>1023.88666666667</v>
      </c>
      <c r="BI470">
        <v>1082.29148148148</v>
      </c>
      <c r="BJ470">
        <v>21.1775037037037</v>
      </c>
      <c r="BK470">
        <v>18.012562962963</v>
      </c>
      <c r="BL470">
        <v>1009.79011111111</v>
      </c>
      <c r="BM470">
        <v>20.9641962962963</v>
      </c>
      <c r="BN470">
        <v>500.015592592593</v>
      </c>
      <c r="BO470">
        <v>74.5755666666667</v>
      </c>
      <c r="BP470">
        <v>0.100186466666667</v>
      </c>
      <c r="BQ470">
        <v>24.8559666666667</v>
      </c>
      <c r="BR470">
        <v>24.8902222222222</v>
      </c>
      <c r="BS470">
        <v>999.9</v>
      </c>
      <c r="BT470">
        <v>0</v>
      </c>
      <c r="BU470">
        <v>0</v>
      </c>
      <c r="BV470">
        <v>9991.2962962963</v>
      </c>
      <c r="BW470">
        <v>0</v>
      </c>
      <c r="BX470">
        <v>399.940592592593</v>
      </c>
      <c r="BY470">
        <v>-58.4033962962963</v>
      </c>
      <c r="BZ470">
        <v>1046.03962962963</v>
      </c>
      <c r="CA470">
        <v>1102.14333333333</v>
      </c>
      <c r="CB470">
        <v>3.16495962962963</v>
      </c>
      <c r="CC470">
        <v>1082.29148148148</v>
      </c>
      <c r="CD470">
        <v>18.012562962963</v>
      </c>
      <c r="CE470">
        <v>1.57932481481481</v>
      </c>
      <c r="CF470">
        <v>1.3432962962963</v>
      </c>
      <c r="CG470">
        <v>13.7585518518518</v>
      </c>
      <c r="CH470">
        <v>11.2922333333333</v>
      </c>
      <c r="CI470">
        <v>1999.98296296296</v>
      </c>
      <c r="CJ470">
        <v>0.979999333333334</v>
      </c>
      <c r="CK470">
        <v>0.0200009111111111</v>
      </c>
      <c r="CL470">
        <v>0</v>
      </c>
      <c r="CM470">
        <v>2.31974444444444</v>
      </c>
      <c r="CN470">
        <v>0</v>
      </c>
      <c r="CO470">
        <v>18091.2851851852</v>
      </c>
      <c r="CP470">
        <v>17300.0037037037</v>
      </c>
      <c r="CQ470">
        <v>38.515962962963</v>
      </c>
      <c r="CR470">
        <v>39.1664074074074</v>
      </c>
      <c r="CS470">
        <v>38.2172962962963</v>
      </c>
      <c r="CT470">
        <v>37.6062962962963</v>
      </c>
      <c r="CU470">
        <v>37.7265185185185</v>
      </c>
      <c r="CV470">
        <v>1959.98407407407</v>
      </c>
      <c r="CW470">
        <v>40.0007407407407</v>
      </c>
      <c r="CX470">
        <v>0</v>
      </c>
      <c r="CY470">
        <v>1657214748</v>
      </c>
      <c r="CZ470">
        <v>0</v>
      </c>
      <c r="DA470">
        <v>1657213163</v>
      </c>
      <c r="DB470" t="s">
        <v>1145</v>
      </c>
      <c r="DC470">
        <v>1657213141</v>
      </c>
      <c r="DD470">
        <v>1655399214.6</v>
      </c>
      <c r="DE470">
        <v>1</v>
      </c>
      <c r="DF470">
        <v>0.04</v>
      </c>
      <c r="DG470">
        <v>-0.06</v>
      </c>
      <c r="DH470">
        <v>9.172</v>
      </c>
      <c r="DI470">
        <v>0.511</v>
      </c>
      <c r="DJ470">
        <v>420</v>
      </c>
      <c r="DK470">
        <v>25</v>
      </c>
      <c r="DL470">
        <v>0.26</v>
      </c>
      <c r="DM470">
        <v>0.15</v>
      </c>
      <c r="DN470">
        <v>-58.1260756097561</v>
      </c>
      <c r="DO470">
        <v>-5.62873170731711</v>
      </c>
      <c r="DP470">
        <v>0.605590885721153</v>
      </c>
      <c r="DQ470">
        <v>0</v>
      </c>
      <c r="DR470">
        <v>3.16399780487805</v>
      </c>
      <c r="DS470">
        <v>0.030766620209057</v>
      </c>
      <c r="DT470">
        <v>0.00436073081377654</v>
      </c>
      <c r="DU470">
        <v>1</v>
      </c>
      <c r="DV470">
        <v>1</v>
      </c>
      <c r="DW470">
        <v>2</v>
      </c>
      <c r="DX470" t="s">
        <v>357</v>
      </c>
      <c r="DY470">
        <v>2.97155</v>
      </c>
      <c r="DZ470">
        <v>2.75331</v>
      </c>
      <c r="EA470">
        <v>0.142049</v>
      </c>
      <c r="EB470">
        <v>0.148274</v>
      </c>
      <c r="EC470">
        <v>0.0787045</v>
      </c>
      <c r="ED470">
        <v>0.0705714</v>
      </c>
      <c r="EE470">
        <v>33454.6</v>
      </c>
      <c r="EF470">
        <v>36423.7</v>
      </c>
      <c r="EG470">
        <v>35345.9</v>
      </c>
      <c r="EH470">
        <v>38795</v>
      </c>
      <c r="EI470">
        <v>46185.7</v>
      </c>
      <c r="EJ470">
        <v>52044.2</v>
      </c>
      <c r="EK470">
        <v>55247.6</v>
      </c>
      <c r="EL470">
        <v>62182.7</v>
      </c>
      <c r="EM470">
        <v>1.9642</v>
      </c>
      <c r="EN470">
        <v>2.1468</v>
      </c>
      <c r="EO470">
        <v>0.122786</v>
      </c>
      <c r="EP470">
        <v>0</v>
      </c>
      <c r="EQ470">
        <v>22.9128</v>
      </c>
      <c r="ER470">
        <v>999.9</v>
      </c>
      <c r="ES470">
        <v>33.561</v>
      </c>
      <c r="ET470">
        <v>36.235</v>
      </c>
      <c r="EU470">
        <v>27.2117</v>
      </c>
      <c r="EV470">
        <v>53.9887</v>
      </c>
      <c r="EW470">
        <v>39.5793</v>
      </c>
      <c r="EX470">
        <v>2</v>
      </c>
      <c r="EY470">
        <v>0.0612805</v>
      </c>
      <c r="EZ470">
        <v>0.778845</v>
      </c>
      <c r="FA470">
        <v>20.1482</v>
      </c>
      <c r="FB470">
        <v>5.19932</v>
      </c>
      <c r="FC470">
        <v>12.0099</v>
      </c>
      <c r="FD470">
        <v>4.976</v>
      </c>
      <c r="FE470">
        <v>3.2938</v>
      </c>
      <c r="FF470">
        <v>9999</v>
      </c>
      <c r="FG470">
        <v>9999</v>
      </c>
      <c r="FH470">
        <v>9999</v>
      </c>
      <c r="FI470">
        <v>558.3</v>
      </c>
      <c r="FJ470">
        <v>1.8631</v>
      </c>
      <c r="FK470">
        <v>1.86786</v>
      </c>
      <c r="FL470">
        <v>1.86765</v>
      </c>
      <c r="FM470">
        <v>1.8689</v>
      </c>
      <c r="FN470">
        <v>1.86966</v>
      </c>
      <c r="FO470">
        <v>1.86569</v>
      </c>
      <c r="FP470">
        <v>1.8667</v>
      </c>
      <c r="FQ470">
        <v>1.86813</v>
      </c>
      <c r="FR470">
        <v>5</v>
      </c>
      <c r="FS470">
        <v>0</v>
      </c>
      <c r="FT470">
        <v>0</v>
      </c>
      <c r="FU470">
        <v>0</v>
      </c>
      <c r="FV470" t="s">
        <v>358</v>
      </c>
      <c r="FW470" t="s">
        <v>359</v>
      </c>
      <c r="FX470" t="s">
        <v>360</v>
      </c>
      <c r="FY470" t="s">
        <v>360</v>
      </c>
      <c r="FZ470" t="s">
        <v>360</v>
      </c>
      <c r="GA470" t="s">
        <v>360</v>
      </c>
      <c r="GB470">
        <v>0</v>
      </c>
      <c r="GC470">
        <v>100</v>
      </c>
      <c r="GD470">
        <v>100</v>
      </c>
      <c r="GE470">
        <v>14.28</v>
      </c>
      <c r="GF470">
        <v>0.2133</v>
      </c>
      <c r="GG470">
        <v>5.39689663742648</v>
      </c>
      <c r="GH470">
        <v>0.00956702611335773</v>
      </c>
      <c r="GI470">
        <v>-9.19467254998099e-07</v>
      </c>
      <c r="GJ470">
        <v>-2.13729184259075e-11</v>
      </c>
      <c r="GK470">
        <v>0.213310654532375</v>
      </c>
      <c r="GL470">
        <v>0</v>
      </c>
      <c r="GM470">
        <v>0</v>
      </c>
      <c r="GN470">
        <v>0</v>
      </c>
      <c r="GO470">
        <v>-4</v>
      </c>
      <c r="GP470">
        <v>1866</v>
      </c>
      <c r="GQ470">
        <v>1</v>
      </c>
      <c r="GR470">
        <v>18</v>
      </c>
      <c r="GS470">
        <v>27.1</v>
      </c>
      <c r="GT470">
        <v>30259.2</v>
      </c>
      <c r="GU470">
        <v>2.88818</v>
      </c>
      <c r="GV470">
        <v>2.63428</v>
      </c>
      <c r="GW470">
        <v>2.24854</v>
      </c>
      <c r="GX470">
        <v>2.72217</v>
      </c>
      <c r="GY470">
        <v>1.99585</v>
      </c>
      <c r="GZ470">
        <v>2.37549</v>
      </c>
      <c r="HA470">
        <v>38.3545</v>
      </c>
      <c r="HB470">
        <v>14.2371</v>
      </c>
      <c r="HC470">
        <v>18</v>
      </c>
      <c r="HD470">
        <v>501.873</v>
      </c>
      <c r="HE470">
        <v>629.735</v>
      </c>
      <c r="HF470">
        <v>21.3714</v>
      </c>
      <c r="HG470">
        <v>28.0943</v>
      </c>
      <c r="HH470">
        <v>29.9987</v>
      </c>
      <c r="HI470">
        <v>28.3383</v>
      </c>
      <c r="HJ470">
        <v>28.305</v>
      </c>
      <c r="HK470">
        <v>57.7914</v>
      </c>
      <c r="HL470">
        <v>30.7726</v>
      </c>
      <c r="HM470">
        <v>0</v>
      </c>
      <c r="HN470">
        <v>21.391</v>
      </c>
      <c r="HO470">
        <v>1127.18</v>
      </c>
      <c r="HP470">
        <v>18.0001</v>
      </c>
      <c r="HQ470">
        <v>102.489</v>
      </c>
      <c r="HR470">
        <v>103.532</v>
      </c>
    </row>
    <row r="471" spans="1:226">
      <c r="A471">
        <v>455</v>
      </c>
      <c r="B471">
        <v>1657214773.5</v>
      </c>
      <c r="C471">
        <v>8168.5</v>
      </c>
      <c r="D471" t="s">
        <v>1274</v>
      </c>
      <c r="E471" t="s">
        <v>1275</v>
      </c>
      <c r="F471">
        <v>5</v>
      </c>
      <c r="G471" t="s">
        <v>1144</v>
      </c>
      <c r="H471" t="s">
        <v>354</v>
      </c>
      <c r="I471">
        <v>1657214765.71429</v>
      </c>
      <c r="J471">
        <f>(K471)/1000</f>
        <v>0</v>
      </c>
      <c r="K471">
        <f>IF(BF471, AN471, AH471)</f>
        <v>0</v>
      </c>
      <c r="L471">
        <f>IF(BF471, AI471, AG471)</f>
        <v>0</v>
      </c>
      <c r="M471">
        <f>BH471 - IF(AU471&gt;1, L471*BB471*100.0/(AW471*BV471), 0)</f>
        <v>0</v>
      </c>
      <c r="N471">
        <f>((T471-J471/2)*M471-L471)/(T471+J471/2)</f>
        <v>0</v>
      </c>
      <c r="O471">
        <f>N471*(BO471+BP471)/1000.0</f>
        <v>0</v>
      </c>
      <c r="P471">
        <f>(BH471 - IF(AU471&gt;1, L471*BB471*100.0/(AW471*BV471), 0))*(BO471+BP471)/1000.0</f>
        <v>0</v>
      </c>
      <c r="Q471">
        <f>2.0/((1/S471-1/R471)+SIGN(S471)*SQRT((1/S471-1/R471)*(1/S471-1/R471) + 4*BC471/((BC471+1)*(BC471+1))*(2*1/S471*1/R471-1/R471*1/R471)))</f>
        <v>0</v>
      </c>
      <c r="R471">
        <f>IF(LEFT(BD471,1)&lt;&gt;"0",IF(LEFT(BD471,1)="1",3.0,BE471),$D$5+$E$5*(BV471*BO471/($K$5*1000))+$F$5*(BV471*BO471/($K$5*1000))*MAX(MIN(BB471,$J$5),$I$5)*MAX(MIN(BB471,$J$5),$I$5)+$G$5*MAX(MIN(BB471,$J$5),$I$5)*(BV471*BO471/($K$5*1000))+$H$5*(BV471*BO471/($K$5*1000))*(BV471*BO471/($K$5*1000)))</f>
        <v>0</v>
      </c>
      <c r="S471">
        <f>J471*(1000-(1000*0.61365*exp(17.502*W471/(240.97+W471))/(BO471+BP471)+BJ471)/2)/(1000*0.61365*exp(17.502*W471/(240.97+W471))/(BO471+BP471)-BJ471)</f>
        <v>0</v>
      </c>
      <c r="T471">
        <f>1/((BC471+1)/(Q471/1.6)+1/(R471/1.37)) + BC471/((BC471+1)/(Q471/1.6) + BC471/(R471/1.37))</f>
        <v>0</v>
      </c>
      <c r="U471">
        <f>(AX471*BA471)</f>
        <v>0</v>
      </c>
      <c r="V471">
        <f>(BQ471+(U471+2*0.95*5.67E-8*(((BQ471+$B$7)+273)^4-(BQ471+273)^4)-44100*J471)/(1.84*29.3*R471+8*0.95*5.67E-8*(BQ471+273)^3))</f>
        <v>0</v>
      </c>
      <c r="W471">
        <f>($C$7*BR471+$D$7*BS471+$E$7*V471)</f>
        <v>0</v>
      </c>
      <c r="X471">
        <f>0.61365*exp(17.502*W471/(240.97+W471))</f>
        <v>0</v>
      </c>
      <c r="Y471">
        <f>(Z471/AA471*100)</f>
        <v>0</v>
      </c>
      <c r="Z471">
        <f>BJ471*(BO471+BP471)/1000</f>
        <v>0</v>
      </c>
      <c r="AA471">
        <f>0.61365*exp(17.502*BQ471/(240.97+BQ471))</f>
        <v>0</v>
      </c>
      <c r="AB471">
        <f>(X471-BJ471*(BO471+BP471)/1000)</f>
        <v>0</v>
      </c>
      <c r="AC471">
        <f>(-J471*44100)</f>
        <v>0</v>
      </c>
      <c r="AD471">
        <f>2*29.3*R471*0.92*(BQ471-W471)</f>
        <v>0</v>
      </c>
      <c r="AE471">
        <f>2*0.95*5.67E-8*(((BQ471+$B$7)+273)^4-(W471+273)^4)</f>
        <v>0</v>
      </c>
      <c r="AF471">
        <f>U471+AE471+AC471+AD471</f>
        <v>0</v>
      </c>
      <c r="AG471">
        <f>BN471*AU471*(BI471-BH471*(1000-AU471*BK471)/(1000-AU471*BJ471))/(100*BB471)</f>
        <v>0</v>
      </c>
      <c r="AH471">
        <f>1000*BN471*AU471*(BJ471-BK471)/(100*BB471*(1000-AU471*BJ471))</f>
        <v>0</v>
      </c>
      <c r="AI471">
        <f>(AJ471 - AK471 - BO471*1E3/(8.314*(BQ471+273.15)) * AM471/BN471 * AL471) * BN471/(100*BB471) * (1000 - BK471)/1000</f>
        <v>0</v>
      </c>
      <c r="AJ471">
        <v>1134.82267411635</v>
      </c>
      <c r="AK471">
        <v>1086.24709090909</v>
      </c>
      <c r="AL471">
        <v>3.39097559612835</v>
      </c>
      <c r="AM471">
        <v>66.7280457912559</v>
      </c>
      <c r="AN471">
        <f>(AP471 - AO471 + BO471*1E3/(8.314*(BQ471+273.15)) * AR471/BN471 * AQ471) * BN471/(100*BB471) * 1000/(1000 - AP471)</f>
        <v>0</v>
      </c>
      <c r="AO471">
        <v>18.0070609506329</v>
      </c>
      <c r="AP471">
        <v>21.1801539393939</v>
      </c>
      <c r="AQ471">
        <v>-0.000160530618498464</v>
      </c>
      <c r="AR471">
        <v>77.4799471106263</v>
      </c>
      <c r="AS471">
        <v>0</v>
      </c>
      <c r="AT471">
        <v>0</v>
      </c>
      <c r="AU471">
        <f>IF(AS471*$H$13&gt;=AW471,1.0,(AW471/(AW471-AS471*$H$13)))</f>
        <v>0</v>
      </c>
      <c r="AV471">
        <f>(AU471-1)*100</f>
        <v>0</v>
      </c>
      <c r="AW471">
        <f>MAX(0,($B$13+$C$13*BV471)/(1+$D$13*BV471)*BO471/(BQ471+273)*$E$13)</f>
        <v>0</v>
      </c>
      <c r="AX471">
        <f>$B$11*BW471+$C$11*BX471+$F$11*CI471*(1-CL471)</f>
        <v>0</v>
      </c>
      <c r="AY471">
        <f>AX471*AZ471</f>
        <v>0</v>
      </c>
      <c r="AZ471">
        <f>($B$11*$D$9+$C$11*$D$9+$F$11*((CV471+CN471)/MAX(CV471+CN471+CW471, 0.1)*$I$9+CW471/MAX(CV471+CN471+CW471, 0.1)*$J$9))/($B$11+$C$11+$F$11)</f>
        <v>0</v>
      </c>
      <c r="BA471">
        <f>($B$11*$K$9+$C$11*$K$9+$F$11*((CV471+CN471)/MAX(CV471+CN471+CW471, 0.1)*$P$9+CW471/MAX(CV471+CN471+CW471, 0.1)*$Q$9))/($B$11+$C$11+$F$11)</f>
        <v>0</v>
      </c>
      <c r="BB471">
        <v>6</v>
      </c>
      <c r="BC471">
        <v>0.5</v>
      </c>
      <c r="BD471" t="s">
        <v>355</v>
      </c>
      <c r="BE471">
        <v>2</v>
      </c>
      <c r="BF471" t="b">
        <v>1</v>
      </c>
      <c r="BG471">
        <v>1657214765.71429</v>
      </c>
      <c r="BH471">
        <v>1039.295</v>
      </c>
      <c r="BI471">
        <v>1098.20928571429</v>
      </c>
      <c r="BJ471">
        <v>21.1782107142857</v>
      </c>
      <c r="BK471">
        <v>18.0096857142857</v>
      </c>
      <c r="BL471">
        <v>1025.08142857143</v>
      </c>
      <c r="BM471">
        <v>20.9649035714286</v>
      </c>
      <c r="BN471">
        <v>499.993892857143</v>
      </c>
      <c r="BO471">
        <v>74.5753142857143</v>
      </c>
      <c r="BP471">
        <v>0.1000469</v>
      </c>
      <c r="BQ471">
        <v>24.8700535714286</v>
      </c>
      <c r="BR471">
        <v>24.9084821428571</v>
      </c>
      <c r="BS471">
        <v>999.9</v>
      </c>
      <c r="BT471">
        <v>0</v>
      </c>
      <c r="BU471">
        <v>0</v>
      </c>
      <c r="BV471">
        <v>10002.1428571429</v>
      </c>
      <c r="BW471">
        <v>0</v>
      </c>
      <c r="BX471">
        <v>392.409464285714</v>
      </c>
      <c r="BY471">
        <v>-58.9139321428571</v>
      </c>
      <c r="BZ471">
        <v>1061.78142857143</v>
      </c>
      <c r="CA471">
        <v>1118.35035714286</v>
      </c>
      <c r="CB471">
        <v>3.16853821428571</v>
      </c>
      <c r="CC471">
        <v>1098.20928571429</v>
      </c>
      <c r="CD471">
        <v>18.0096857142857</v>
      </c>
      <c r="CE471">
        <v>1.57937214285714</v>
      </c>
      <c r="CF471">
        <v>1.3430775</v>
      </c>
      <c r="CG471">
        <v>13.7590071428571</v>
      </c>
      <c r="CH471">
        <v>11.289775</v>
      </c>
      <c r="CI471">
        <v>1999.96285714286</v>
      </c>
      <c r="CJ471">
        <v>0.979995392857143</v>
      </c>
      <c r="CK471">
        <v>0.0200047535714286</v>
      </c>
      <c r="CL471">
        <v>0</v>
      </c>
      <c r="CM471">
        <v>2.31981428571429</v>
      </c>
      <c r="CN471">
        <v>0</v>
      </c>
      <c r="CO471">
        <v>18103.3857142857</v>
      </c>
      <c r="CP471">
        <v>17299.8035714286</v>
      </c>
      <c r="CQ471">
        <v>38.6136428571428</v>
      </c>
      <c r="CR471">
        <v>39.2609285714286</v>
      </c>
      <c r="CS471">
        <v>38.3033214285714</v>
      </c>
      <c r="CT471">
        <v>37.7229642857143</v>
      </c>
      <c r="CU471">
        <v>37.8054642857143</v>
      </c>
      <c r="CV471">
        <v>1959.95607142857</v>
      </c>
      <c r="CW471">
        <v>40.0071428571429</v>
      </c>
      <c r="CX471">
        <v>0</v>
      </c>
      <c r="CY471">
        <v>1657214752.8</v>
      </c>
      <c r="CZ471">
        <v>0</v>
      </c>
      <c r="DA471">
        <v>1657213163</v>
      </c>
      <c r="DB471" t="s">
        <v>1145</v>
      </c>
      <c r="DC471">
        <v>1657213141</v>
      </c>
      <c r="DD471">
        <v>1655399214.6</v>
      </c>
      <c r="DE471">
        <v>1</v>
      </c>
      <c r="DF471">
        <v>0.04</v>
      </c>
      <c r="DG471">
        <v>-0.06</v>
      </c>
      <c r="DH471">
        <v>9.172</v>
      </c>
      <c r="DI471">
        <v>0.511</v>
      </c>
      <c r="DJ471">
        <v>420</v>
      </c>
      <c r="DK471">
        <v>25</v>
      </c>
      <c r="DL471">
        <v>0.26</v>
      </c>
      <c r="DM471">
        <v>0.15</v>
      </c>
      <c r="DN471">
        <v>-58.5266243902439</v>
      </c>
      <c r="DO471">
        <v>-5.77733310104525</v>
      </c>
      <c r="DP471">
        <v>0.612400625997549</v>
      </c>
      <c r="DQ471">
        <v>0</v>
      </c>
      <c r="DR471">
        <v>3.16611292682927</v>
      </c>
      <c r="DS471">
        <v>0.0360353310104552</v>
      </c>
      <c r="DT471">
        <v>0.00471489556768317</v>
      </c>
      <c r="DU471">
        <v>1</v>
      </c>
      <c r="DV471">
        <v>1</v>
      </c>
      <c r="DW471">
        <v>2</v>
      </c>
      <c r="DX471" t="s">
        <v>357</v>
      </c>
      <c r="DY471">
        <v>2.97221</v>
      </c>
      <c r="DZ471">
        <v>2.75417</v>
      </c>
      <c r="EA471">
        <v>0.14347</v>
      </c>
      <c r="EB471">
        <v>0.149672</v>
      </c>
      <c r="EC471">
        <v>0.0787305</v>
      </c>
      <c r="ED471">
        <v>0.0705623</v>
      </c>
      <c r="EE471">
        <v>33400.3</v>
      </c>
      <c r="EF471">
        <v>36365.5</v>
      </c>
      <c r="EG471">
        <v>35346.9</v>
      </c>
      <c r="EH471">
        <v>38796.5</v>
      </c>
      <c r="EI471">
        <v>46186.3</v>
      </c>
      <c r="EJ471">
        <v>52047.1</v>
      </c>
      <c r="EK471">
        <v>55249.8</v>
      </c>
      <c r="EL471">
        <v>62185.5</v>
      </c>
      <c r="EM471">
        <v>1.9642</v>
      </c>
      <c r="EN471">
        <v>2.1472</v>
      </c>
      <c r="EO471">
        <v>0.123084</v>
      </c>
      <c r="EP471">
        <v>0</v>
      </c>
      <c r="EQ471">
        <v>22.9031</v>
      </c>
      <c r="ER471">
        <v>999.9</v>
      </c>
      <c r="ES471">
        <v>33.561</v>
      </c>
      <c r="ET471">
        <v>36.225</v>
      </c>
      <c r="EU471">
        <v>27.1937</v>
      </c>
      <c r="EV471">
        <v>53.9087</v>
      </c>
      <c r="EW471">
        <v>39.6034</v>
      </c>
      <c r="EX471">
        <v>2</v>
      </c>
      <c r="EY471">
        <v>0.0599593</v>
      </c>
      <c r="EZ471">
        <v>0.796972</v>
      </c>
      <c r="FA471">
        <v>20.1488</v>
      </c>
      <c r="FB471">
        <v>5.19932</v>
      </c>
      <c r="FC471">
        <v>12.0099</v>
      </c>
      <c r="FD471">
        <v>4.9756</v>
      </c>
      <c r="FE471">
        <v>3.294</v>
      </c>
      <c r="FF471">
        <v>9999</v>
      </c>
      <c r="FG471">
        <v>9999</v>
      </c>
      <c r="FH471">
        <v>9999</v>
      </c>
      <c r="FI471">
        <v>558.3</v>
      </c>
      <c r="FJ471">
        <v>1.8631</v>
      </c>
      <c r="FK471">
        <v>1.86792</v>
      </c>
      <c r="FL471">
        <v>1.86765</v>
      </c>
      <c r="FM471">
        <v>1.8689</v>
      </c>
      <c r="FN471">
        <v>1.86966</v>
      </c>
      <c r="FO471">
        <v>1.86569</v>
      </c>
      <c r="FP471">
        <v>1.8667</v>
      </c>
      <c r="FQ471">
        <v>1.86813</v>
      </c>
      <c r="FR471">
        <v>5</v>
      </c>
      <c r="FS471">
        <v>0</v>
      </c>
      <c r="FT471">
        <v>0</v>
      </c>
      <c r="FU471">
        <v>0</v>
      </c>
      <c r="FV471" t="s">
        <v>358</v>
      </c>
      <c r="FW471" t="s">
        <v>359</v>
      </c>
      <c r="FX471" t="s">
        <v>360</v>
      </c>
      <c r="FY471" t="s">
        <v>360</v>
      </c>
      <c r="FZ471" t="s">
        <v>360</v>
      </c>
      <c r="GA471" t="s">
        <v>360</v>
      </c>
      <c r="GB471">
        <v>0</v>
      </c>
      <c r="GC471">
        <v>100</v>
      </c>
      <c r="GD471">
        <v>100</v>
      </c>
      <c r="GE471">
        <v>14.41</v>
      </c>
      <c r="GF471">
        <v>0.2133</v>
      </c>
      <c r="GG471">
        <v>5.39689663742648</v>
      </c>
      <c r="GH471">
        <v>0.00956702611335773</v>
      </c>
      <c r="GI471">
        <v>-9.19467254998099e-07</v>
      </c>
      <c r="GJ471">
        <v>-2.13729184259075e-11</v>
      </c>
      <c r="GK471">
        <v>0.213310654532375</v>
      </c>
      <c r="GL471">
        <v>0</v>
      </c>
      <c r="GM471">
        <v>0</v>
      </c>
      <c r="GN471">
        <v>0</v>
      </c>
      <c r="GO471">
        <v>-4</v>
      </c>
      <c r="GP471">
        <v>1866</v>
      </c>
      <c r="GQ471">
        <v>1</v>
      </c>
      <c r="GR471">
        <v>18</v>
      </c>
      <c r="GS471">
        <v>27.2</v>
      </c>
      <c r="GT471">
        <v>30259.3</v>
      </c>
      <c r="GU471">
        <v>2.92358</v>
      </c>
      <c r="GV471">
        <v>2.63184</v>
      </c>
      <c r="GW471">
        <v>2.24854</v>
      </c>
      <c r="GX471">
        <v>2.72217</v>
      </c>
      <c r="GY471">
        <v>1.99585</v>
      </c>
      <c r="GZ471">
        <v>2.38037</v>
      </c>
      <c r="HA471">
        <v>38.3545</v>
      </c>
      <c r="HB471">
        <v>14.2371</v>
      </c>
      <c r="HC471">
        <v>18</v>
      </c>
      <c r="HD471">
        <v>501.707</v>
      </c>
      <c r="HE471">
        <v>629.828</v>
      </c>
      <c r="HF471">
        <v>21.4282</v>
      </c>
      <c r="HG471">
        <v>28.0776</v>
      </c>
      <c r="HH471">
        <v>29.9987</v>
      </c>
      <c r="HI471">
        <v>28.3195</v>
      </c>
      <c r="HJ471">
        <v>28.2854</v>
      </c>
      <c r="HK471">
        <v>58.4979</v>
      </c>
      <c r="HL471">
        <v>30.7726</v>
      </c>
      <c r="HM471">
        <v>0</v>
      </c>
      <c r="HN471">
        <v>21.4453</v>
      </c>
      <c r="HO471">
        <v>1140.65</v>
      </c>
      <c r="HP471">
        <v>17.9889</v>
      </c>
      <c r="HQ471">
        <v>102.492</v>
      </c>
      <c r="HR471">
        <v>103.536</v>
      </c>
    </row>
    <row r="472" spans="1:226">
      <c r="A472">
        <v>456</v>
      </c>
      <c r="B472">
        <v>1657214778.5</v>
      </c>
      <c r="C472">
        <v>8173.5</v>
      </c>
      <c r="D472" t="s">
        <v>1276</v>
      </c>
      <c r="E472" t="s">
        <v>1277</v>
      </c>
      <c r="F472">
        <v>5</v>
      </c>
      <c r="G472" t="s">
        <v>1144</v>
      </c>
      <c r="H472" t="s">
        <v>354</v>
      </c>
      <c r="I472">
        <v>1657214771</v>
      </c>
      <c r="J472">
        <f>(K472)/1000</f>
        <v>0</v>
      </c>
      <c r="K472">
        <f>IF(BF472, AN472, AH472)</f>
        <v>0</v>
      </c>
      <c r="L472">
        <f>IF(BF472, AI472, AG472)</f>
        <v>0</v>
      </c>
      <c r="M472">
        <f>BH472 - IF(AU472&gt;1, L472*BB472*100.0/(AW472*BV472), 0)</f>
        <v>0</v>
      </c>
      <c r="N472">
        <f>((T472-J472/2)*M472-L472)/(T472+J472/2)</f>
        <v>0</v>
      </c>
      <c r="O472">
        <f>N472*(BO472+BP472)/1000.0</f>
        <v>0</v>
      </c>
      <c r="P472">
        <f>(BH472 - IF(AU472&gt;1, L472*BB472*100.0/(AW472*BV472), 0))*(BO472+BP472)/1000.0</f>
        <v>0</v>
      </c>
      <c r="Q472">
        <f>2.0/((1/S472-1/R472)+SIGN(S472)*SQRT((1/S472-1/R472)*(1/S472-1/R472) + 4*BC472/((BC472+1)*(BC472+1))*(2*1/S472*1/R472-1/R472*1/R472)))</f>
        <v>0</v>
      </c>
      <c r="R472">
        <f>IF(LEFT(BD472,1)&lt;&gt;"0",IF(LEFT(BD472,1)="1",3.0,BE472),$D$5+$E$5*(BV472*BO472/($K$5*1000))+$F$5*(BV472*BO472/($K$5*1000))*MAX(MIN(BB472,$J$5),$I$5)*MAX(MIN(BB472,$J$5),$I$5)+$G$5*MAX(MIN(BB472,$J$5),$I$5)*(BV472*BO472/($K$5*1000))+$H$5*(BV472*BO472/($K$5*1000))*(BV472*BO472/($K$5*1000)))</f>
        <v>0</v>
      </c>
      <c r="S472">
        <f>J472*(1000-(1000*0.61365*exp(17.502*W472/(240.97+W472))/(BO472+BP472)+BJ472)/2)/(1000*0.61365*exp(17.502*W472/(240.97+W472))/(BO472+BP472)-BJ472)</f>
        <v>0</v>
      </c>
      <c r="T472">
        <f>1/((BC472+1)/(Q472/1.6)+1/(R472/1.37)) + BC472/((BC472+1)/(Q472/1.6) + BC472/(R472/1.37))</f>
        <v>0</v>
      </c>
      <c r="U472">
        <f>(AX472*BA472)</f>
        <v>0</v>
      </c>
      <c r="V472">
        <f>(BQ472+(U472+2*0.95*5.67E-8*(((BQ472+$B$7)+273)^4-(BQ472+273)^4)-44100*J472)/(1.84*29.3*R472+8*0.95*5.67E-8*(BQ472+273)^3))</f>
        <v>0</v>
      </c>
      <c r="W472">
        <f>($C$7*BR472+$D$7*BS472+$E$7*V472)</f>
        <v>0</v>
      </c>
      <c r="X472">
        <f>0.61365*exp(17.502*W472/(240.97+W472))</f>
        <v>0</v>
      </c>
      <c r="Y472">
        <f>(Z472/AA472*100)</f>
        <v>0</v>
      </c>
      <c r="Z472">
        <f>BJ472*(BO472+BP472)/1000</f>
        <v>0</v>
      </c>
      <c r="AA472">
        <f>0.61365*exp(17.502*BQ472/(240.97+BQ472))</f>
        <v>0</v>
      </c>
      <c r="AB472">
        <f>(X472-BJ472*(BO472+BP472)/1000)</f>
        <v>0</v>
      </c>
      <c r="AC472">
        <f>(-J472*44100)</f>
        <v>0</v>
      </c>
      <c r="AD472">
        <f>2*29.3*R472*0.92*(BQ472-W472)</f>
        <v>0</v>
      </c>
      <c r="AE472">
        <f>2*0.95*5.67E-8*(((BQ472+$B$7)+273)^4-(W472+273)^4)</f>
        <v>0</v>
      </c>
      <c r="AF472">
        <f>U472+AE472+AC472+AD472</f>
        <v>0</v>
      </c>
      <c r="AG472">
        <f>BN472*AU472*(BI472-BH472*(1000-AU472*BK472)/(1000-AU472*BJ472))/(100*BB472)</f>
        <v>0</v>
      </c>
      <c r="AH472">
        <f>1000*BN472*AU472*(BJ472-BK472)/(100*BB472*(1000-AU472*BJ472))</f>
        <v>0</v>
      </c>
      <c r="AI472">
        <f>(AJ472 - AK472 - BO472*1E3/(8.314*(BQ472+273.15)) * AM472/BN472 * AL472) * BN472/(100*BB472) * (1000 - BK472)/1000</f>
        <v>0</v>
      </c>
      <c r="AJ472">
        <v>1151.79247984951</v>
      </c>
      <c r="AK472">
        <v>1103.02551515152</v>
      </c>
      <c r="AL472">
        <v>3.34178465951811</v>
      </c>
      <c r="AM472">
        <v>66.7280457912559</v>
      </c>
      <c r="AN472">
        <f>(AP472 - AO472 + BO472*1E3/(8.314*(BQ472+273.15)) * AR472/BN472 * AQ472) * BN472/(100*BB472) * 1000/(1000 - AP472)</f>
        <v>0</v>
      </c>
      <c r="AO472">
        <v>18.0028919105411</v>
      </c>
      <c r="AP472">
        <v>21.1785327272727</v>
      </c>
      <c r="AQ472">
        <v>-0.000216813922725626</v>
      </c>
      <c r="AR472">
        <v>77.4799471106263</v>
      </c>
      <c r="AS472">
        <v>0</v>
      </c>
      <c r="AT472">
        <v>0</v>
      </c>
      <c r="AU472">
        <f>IF(AS472*$H$13&gt;=AW472,1.0,(AW472/(AW472-AS472*$H$13)))</f>
        <v>0</v>
      </c>
      <c r="AV472">
        <f>(AU472-1)*100</f>
        <v>0</v>
      </c>
      <c r="AW472">
        <f>MAX(0,($B$13+$C$13*BV472)/(1+$D$13*BV472)*BO472/(BQ472+273)*$E$13)</f>
        <v>0</v>
      </c>
      <c r="AX472">
        <f>$B$11*BW472+$C$11*BX472+$F$11*CI472*(1-CL472)</f>
        <v>0</v>
      </c>
      <c r="AY472">
        <f>AX472*AZ472</f>
        <v>0</v>
      </c>
      <c r="AZ472">
        <f>($B$11*$D$9+$C$11*$D$9+$F$11*((CV472+CN472)/MAX(CV472+CN472+CW472, 0.1)*$I$9+CW472/MAX(CV472+CN472+CW472, 0.1)*$J$9))/($B$11+$C$11+$F$11)</f>
        <v>0</v>
      </c>
      <c r="BA472">
        <f>($B$11*$K$9+$C$11*$K$9+$F$11*((CV472+CN472)/MAX(CV472+CN472+CW472, 0.1)*$P$9+CW472/MAX(CV472+CN472+CW472, 0.1)*$Q$9))/($B$11+$C$11+$F$11)</f>
        <v>0</v>
      </c>
      <c r="BB472">
        <v>6</v>
      </c>
      <c r="BC472">
        <v>0.5</v>
      </c>
      <c r="BD472" t="s">
        <v>355</v>
      </c>
      <c r="BE472">
        <v>2</v>
      </c>
      <c r="BF472" t="b">
        <v>1</v>
      </c>
      <c r="BG472">
        <v>1657214771</v>
      </c>
      <c r="BH472">
        <v>1056.65925925926</v>
      </c>
      <c r="BI472">
        <v>1115.91555555556</v>
      </c>
      <c r="BJ472">
        <v>21.179337037037</v>
      </c>
      <c r="BK472">
        <v>18.005937037037</v>
      </c>
      <c r="BL472">
        <v>1042.3137037037</v>
      </c>
      <c r="BM472">
        <v>20.9660259259259</v>
      </c>
      <c r="BN472">
        <v>500.001555555556</v>
      </c>
      <c r="BO472">
        <v>74.5743962962963</v>
      </c>
      <c r="BP472">
        <v>0.0999477888888889</v>
      </c>
      <c r="BQ472">
        <v>24.8818925925926</v>
      </c>
      <c r="BR472">
        <v>24.9242888888889</v>
      </c>
      <c r="BS472">
        <v>999.9</v>
      </c>
      <c r="BT472">
        <v>0</v>
      </c>
      <c r="BU472">
        <v>0</v>
      </c>
      <c r="BV472">
        <v>10004.8148148148</v>
      </c>
      <c r="BW472">
        <v>0</v>
      </c>
      <c r="BX472">
        <v>390.415111111111</v>
      </c>
      <c r="BY472">
        <v>-59.2557444444444</v>
      </c>
      <c r="BZ472">
        <v>1079.52259259259</v>
      </c>
      <c r="CA472">
        <v>1136.37666666667</v>
      </c>
      <c r="CB472">
        <v>3.17340407407407</v>
      </c>
      <c r="CC472">
        <v>1115.91555555556</v>
      </c>
      <c r="CD472">
        <v>18.005937037037</v>
      </c>
      <c r="CE472">
        <v>1.57943703703704</v>
      </c>
      <c r="CF472">
        <v>1.34278222222222</v>
      </c>
      <c r="CG472">
        <v>13.7596296296296</v>
      </c>
      <c r="CH472">
        <v>11.2864518518519</v>
      </c>
      <c r="CI472">
        <v>1999.97592592593</v>
      </c>
      <c r="CJ472">
        <v>0.979994333333334</v>
      </c>
      <c r="CK472">
        <v>0.0200057444444444</v>
      </c>
      <c r="CL472">
        <v>0</v>
      </c>
      <c r="CM472">
        <v>2.26763703703704</v>
      </c>
      <c r="CN472">
        <v>0</v>
      </c>
      <c r="CO472">
        <v>18119.2222222222</v>
      </c>
      <c r="CP472">
        <v>17299.9111111111</v>
      </c>
      <c r="CQ472">
        <v>38.7196666666667</v>
      </c>
      <c r="CR472">
        <v>39.3655185185185</v>
      </c>
      <c r="CS472">
        <v>38.3956296296296</v>
      </c>
      <c r="CT472">
        <v>37.846962962963</v>
      </c>
      <c r="CU472">
        <v>37.9025185185185</v>
      </c>
      <c r="CV472">
        <v>1959.96555555556</v>
      </c>
      <c r="CW472">
        <v>40.0103703703704</v>
      </c>
      <c r="CX472">
        <v>0</v>
      </c>
      <c r="CY472">
        <v>1657214757.6</v>
      </c>
      <c r="CZ472">
        <v>0</v>
      </c>
      <c r="DA472">
        <v>1657213163</v>
      </c>
      <c r="DB472" t="s">
        <v>1145</v>
      </c>
      <c r="DC472">
        <v>1657213141</v>
      </c>
      <c r="DD472">
        <v>1655399214.6</v>
      </c>
      <c r="DE472">
        <v>1</v>
      </c>
      <c r="DF472">
        <v>0.04</v>
      </c>
      <c r="DG472">
        <v>-0.06</v>
      </c>
      <c r="DH472">
        <v>9.172</v>
      </c>
      <c r="DI472">
        <v>0.511</v>
      </c>
      <c r="DJ472">
        <v>420</v>
      </c>
      <c r="DK472">
        <v>25</v>
      </c>
      <c r="DL472">
        <v>0.26</v>
      </c>
      <c r="DM472">
        <v>0.15</v>
      </c>
      <c r="DN472">
        <v>-59.0394341463415</v>
      </c>
      <c r="DO472">
        <v>-4.38418118466907</v>
      </c>
      <c r="DP472">
        <v>0.498103523674991</v>
      </c>
      <c r="DQ472">
        <v>0</v>
      </c>
      <c r="DR472">
        <v>3.17070073170732</v>
      </c>
      <c r="DS472">
        <v>0.05207644599303</v>
      </c>
      <c r="DT472">
        <v>0.00595969240908837</v>
      </c>
      <c r="DU472">
        <v>1</v>
      </c>
      <c r="DV472">
        <v>1</v>
      </c>
      <c r="DW472">
        <v>2</v>
      </c>
      <c r="DX472" t="s">
        <v>357</v>
      </c>
      <c r="DY472">
        <v>2.9722</v>
      </c>
      <c r="DZ472">
        <v>2.75388</v>
      </c>
      <c r="EA472">
        <v>0.144883</v>
      </c>
      <c r="EB472">
        <v>0.151092</v>
      </c>
      <c r="EC472">
        <v>0.0787181</v>
      </c>
      <c r="ED472">
        <v>0.0705429</v>
      </c>
      <c r="EE472">
        <v>33345.8</v>
      </c>
      <c r="EF472">
        <v>36306.5</v>
      </c>
      <c r="EG472">
        <v>35347.5</v>
      </c>
      <c r="EH472">
        <v>38798.2</v>
      </c>
      <c r="EI472">
        <v>46187.2</v>
      </c>
      <c r="EJ472">
        <v>52049.8</v>
      </c>
      <c r="EK472">
        <v>55250.2</v>
      </c>
      <c r="EL472">
        <v>62187.3</v>
      </c>
      <c r="EM472">
        <v>1.9642</v>
      </c>
      <c r="EN472">
        <v>2.1478</v>
      </c>
      <c r="EO472">
        <v>0.124276</v>
      </c>
      <c r="EP472">
        <v>0</v>
      </c>
      <c r="EQ472">
        <v>22.8935</v>
      </c>
      <c r="ER472">
        <v>999.9</v>
      </c>
      <c r="ES472">
        <v>33.61</v>
      </c>
      <c r="ET472">
        <v>36.225</v>
      </c>
      <c r="EU472">
        <v>27.2369</v>
      </c>
      <c r="EV472">
        <v>53.9787</v>
      </c>
      <c r="EW472">
        <v>39.6314</v>
      </c>
      <c r="EX472">
        <v>2</v>
      </c>
      <c r="EY472">
        <v>0.0587398</v>
      </c>
      <c r="EZ472">
        <v>0.822157</v>
      </c>
      <c r="FA472">
        <v>20.1484</v>
      </c>
      <c r="FB472">
        <v>5.19932</v>
      </c>
      <c r="FC472">
        <v>12.0099</v>
      </c>
      <c r="FD472">
        <v>4.976</v>
      </c>
      <c r="FE472">
        <v>3.294</v>
      </c>
      <c r="FF472">
        <v>9999</v>
      </c>
      <c r="FG472">
        <v>9999</v>
      </c>
      <c r="FH472">
        <v>9999</v>
      </c>
      <c r="FI472">
        <v>558.3</v>
      </c>
      <c r="FJ472">
        <v>1.8631</v>
      </c>
      <c r="FK472">
        <v>1.86795</v>
      </c>
      <c r="FL472">
        <v>1.86768</v>
      </c>
      <c r="FM472">
        <v>1.8689</v>
      </c>
      <c r="FN472">
        <v>1.86966</v>
      </c>
      <c r="FO472">
        <v>1.86569</v>
      </c>
      <c r="FP472">
        <v>1.86673</v>
      </c>
      <c r="FQ472">
        <v>1.86813</v>
      </c>
      <c r="FR472">
        <v>5</v>
      </c>
      <c r="FS472">
        <v>0</v>
      </c>
      <c r="FT472">
        <v>0</v>
      </c>
      <c r="FU472">
        <v>0</v>
      </c>
      <c r="FV472" t="s">
        <v>358</v>
      </c>
      <c r="FW472" t="s">
        <v>359</v>
      </c>
      <c r="FX472" t="s">
        <v>360</v>
      </c>
      <c r="FY472" t="s">
        <v>360</v>
      </c>
      <c r="FZ472" t="s">
        <v>360</v>
      </c>
      <c r="GA472" t="s">
        <v>360</v>
      </c>
      <c r="GB472">
        <v>0</v>
      </c>
      <c r="GC472">
        <v>100</v>
      </c>
      <c r="GD472">
        <v>100</v>
      </c>
      <c r="GE472">
        <v>14.53</v>
      </c>
      <c r="GF472">
        <v>0.2133</v>
      </c>
      <c r="GG472">
        <v>5.39689663742648</v>
      </c>
      <c r="GH472">
        <v>0.00956702611335773</v>
      </c>
      <c r="GI472">
        <v>-9.19467254998099e-07</v>
      </c>
      <c r="GJ472">
        <v>-2.13729184259075e-11</v>
      </c>
      <c r="GK472">
        <v>0.213310654532375</v>
      </c>
      <c r="GL472">
        <v>0</v>
      </c>
      <c r="GM472">
        <v>0</v>
      </c>
      <c r="GN472">
        <v>0</v>
      </c>
      <c r="GO472">
        <v>-4</v>
      </c>
      <c r="GP472">
        <v>1866</v>
      </c>
      <c r="GQ472">
        <v>1</v>
      </c>
      <c r="GR472">
        <v>18</v>
      </c>
      <c r="GS472">
        <v>27.3</v>
      </c>
      <c r="GT472">
        <v>30259.4</v>
      </c>
      <c r="GU472">
        <v>2.95532</v>
      </c>
      <c r="GV472">
        <v>2.63062</v>
      </c>
      <c r="GW472">
        <v>2.24854</v>
      </c>
      <c r="GX472">
        <v>2.72217</v>
      </c>
      <c r="GY472">
        <v>1.99585</v>
      </c>
      <c r="GZ472">
        <v>2.38159</v>
      </c>
      <c r="HA472">
        <v>38.3545</v>
      </c>
      <c r="HB472">
        <v>14.2371</v>
      </c>
      <c r="HC472">
        <v>18</v>
      </c>
      <c r="HD472">
        <v>501.559</v>
      </c>
      <c r="HE472">
        <v>630.123</v>
      </c>
      <c r="HF472">
        <v>21.4785</v>
      </c>
      <c r="HG472">
        <v>28.0585</v>
      </c>
      <c r="HH472">
        <v>29.9987</v>
      </c>
      <c r="HI472">
        <v>28.3031</v>
      </c>
      <c r="HJ472">
        <v>28.2691</v>
      </c>
      <c r="HK472">
        <v>59.14</v>
      </c>
      <c r="HL472">
        <v>30.7726</v>
      </c>
      <c r="HM472">
        <v>0</v>
      </c>
      <c r="HN472">
        <v>21.4929</v>
      </c>
      <c r="HO472">
        <v>1160.88</v>
      </c>
      <c r="HP472">
        <v>17.9883</v>
      </c>
      <c r="HQ472">
        <v>102.493</v>
      </c>
      <c r="HR472">
        <v>103.54</v>
      </c>
    </row>
    <row r="473" spans="1:226">
      <c r="A473">
        <v>457</v>
      </c>
      <c r="B473">
        <v>1657214783.5</v>
      </c>
      <c r="C473">
        <v>8178.5</v>
      </c>
      <c r="D473" t="s">
        <v>1278</v>
      </c>
      <c r="E473" t="s">
        <v>1279</v>
      </c>
      <c r="F473">
        <v>5</v>
      </c>
      <c r="G473" t="s">
        <v>1144</v>
      </c>
      <c r="H473" t="s">
        <v>354</v>
      </c>
      <c r="I473">
        <v>1657214775.71429</v>
      </c>
      <c r="J473">
        <f>(K473)/1000</f>
        <v>0</v>
      </c>
      <c r="K473">
        <f>IF(BF473, AN473, AH473)</f>
        <v>0</v>
      </c>
      <c r="L473">
        <f>IF(BF473, AI473, AG473)</f>
        <v>0</v>
      </c>
      <c r="M473">
        <f>BH473 - IF(AU473&gt;1, L473*BB473*100.0/(AW473*BV473), 0)</f>
        <v>0</v>
      </c>
      <c r="N473">
        <f>((T473-J473/2)*M473-L473)/(T473+J473/2)</f>
        <v>0</v>
      </c>
      <c r="O473">
        <f>N473*(BO473+BP473)/1000.0</f>
        <v>0</v>
      </c>
      <c r="P473">
        <f>(BH473 - IF(AU473&gt;1, L473*BB473*100.0/(AW473*BV473), 0))*(BO473+BP473)/1000.0</f>
        <v>0</v>
      </c>
      <c r="Q473">
        <f>2.0/((1/S473-1/R473)+SIGN(S473)*SQRT((1/S473-1/R473)*(1/S473-1/R473) + 4*BC473/((BC473+1)*(BC473+1))*(2*1/S473*1/R473-1/R473*1/R473)))</f>
        <v>0</v>
      </c>
      <c r="R473">
        <f>IF(LEFT(BD473,1)&lt;&gt;"0",IF(LEFT(BD473,1)="1",3.0,BE473),$D$5+$E$5*(BV473*BO473/($K$5*1000))+$F$5*(BV473*BO473/($K$5*1000))*MAX(MIN(BB473,$J$5),$I$5)*MAX(MIN(BB473,$J$5),$I$5)+$G$5*MAX(MIN(BB473,$J$5),$I$5)*(BV473*BO473/($K$5*1000))+$H$5*(BV473*BO473/($K$5*1000))*(BV473*BO473/($K$5*1000)))</f>
        <v>0</v>
      </c>
      <c r="S473">
        <f>J473*(1000-(1000*0.61365*exp(17.502*W473/(240.97+W473))/(BO473+BP473)+BJ473)/2)/(1000*0.61365*exp(17.502*W473/(240.97+W473))/(BO473+BP473)-BJ473)</f>
        <v>0</v>
      </c>
      <c r="T473">
        <f>1/((BC473+1)/(Q473/1.6)+1/(R473/1.37)) + BC473/((BC473+1)/(Q473/1.6) + BC473/(R473/1.37))</f>
        <v>0</v>
      </c>
      <c r="U473">
        <f>(AX473*BA473)</f>
        <v>0</v>
      </c>
      <c r="V473">
        <f>(BQ473+(U473+2*0.95*5.67E-8*(((BQ473+$B$7)+273)^4-(BQ473+273)^4)-44100*J473)/(1.84*29.3*R473+8*0.95*5.67E-8*(BQ473+273)^3))</f>
        <v>0</v>
      </c>
      <c r="W473">
        <f>($C$7*BR473+$D$7*BS473+$E$7*V473)</f>
        <v>0</v>
      </c>
      <c r="X473">
        <f>0.61365*exp(17.502*W473/(240.97+W473))</f>
        <v>0</v>
      </c>
      <c r="Y473">
        <f>(Z473/AA473*100)</f>
        <v>0</v>
      </c>
      <c r="Z473">
        <f>BJ473*(BO473+BP473)/1000</f>
        <v>0</v>
      </c>
      <c r="AA473">
        <f>0.61365*exp(17.502*BQ473/(240.97+BQ473))</f>
        <v>0</v>
      </c>
      <c r="AB473">
        <f>(X473-BJ473*(BO473+BP473)/1000)</f>
        <v>0</v>
      </c>
      <c r="AC473">
        <f>(-J473*44100)</f>
        <v>0</v>
      </c>
      <c r="AD473">
        <f>2*29.3*R473*0.92*(BQ473-W473)</f>
        <v>0</v>
      </c>
      <c r="AE473">
        <f>2*0.95*5.67E-8*(((BQ473+$B$7)+273)^4-(W473+273)^4)</f>
        <v>0</v>
      </c>
      <c r="AF473">
        <f>U473+AE473+AC473+AD473</f>
        <v>0</v>
      </c>
      <c r="AG473">
        <f>BN473*AU473*(BI473-BH473*(1000-AU473*BK473)/(1000-AU473*BJ473))/(100*BB473)</f>
        <v>0</v>
      </c>
      <c r="AH473">
        <f>1000*BN473*AU473*(BJ473-BK473)/(100*BB473*(1000-AU473*BJ473))</f>
        <v>0</v>
      </c>
      <c r="AI473">
        <f>(AJ473 - AK473 - BO473*1E3/(8.314*(BQ473+273.15)) * AM473/BN473 * AL473) * BN473/(100*BB473) * (1000 - BK473)/1000</f>
        <v>0</v>
      </c>
      <c r="AJ473">
        <v>1169.04432423913</v>
      </c>
      <c r="AK473">
        <v>1119.77715151515</v>
      </c>
      <c r="AL473">
        <v>3.3743510551595</v>
      </c>
      <c r="AM473">
        <v>66.7280457912559</v>
      </c>
      <c r="AN473">
        <f>(AP473 - AO473 + BO473*1E3/(8.314*(BQ473+273.15)) * AR473/BN473 * AQ473) * BN473/(100*BB473) * 1000/(1000 - AP473)</f>
        <v>0</v>
      </c>
      <c r="AO473">
        <v>17.9964653961858</v>
      </c>
      <c r="AP473">
        <v>21.1844975757576</v>
      </c>
      <c r="AQ473">
        <v>-0.000115515584479822</v>
      </c>
      <c r="AR473">
        <v>77.4799471106263</v>
      </c>
      <c r="AS473">
        <v>0</v>
      </c>
      <c r="AT473">
        <v>0</v>
      </c>
      <c r="AU473">
        <f>IF(AS473*$H$13&gt;=AW473,1.0,(AW473/(AW473-AS473*$H$13)))</f>
        <v>0</v>
      </c>
      <c r="AV473">
        <f>(AU473-1)*100</f>
        <v>0</v>
      </c>
      <c r="AW473">
        <f>MAX(0,($B$13+$C$13*BV473)/(1+$D$13*BV473)*BO473/(BQ473+273)*$E$13)</f>
        <v>0</v>
      </c>
      <c r="AX473">
        <f>$B$11*BW473+$C$11*BX473+$F$11*CI473*(1-CL473)</f>
        <v>0</v>
      </c>
      <c r="AY473">
        <f>AX473*AZ473</f>
        <v>0</v>
      </c>
      <c r="AZ473">
        <f>($B$11*$D$9+$C$11*$D$9+$F$11*((CV473+CN473)/MAX(CV473+CN473+CW473, 0.1)*$I$9+CW473/MAX(CV473+CN473+CW473, 0.1)*$J$9))/($B$11+$C$11+$F$11)</f>
        <v>0</v>
      </c>
      <c r="BA473">
        <f>($B$11*$K$9+$C$11*$K$9+$F$11*((CV473+CN473)/MAX(CV473+CN473+CW473, 0.1)*$P$9+CW473/MAX(CV473+CN473+CW473, 0.1)*$Q$9))/($B$11+$C$11+$F$11)</f>
        <v>0</v>
      </c>
      <c r="BB473">
        <v>6</v>
      </c>
      <c r="BC473">
        <v>0.5</v>
      </c>
      <c r="BD473" t="s">
        <v>355</v>
      </c>
      <c r="BE473">
        <v>2</v>
      </c>
      <c r="BF473" t="b">
        <v>1</v>
      </c>
      <c r="BG473">
        <v>1657214775.71429</v>
      </c>
      <c r="BH473">
        <v>1072.11464285714</v>
      </c>
      <c r="BI473">
        <v>1131.81071428571</v>
      </c>
      <c r="BJ473">
        <v>21.1800821428571</v>
      </c>
      <c r="BK473">
        <v>18.0014464285714</v>
      </c>
      <c r="BL473">
        <v>1057.65285714286</v>
      </c>
      <c r="BM473">
        <v>20.9667714285714</v>
      </c>
      <c r="BN473">
        <v>499.960071428571</v>
      </c>
      <c r="BO473">
        <v>74.5740464285714</v>
      </c>
      <c r="BP473">
        <v>0.09983095</v>
      </c>
      <c r="BQ473">
        <v>24.8889571428571</v>
      </c>
      <c r="BR473">
        <v>24.929375</v>
      </c>
      <c r="BS473">
        <v>999.9</v>
      </c>
      <c r="BT473">
        <v>0</v>
      </c>
      <c r="BU473">
        <v>0</v>
      </c>
      <c r="BV473">
        <v>10007.3214285714</v>
      </c>
      <c r="BW473">
        <v>0</v>
      </c>
      <c r="BX473">
        <v>388.208642857143</v>
      </c>
      <c r="BY473">
        <v>-59.6954107142857</v>
      </c>
      <c r="BZ473">
        <v>1095.31321428571</v>
      </c>
      <c r="CA473">
        <v>1152.55714285714</v>
      </c>
      <c r="CB473">
        <v>3.1786375</v>
      </c>
      <c r="CC473">
        <v>1131.81071428571</v>
      </c>
      <c r="CD473">
        <v>18.0014464285714</v>
      </c>
      <c r="CE473">
        <v>1.57948535714286</v>
      </c>
      <c r="CF473">
        <v>1.34244035714286</v>
      </c>
      <c r="CG473">
        <v>13.7601</v>
      </c>
      <c r="CH473">
        <v>11.282625</v>
      </c>
      <c r="CI473">
        <v>1999.95571428571</v>
      </c>
      <c r="CJ473">
        <v>0.979994857142857</v>
      </c>
      <c r="CK473">
        <v>0.0200051857142857</v>
      </c>
      <c r="CL473">
        <v>0</v>
      </c>
      <c r="CM473">
        <v>2.30624642857143</v>
      </c>
      <c r="CN473">
        <v>0</v>
      </c>
      <c r="CO473">
        <v>18131.2607142857</v>
      </c>
      <c r="CP473">
        <v>17299.7357142857</v>
      </c>
      <c r="CQ473">
        <v>38.8211071428571</v>
      </c>
      <c r="CR473">
        <v>39.4483928571428</v>
      </c>
      <c r="CS473">
        <v>38.4663214285714</v>
      </c>
      <c r="CT473">
        <v>37.9595357142857</v>
      </c>
      <c r="CU473">
        <v>37.9886428571428</v>
      </c>
      <c r="CV473">
        <v>1959.94535714286</v>
      </c>
      <c r="CW473">
        <v>40.0103571428571</v>
      </c>
      <c r="CX473">
        <v>0</v>
      </c>
      <c r="CY473">
        <v>1657214762.4</v>
      </c>
      <c r="CZ473">
        <v>0</v>
      </c>
      <c r="DA473">
        <v>1657213163</v>
      </c>
      <c r="DB473" t="s">
        <v>1145</v>
      </c>
      <c r="DC473">
        <v>1657213141</v>
      </c>
      <c r="DD473">
        <v>1655399214.6</v>
      </c>
      <c r="DE473">
        <v>1</v>
      </c>
      <c r="DF473">
        <v>0.04</v>
      </c>
      <c r="DG473">
        <v>-0.06</v>
      </c>
      <c r="DH473">
        <v>9.172</v>
      </c>
      <c r="DI473">
        <v>0.511</v>
      </c>
      <c r="DJ473">
        <v>420</v>
      </c>
      <c r="DK473">
        <v>25</v>
      </c>
      <c r="DL473">
        <v>0.26</v>
      </c>
      <c r="DM473">
        <v>0.15</v>
      </c>
      <c r="DN473">
        <v>-59.3843829268293</v>
      </c>
      <c r="DO473">
        <v>-4.70625156794438</v>
      </c>
      <c r="DP473">
        <v>0.531615723538521</v>
      </c>
      <c r="DQ473">
        <v>0</v>
      </c>
      <c r="DR473">
        <v>3.17467195121951</v>
      </c>
      <c r="DS473">
        <v>0.0657104529616835</v>
      </c>
      <c r="DT473">
        <v>0.00705381343654763</v>
      </c>
      <c r="DU473">
        <v>1</v>
      </c>
      <c r="DV473">
        <v>1</v>
      </c>
      <c r="DW473">
        <v>2</v>
      </c>
      <c r="DX473" t="s">
        <v>357</v>
      </c>
      <c r="DY473">
        <v>2.97234</v>
      </c>
      <c r="DZ473">
        <v>2.75446</v>
      </c>
      <c r="EA473">
        <v>0.146318</v>
      </c>
      <c r="EB473">
        <v>0.152486</v>
      </c>
      <c r="EC473">
        <v>0.0787337</v>
      </c>
      <c r="ED473">
        <v>0.0705441</v>
      </c>
      <c r="EE473">
        <v>33291.3</v>
      </c>
      <c r="EF473">
        <v>36248.5</v>
      </c>
      <c r="EG473">
        <v>35348.9</v>
      </c>
      <c r="EH473">
        <v>38799.8</v>
      </c>
      <c r="EI473">
        <v>46188.6</v>
      </c>
      <c r="EJ473">
        <v>52052.2</v>
      </c>
      <c r="EK473">
        <v>55252.7</v>
      </c>
      <c r="EL473">
        <v>62190.2</v>
      </c>
      <c r="EM473">
        <v>1.9648</v>
      </c>
      <c r="EN473">
        <v>2.1478</v>
      </c>
      <c r="EO473">
        <v>0.124872</v>
      </c>
      <c r="EP473">
        <v>0</v>
      </c>
      <c r="EQ473">
        <v>22.8838</v>
      </c>
      <c r="ER473">
        <v>999.9</v>
      </c>
      <c r="ES473">
        <v>33.561</v>
      </c>
      <c r="ET473">
        <v>36.215</v>
      </c>
      <c r="EU473">
        <v>27.1816</v>
      </c>
      <c r="EV473">
        <v>53.9287</v>
      </c>
      <c r="EW473">
        <v>39.6795</v>
      </c>
      <c r="EX473">
        <v>2</v>
      </c>
      <c r="EY473">
        <v>0.0574797</v>
      </c>
      <c r="EZ473">
        <v>0.795294</v>
      </c>
      <c r="FA473">
        <v>20.1484</v>
      </c>
      <c r="FB473">
        <v>5.19932</v>
      </c>
      <c r="FC473">
        <v>12.0099</v>
      </c>
      <c r="FD473">
        <v>4.9756</v>
      </c>
      <c r="FE473">
        <v>3.2938</v>
      </c>
      <c r="FF473">
        <v>9999</v>
      </c>
      <c r="FG473">
        <v>9999</v>
      </c>
      <c r="FH473">
        <v>9999</v>
      </c>
      <c r="FI473">
        <v>558.3</v>
      </c>
      <c r="FJ473">
        <v>1.8631</v>
      </c>
      <c r="FK473">
        <v>1.86789</v>
      </c>
      <c r="FL473">
        <v>1.86768</v>
      </c>
      <c r="FM473">
        <v>1.8689</v>
      </c>
      <c r="FN473">
        <v>1.86966</v>
      </c>
      <c r="FO473">
        <v>1.86569</v>
      </c>
      <c r="FP473">
        <v>1.86673</v>
      </c>
      <c r="FQ473">
        <v>1.86813</v>
      </c>
      <c r="FR473">
        <v>5</v>
      </c>
      <c r="FS473">
        <v>0</v>
      </c>
      <c r="FT473">
        <v>0</v>
      </c>
      <c r="FU473">
        <v>0</v>
      </c>
      <c r="FV473" t="s">
        <v>358</v>
      </c>
      <c r="FW473" t="s">
        <v>359</v>
      </c>
      <c r="FX473" t="s">
        <v>360</v>
      </c>
      <c r="FY473" t="s">
        <v>360</v>
      </c>
      <c r="FZ473" t="s">
        <v>360</v>
      </c>
      <c r="GA473" t="s">
        <v>360</v>
      </c>
      <c r="GB473">
        <v>0</v>
      </c>
      <c r="GC473">
        <v>100</v>
      </c>
      <c r="GD473">
        <v>100</v>
      </c>
      <c r="GE473">
        <v>14.66</v>
      </c>
      <c r="GF473">
        <v>0.2134</v>
      </c>
      <c r="GG473">
        <v>5.39689663742648</v>
      </c>
      <c r="GH473">
        <v>0.00956702611335773</v>
      </c>
      <c r="GI473">
        <v>-9.19467254998099e-07</v>
      </c>
      <c r="GJ473">
        <v>-2.13729184259075e-11</v>
      </c>
      <c r="GK473">
        <v>0.213310654532375</v>
      </c>
      <c r="GL473">
        <v>0</v>
      </c>
      <c r="GM473">
        <v>0</v>
      </c>
      <c r="GN473">
        <v>0</v>
      </c>
      <c r="GO473">
        <v>-4</v>
      </c>
      <c r="GP473">
        <v>1866</v>
      </c>
      <c r="GQ473">
        <v>1</v>
      </c>
      <c r="GR473">
        <v>18</v>
      </c>
      <c r="GS473">
        <v>27.4</v>
      </c>
      <c r="GT473">
        <v>30259.5</v>
      </c>
      <c r="GU473">
        <v>2.99072</v>
      </c>
      <c r="GV473">
        <v>2.63062</v>
      </c>
      <c r="GW473">
        <v>2.24854</v>
      </c>
      <c r="GX473">
        <v>2.72217</v>
      </c>
      <c r="GY473">
        <v>1.99585</v>
      </c>
      <c r="GZ473">
        <v>2.36084</v>
      </c>
      <c r="HA473">
        <v>38.3301</v>
      </c>
      <c r="HB473">
        <v>14.2371</v>
      </c>
      <c r="HC473">
        <v>18</v>
      </c>
      <c r="HD473">
        <v>501.789</v>
      </c>
      <c r="HE473">
        <v>629.919</v>
      </c>
      <c r="HF473">
        <v>21.5218</v>
      </c>
      <c r="HG473">
        <v>28.0393</v>
      </c>
      <c r="HH473">
        <v>29.9986</v>
      </c>
      <c r="HI473">
        <v>28.2834</v>
      </c>
      <c r="HJ473">
        <v>28.2504</v>
      </c>
      <c r="HK473">
        <v>59.8486</v>
      </c>
      <c r="HL473">
        <v>30.7726</v>
      </c>
      <c r="HM473">
        <v>0</v>
      </c>
      <c r="HN473">
        <v>21.5413</v>
      </c>
      <c r="HO473">
        <v>1174.35</v>
      </c>
      <c r="HP473">
        <v>17.9771</v>
      </c>
      <c r="HQ473">
        <v>102.498</v>
      </c>
      <c r="HR473">
        <v>103.544</v>
      </c>
    </row>
    <row r="474" spans="1:226">
      <c r="A474">
        <v>458</v>
      </c>
      <c r="B474">
        <v>1657214788.6</v>
      </c>
      <c r="C474">
        <v>8183.59999990463</v>
      </c>
      <c r="D474" t="s">
        <v>1280</v>
      </c>
      <c r="E474" t="s">
        <v>1281</v>
      </c>
      <c r="F474">
        <v>5</v>
      </c>
      <c r="G474" t="s">
        <v>1144</v>
      </c>
      <c r="H474" t="s">
        <v>354</v>
      </c>
      <c r="I474">
        <v>1657214781.13929</v>
      </c>
      <c r="J474">
        <f>(K474)/1000</f>
        <v>0</v>
      </c>
      <c r="K474">
        <f>IF(BF474, AN474, AH474)</f>
        <v>0</v>
      </c>
      <c r="L474">
        <f>IF(BF474, AI474, AG474)</f>
        <v>0</v>
      </c>
      <c r="M474">
        <f>BH474 - IF(AU474&gt;1, L474*BB474*100.0/(AW474*BV474), 0)</f>
        <v>0</v>
      </c>
      <c r="N474">
        <f>((T474-J474/2)*M474-L474)/(T474+J474/2)</f>
        <v>0</v>
      </c>
      <c r="O474">
        <f>N474*(BO474+BP474)/1000.0</f>
        <v>0</v>
      </c>
      <c r="P474">
        <f>(BH474 - IF(AU474&gt;1, L474*BB474*100.0/(AW474*BV474), 0))*(BO474+BP474)/1000.0</f>
        <v>0</v>
      </c>
      <c r="Q474">
        <f>2.0/((1/S474-1/R474)+SIGN(S474)*SQRT((1/S474-1/R474)*(1/S474-1/R474) + 4*BC474/((BC474+1)*(BC474+1))*(2*1/S474*1/R474-1/R474*1/R474)))</f>
        <v>0</v>
      </c>
      <c r="R474">
        <f>IF(LEFT(BD474,1)&lt;&gt;"0",IF(LEFT(BD474,1)="1",3.0,BE474),$D$5+$E$5*(BV474*BO474/($K$5*1000))+$F$5*(BV474*BO474/($K$5*1000))*MAX(MIN(BB474,$J$5),$I$5)*MAX(MIN(BB474,$J$5),$I$5)+$G$5*MAX(MIN(BB474,$J$5),$I$5)*(BV474*BO474/($K$5*1000))+$H$5*(BV474*BO474/($K$5*1000))*(BV474*BO474/($K$5*1000)))</f>
        <v>0</v>
      </c>
      <c r="S474">
        <f>J474*(1000-(1000*0.61365*exp(17.502*W474/(240.97+W474))/(BO474+BP474)+BJ474)/2)/(1000*0.61365*exp(17.502*W474/(240.97+W474))/(BO474+BP474)-BJ474)</f>
        <v>0</v>
      </c>
      <c r="T474">
        <f>1/((BC474+1)/(Q474/1.6)+1/(R474/1.37)) + BC474/((BC474+1)/(Q474/1.6) + BC474/(R474/1.37))</f>
        <v>0</v>
      </c>
      <c r="U474">
        <f>(AX474*BA474)</f>
        <v>0</v>
      </c>
      <c r="V474">
        <f>(BQ474+(U474+2*0.95*5.67E-8*(((BQ474+$B$7)+273)^4-(BQ474+273)^4)-44100*J474)/(1.84*29.3*R474+8*0.95*5.67E-8*(BQ474+273)^3))</f>
        <v>0</v>
      </c>
      <c r="W474">
        <f>($C$7*BR474+$D$7*BS474+$E$7*V474)</f>
        <v>0</v>
      </c>
      <c r="X474">
        <f>0.61365*exp(17.502*W474/(240.97+W474))</f>
        <v>0</v>
      </c>
      <c r="Y474">
        <f>(Z474/AA474*100)</f>
        <v>0</v>
      </c>
      <c r="Z474">
        <f>BJ474*(BO474+BP474)/1000</f>
        <v>0</v>
      </c>
      <c r="AA474">
        <f>0.61365*exp(17.502*BQ474/(240.97+BQ474))</f>
        <v>0</v>
      </c>
      <c r="AB474">
        <f>(X474-BJ474*(BO474+BP474)/1000)</f>
        <v>0</v>
      </c>
      <c r="AC474">
        <f>(-J474*44100)</f>
        <v>0</v>
      </c>
      <c r="AD474">
        <f>2*29.3*R474*0.92*(BQ474-W474)</f>
        <v>0</v>
      </c>
      <c r="AE474">
        <f>2*0.95*5.67E-8*(((BQ474+$B$7)+273)^4-(W474+273)^4)</f>
        <v>0</v>
      </c>
      <c r="AF474">
        <f>U474+AE474+AC474+AD474</f>
        <v>0</v>
      </c>
      <c r="AG474">
        <f>BN474*AU474*(BI474-BH474*(1000-AU474*BK474)/(1000-AU474*BJ474))/(100*BB474)</f>
        <v>0</v>
      </c>
      <c r="AH474">
        <f>1000*BN474*AU474*(BJ474-BK474)/(100*BB474*(1000-AU474*BJ474))</f>
        <v>0</v>
      </c>
      <c r="AI474">
        <f>(AJ474 - AK474 - BO474*1E3/(8.314*(BQ474+273.15)) * AM474/BN474 * AL474) * BN474/(100*BB474) * (1000 - BK474)/1000</f>
        <v>0</v>
      </c>
      <c r="AJ474">
        <v>1186.52000346884</v>
      </c>
      <c r="AK474">
        <v>1137.11424242424</v>
      </c>
      <c r="AL474">
        <v>3.39824365277523</v>
      </c>
      <c r="AM474">
        <v>66.7280457912559</v>
      </c>
      <c r="AN474">
        <f>(AP474 - AO474 + BO474*1E3/(8.314*(BQ474+273.15)) * AR474/BN474 * AQ474) * BN474/(100*BB474) * 1000/(1000 - AP474)</f>
        <v>0</v>
      </c>
      <c r="AO474">
        <v>17.9954147998095</v>
      </c>
      <c r="AP474">
        <v>21.1738981818182</v>
      </c>
      <c r="AQ474">
        <v>-0.00101274929848911</v>
      </c>
      <c r="AR474">
        <v>77.4799471106263</v>
      </c>
      <c r="AS474">
        <v>0</v>
      </c>
      <c r="AT474">
        <v>0</v>
      </c>
      <c r="AU474">
        <f>IF(AS474*$H$13&gt;=AW474,1.0,(AW474/(AW474-AS474*$H$13)))</f>
        <v>0</v>
      </c>
      <c r="AV474">
        <f>(AU474-1)*100</f>
        <v>0</v>
      </c>
      <c r="AW474">
        <f>MAX(0,($B$13+$C$13*BV474)/(1+$D$13*BV474)*BO474/(BQ474+273)*$E$13)</f>
        <v>0</v>
      </c>
      <c r="AX474">
        <f>$B$11*BW474+$C$11*BX474+$F$11*CI474*(1-CL474)</f>
        <v>0</v>
      </c>
      <c r="AY474">
        <f>AX474*AZ474</f>
        <v>0</v>
      </c>
      <c r="AZ474">
        <f>($B$11*$D$9+$C$11*$D$9+$F$11*((CV474+CN474)/MAX(CV474+CN474+CW474, 0.1)*$I$9+CW474/MAX(CV474+CN474+CW474, 0.1)*$J$9))/($B$11+$C$11+$F$11)</f>
        <v>0</v>
      </c>
      <c r="BA474">
        <f>($B$11*$K$9+$C$11*$K$9+$F$11*((CV474+CN474)/MAX(CV474+CN474+CW474, 0.1)*$P$9+CW474/MAX(CV474+CN474+CW474, 0.1)*$Q$9))/($B$11+$C$11+$F$11)</f>
        <v>0</v>
      </c>
      <c r="BB474">
        <v>6</v>
      </c>
      <c r="BC474">
        <v>0.5</v>
      </c>
      <c r="BD474" t="s">
        <v>355</v>
      </c>
      <c r="BE474">
        <v>2</v>
      </c>
      <c r="BF474" t="b">
        <v>1</v>
      </c>
      <c r="BG474">
        <v>1657214781.13929</v>
      </c>
      <c r="BH474">
        <v>1089.99357142857</v>
      </c>
      <c r="BI474">
        <v>1149.96</v>
      </c>
      <c r="BJ474">
        <v>21.1797642857143</v>
      </c>
      <c r="BK474">
        <v>17.9971714285714</v>
      </c>
      <c r="BL474">
        <v>1075.39892857143</v>
      </c>
      <c r="BM474">
        <v>20.9664428571429</v>
      </c>
      <c r="BN474">
        <v>499.996035714286</v>
      </c>
      <c r="BO474">
        <v>74.573475</v>
      </c>
      <c r="BP474">
        <v>0.0999009821428572</v>
      </c>
      <c r="BQ474">
        <v>24.9006892857143</v>
      </c>
      <c r="BR474">
        <v>24.9408392857143</v>
      </c>
      <c r="BS474">
        <v>999.9</v>
      </c>
      <c r="BT474">
        <v>0</v>
      </c>
      <c r="BU474">
        <v>0</v>
      </c>
      <c r="BV474">
        <v>10008.2142857143</v>
      </c>
      <c r="BW474">
        <v>0</v>
      </c>
      <c r="BX474">
        <v>385.211678571428</v>
      </c>
      <c r="BY474">
        <v>-59.9648714285714</v>
      </c>
      <c r="BZ474">
        <v>1113.57892857143</v>
      </c>
      <c r="CA474">
        <v>1171.03392857143</v>
      </c>
      <c r="CB474">
        <v>3.18258857142857</v>
      </c>
      <c r="CC474">
        <v>1149.96</v>
      </c>
      <c r="CD474">
        <v>17.9971714285714</v>
      </c>
      <c r="CE474">
        <v>1.57944892857143</v>
      </c>
      <c r="CF474">
        <v>1.34211142857143</v>
      </c>
      <c r="CG474">
        <v>13.7597464285714</v>
      </c>
      <c r="CH474">
        <v>11.278925</v>
      </c>
      <c r="CI474">
        <v>1999.98428571429</v>
      </c>
      <c r="CJ474">
        <v>0.979995928571429</v>
      </c>
      <c r="CK474">
        <v>0.0200040428571429</v>
      </c>
      <c r="CL474">
        <v>0</v>
      </c>
      <c r="CM474">
        <v>2.32419642857143</v>
      </c>
      <c r="CN474">
        <v>0</v>
      </c>
      <c r="CO474">
        <v>18145.4178571429</v>
      </c>
      <c r="CP474">
        <v>17299.9857142857</v>
      </c>
      <c r="CQ474">
        <v>38.9304642857143</v>
      </c>
      <c r="CR474">
        <v>39.5466785714286</v>
      </c>
      <c r="CS474">
        <v>38.5511785714286</v>
      </c>
      <c r="CT474">
        <v>38.0934642857143</v>
      </c>
      <c r="CU474">
        <v>38.0890357142857</v>
      </c>
      <c r="CV474">
        <v>1959.97392857143</v>
      </c>
      <c r="CW474">
        <v>40.01</v>
      </c>
      <c r="CX474">
        <v>0</v>
      </c>
      <c r="CY474">
        <v>1657214767.8</v>
      </c>
      <c r="CZ474">
        <v>0</v>
      </c>
      <c r="DA474">
        <v>1657213163</v>
      </c>
      <c r="DB474" t="s">
        <v>1145</v>
      </c>
      <c r="DC474">
        <v>1657213141</v>
      </c>
      <c r="DD474">
        <v>1655399214.6</v>
      </c>
      <c r="DE474">
        <v>1</v>
      </c>
      <c r="DF474">
        <v>0.04</v>
      </c>
      <c r="DG474">
        <v>-0.06</v>
      </c>
      <c r="DH474">
        <v>9.172</v>
      </c>
      <c r="DI474">
        <v>0.511</v>
      </c>
      <c r="DJ474">
        <v>420</v>
      </c>
      <c r="DK474">
        <v>25</v>
      </c>
      <c r="DL474">
        <v>0.26</v>
      </c>
      <c r="DM474">
        <v>0.15</v>
      </c>
      <c r="DN474">
        <v>-59.834956097561</v>
      </c>
      <c r="DO474">
        <v>-3.22418271848023</v>
      </c>
      <c r="DP474">
        <v>0.442455889519099</v>
      </c>
      <c r="DQ474">
        <v>0</v>
      </c>
      <c r="DR474">
        <v>3.17993073170732</v>
      </c>
      <c r="DS474">
        <v>0.0482368411656512</v>
      </c>
      <c r="DT474">
        <v>0.00599846947562208</v>
      </c>
      <c r="DU474">
        <v>1</v>
      </c>
      <c r="DV474">
        <v>1</v>
      </c>
      <c r="DW474">
        <v>2</v>
      </c>
      <c r="DX474" t="s">
        <v>357</v>
      </c>
      <c r="DY474">
        <v>2.97169</v>
      </c>
      <c r="DZ474">
        <v>2.75409</v>
      </c>
      <c r="EA474">
        <v>0.147747</v>
      </c>
      <c r="EB474">
        <v>0.153908</v>
      </c>
      <c r="EC474">
        <v>0.0787213</v>
      </c>
      <c r="ED474">
        <v>0.0705359</v>
      </c>
      <c r="EE474">
        <v>33236.8</v>
      </c>
      <c r="EF474">
        <v>36189.4</v>
      </c>
      <c r="EG474">
        <v>35350</v>
      </c>
      <c r="EH474">
        <v>38801.5</v>
      </c>
      <c r="EI474">
        <v>46190.4</v>
      </c>
      <c r="EJ474">
        <v>52054.2</v>
      </c>
      <c r="EK474">
        <v>55254.1</v>
      </c>
      <c r="EL474">
        <v>62192</v>
      </c>
      <c r="EM474">
        <v>1.9648</v>
      </c>
      <c r="EN474">
        <v>2.1488</v>
      </c>
      <c r="EO474">
        <v>0.127107</v>
      </c>
      <c r="EP474">
        <v>0</v>
      </c>
      <c r="EQ474">
        <v>22.8761</v>
      </c>
      <c r="ER474">
        <v>999.9</v>
      </c>
      <c r="ES474">
        <v>33.61</v>
      </c>
      <c r="ET474">
        <v>36.215</v>
      </c>
      <c r="EU474">
        <v>27.2229</v>
      </c>
      <c r="EV474">
        <v>53.6469</v>
      </c>
      <c r="EW474">
        <v>39.5954</v>
      </c>
      <c r="EX474">
        <v>2</v>
      </c>
      <c r="EY474">
        <v>0.0561179</v>
      </c>
      <c r="EZ474">
        <v>0.833791</v>
      </c>
      <c r="FA474">
        <v>20.1484</v>
      </c>
      <c r="FB474">
        <v>5.19932</v>
      </c>
      <c r="FC474">
        <v>12.0099</v>
      </c>
      <c r="FD474">
        <v>4.976</v>
      </c>
      <c r="FE474">
        <v>3.294</v>
      </c>
      <c r="FF474">
        <v>9999</v>
      </c>
      <c r="FG474">
        <v>9999</v>
      </c>
      <c r="FH474">
        <v>9999</v>
      </c>
      <c r="FI474">
        <v>558.3</v>
      </c>
      <c r="FJ474">
        <v>1.86316</v>
      </c>
      <c r="FK474">
        <v>1.86792</v>
      </c>
      <c r="FL474">
        <v>1.86768</v>
      </c>
      <c r="FM474">
        <v>1.8689</v>
      </c>
      <c r="FN474">
        <v>1.86966</v>
      </c>
      <c r="FO474">
        <v>1.86569</v>
      </c>
      <c r="FP474">
        <v>1.86676</v>
      </c>
      <c r="FQ474">
        <v>1.86813</v>
      </c>
      <c r="FR474">
        <v>5</v>
      </c>
      <c r="FS474">
        <v>0</v>
      </c>
      <c r="FT474">
        <v>0</v>
      </c>
      <c r="FU474">
        <v>0</v>
      </c>
      <c r="FV474" t="s">
        <v>358</v>
      </c>
      <c r="FW474" t="s">
        <v>359</v>
      </c>
      <c r="FX474" t="s">
        <v>360</v>
      </c>
      <c r="FY474" t="s">
        <v>360</v>
      </c>
      <c r="FZ474" t="s">
        <v>360</v>
      </c>
      <c r="GA474" t="s">
        <v>360</v>
      </c>
      <c r="GB474">
        <v>0</v>
      </c>
      <c r="GC474">
        <v>100</v>
      </c>
      <c r="GD474">
        <v>100</v>
      </c>
      <c r="GE474">
        <v>14.78</v>
      </c>
      <c r="GF474">
        <v>0.2133</v>
      </c>
      <c r="GG474">
        <v>5.39689663742648</v>
      </c>
      <c r="GH474">
        <v>0.00956702611335773</v>
      </c>
      <c r="GI474">
        <v>-9.19467254998099e-07</v>
      </c>
      <c r="GJ474">
        <v>-2.13729184259075e-11</v>
      </c>
      <c r="GK474">
        <v>0.213310654532375</v>
      </c>
      <c r="GL474">
        <v>0</v>
      </c>
      <c r="GM474">
        <v>0</v>
      </c>
      <c r="GN474">
        <v>0</v>
      </c>
      <c r="GO474">
        <v>-4</v>
      </c>
      <c r="GP474">
        <v>1866</v>
      </c>
      <c r="GQ474">
        <v>1</v>
      </c>
      <c r="GR474">
        <v>18</v>
      </c>
      <c r="GS474">
        <v>27.5</v>
      </c>
      <c r="GT474">
        <v>30259.6</v>
      </c>
      <c r="GU474">
        <v>3.02246</v>
      </c>
      <c r="GV474">
        <v>2.63062</v>
      </c>
      <c r="GW474">
        <v>2.24854</v>
      </c>
      <c r="GX474">
        <v>2.72339</v>
      </c>
      <c r="GY474">
        <v>1.99585</v>
      </c>
      <c r="GZ474">
        <v>2.36816</v>
      </c>
      <c r="HA474">
        <v>38.3056</v>
      </c>
      <c r="HB474">
        <v>14.2283</v>
      </c>
      <c r="HC474">
        <v>18</v>
      </c>
      <c r="HD474">
        <v>501.64</v>
      </c>
      <c r="HE474">
        <v>630.512</v>
      </c>
      <c r="HF474">
        <v>21.5646</v>
      </c>
      <c r="HG474">
        <v>28.0203</v>
      </c>
      <c r="HH474">
        <v>29.9988</v>
      </c>
      <c r="HI474">
        <v>28.2666</v>
      </c>
      <c r="HJ474">
        <v>28.2327</v>
      </c>
      <c r="HK474">
        <v>60.5798</v>
      </c>
      <c r="HL474">
        <v>30.7726</v>
      </c>
      <c r="HM474">
        <v>0</v>
      </c>
      <c r="HN474">
        <v>21.5756</v>
      </c>
      <c r="HO474">
        <v>1194.5</v>
      </c>
      <c r="HP474">
        <v>17.9736</v>
      </c>
      <c r="HQ474">
        <v>102.501</v>
      </c>
      <c r="HR474">
        <v>103.548</v>
      </c>
    </row>
    <row r="475" spans="1:226">
      <c r="A475">
        <v>459</v>
      </c>
      <c r="B475">
        <v>1657214793.6</v>
      </c>
      <c r="C475">
        <v>8188.59999990463</v>
      </c>
      <c r="D475" t="s">
        <v>1282</v>
      </c>
      <c r="E475" t="s">
        <v>1283</v>
      </c>
      <c r="F475">
        <v>5</v>
      </c>
      <c r="G475" t="s">
        <v>1144</v>
      </c>
      <c r="H475" t="s">
        <v>354</v>
      </c>
      <c r="I475">
        <v>1657214785.99286</v>
      </c>
      <c r="J475">
        <f>(K475)/1000</f>
        <v>0</v>
      </c>
      <c r="K475">
        <f>IF(BF475, AN475, AH475)</f>
        <v>0</v>
      </c>
      <c r="L475">
        <f>IF(BF475, AI475, AG475)</f>
        <v>0</v>
      </c>
      <c r="M475">
        <f>BH475 - IF(AU475&gt;1, L475*BB475*100.0/(AW475*BV475), 0)</f>
        <v>0</v>
      </c>
      <c r="N475">
        <f>((T475-J475/2)*M475-L475)/(T475+J475/2)</f>
        <v>0</v>
      </c>
      <c r="O475">
        <f>N475*(BO475+BP475)/1000.0</f>
        <v>0</v>
      </c>
      <c r="P475">
        <f>(BH475 - IF(AU475&gt;1, L475*BB475*100.0/(AW475*BV475), 0))*(BO475+BP475)/1000.0</f>
        <v>0</v>
      </c>
      <c r="Q475">
        <f>2.0/((1/S475-1/R475)+SIGN(S475)*SQRT((1/S475-1/R475)*(1/S475-1/R475) + 4*BC475/((BC475+1)*(BC475+1))*(2*1/S475*1/R475-1/R475*1/R475)))</f>
        <v>0</v>
      </c>
      <c r="R475">
        <f>IF(LEFT(BD475,1)&lt;&gt;"0",IF(LEFT(BD475,1)="1",3.0,BE475),$D$5+$E$5*(BV475*BO475/($K$5*1000))+$F$5*(BV475*BO475/($K$5*1000))*MAX(MIN(BB475,$J$5),$I$5)*MAX(MIN(BB475,$J$5),$I$5)+$G$5*MAX(MIN(BB475,$J$5),$I$5)*(BV475*BO475/($K$5*1000))+$H$5*(BV475*BO475/($K$5*1000))*(BV475*BO475/($K$5*1000)))</f>
        <v>0</v>
      </c>
      <c r="S475">
        <f>J475*(1000-(1000*0.61365*exp(17.502*W475/(240.97+W475))/(BO475+BP475)+BJ475)/2)/(1000*0.61365*exp(17.502*W475/(240.97+W475))/(BO475+BP475)-BJ475)</f>
        <v>0</v>
      </c>
      <c r="T475">
        <f>1/((BC475+1)/(Q475/1.6)+1/(R475/1.37)) + BC475/((BC475+1)/(Q475/1.6) + BC475/(R475/1.37))</f>
        <v>0</v>
      </c>
      <c r="U475">
        <f>(AX475*BA475)</f>
        <v>0</v>
      </c>
      <c r="V475">
        <f>(BQ475+(U475+2*0.95*5.67E-8*(((BQ475+$B$7)+273)^4-(BQ475+273)^4)-44100*J475)/(1.84*29.3*R475+8*0.95*5.67E-8*(BQ475+273)^3))</f>
        <v>0</v>
      </c>
      <c r="W475">
        <f>($C$7*BR475+$D$7*BS475+$E$7*V475)</f>
        <v>0</v>
      </c>
      <c r="X475">
        <f>0.61365*exp(17.502*W475/(240.97+W475))</f>
        <v>0</v>
      </c>
      <c r="Y475">
        <f>(Z475/AA475*100)</f>
        <v>0</v>
      </c>
      <c r="Z475">
        <f>BJ475*(BO475+BP475)/1000</f>
        <v>0</v>
      </c>
      <c r="AA475">
        <f>0.61365*exp(17.502*BQ475/(240.97+BQ475))</f>
        <v>0</v>
      </c>
      <c r="AB475">
        <f>(X475-BJ475*(BO475+BP475)/1000)</f>
        <v>0</v>
      </c>
      <c r="AC475">
        <f>(-J475*44100)</f>
        <v>0</v>
      </c>
      <c r="AD475">
        <f>2*29.3*R475*0.92*(BQ475-W475)</f>
        <v>0</v>
      </c>
      <c r="AE475">
        <f>2*0.95*5.67E-8*(((BQ475+$B$7)+273)^4-(W475+273)^4)</f>
        <v>0</v>
      </c>
      <c r="AF475">
        <f>U475+AE475+AC475+AD475</f>
        <v>0</v>
      </c>
      <c r="AG475">
        <f>BN475*AU475*(BI475-BH475*(1000-AU475*BK475)/(1000-AU475*BJ475))/(100*BB475)</f>
        <v>0</v>
      </c>
      <c r="AH475">
        <f>1000*BN475*AU475*(BJ475-BK475)/(100*BB475*(1000-AU475*BJ475))</f>
        <v>0</v>
      </c>
      <c r="AI475">
        <f>(AJ475 - AK475 - BO475*1E3/(8.314*(BQ475+273.15)) * AM475/BN475 * AL475) * BN475/(100*BB475) * (1000 - BK475)/1000</f>
        <v>0</v>
      </c>
      <c r="AJ475">
        <v>1203.47569570279</v>
      </c>
      <c r="AK475">
        <v>1153.73587878788</v>
      </c>
      <c r="AL475">
        <v>3.39684086647728</v>
      </c>
      <c r="AM475">
        <v>66.7280457912559</v>
      </c>
      <c r="AN475">
        <f>(AP475 - AO475 + BO475*1E3/(8.314*(BQ475+273.15)) * AR475/BN475 * AQ475) * BN475/(100*BB475) * 1000/(1000 - AP475)</f>
        <v>0</v>
      </c>
      <c r="AO475">
        <v>17.9917809282802</v>
      </c>
      <c r="AP475">
        <v>21.1727151515151</v>
      </c>
      <c r="AQ475">
        <v>0.000833957444736192</v>
      </c>
      <c r="AR475">
        <v>77.4799471106263</v>
      </c>
      <c r="AS475">
        <v>0</v>
      </c>
      <c r="AT475">
        <v>0</v>
      </c>
      <c r="AU475">
        <f>IF(AS475*$H$13&gt;=AW475,1.0,(AW475/(AW475-AS475*$H$13)))</f>
        <v>0</v>
      </c>
      <c r="AV475">
        <f>(AU475-1)*100</f>
        <v>0</v>
      </c>
      <c r="AW475">
        <f>MAX(0,($B$13+$C$13*BV475)/(1+$D$13*BV475)*BO475/(BQ475+273)*$E$13)</f>
        <v>0</v>
      </c>
      <c r="AX475">
        <f>$B$11*BW475+$C$11*BX475+$F$11*CI475*(1-CL475)</f>
        <v>0</v>
      </c>
      <c r="AY475">
        <f>AX475*AZ475</f>
        <v>0</v>
      </c>
      <c r="AZ475">
        <f>($B$11*$D$9+$C$11*$D$9+$F$11*((CV475+CN475)/MAX(CV475+CN475+CW475, 0.1)*$I$9+CW475/MAX(CV475+CN475+CW475, 0.1)*$J$9))/($B$11+$C$11+$F$11)</f>
        <v>0</v>
      </c>
      <c r="BA475">
        <f>($B$11*$K$9+$C$11*$K$9+$F$11*((CV475+CN475)/MAX(CV475+CN475+CW475, 0.1)*$P$9+CW475/MAX(CV475+CN475+CW475, 0.1)*$Q$9))/($B$11+$C$11+$F$11)</f>
        <v>0</v>
      </c>
      <c r="BB475">
        <v>6</v>
      </c>
      <c r="BC475">
        <v>0.5</v>
      </c>
      <c r="BD475" t="s">
        <v>355</v>
      </c>
      <c r="BE475">
        <v>2</v>
      </c>
      <c r="BF475" t="b">
        <v>1</v>
      </c>
      <c r="BG475">
        <v>1657214785.99286</v>
      </c>
      <c r="BH475">
        <v>1105.91464285714</v>
      </c>
      <c r="BI475">
        <v>1166.31857142857</v>
      </c>
      <c r="BJ475">
        <v>21.1784892857143</v>
      </c>
      <c r="BK475">
        <v>17.9939928571429</v>
      </c>
      <c r="BL475">
        <v>1091.2025</v>
      </c>
      <c r="BM475">
        <v>20.9651714285714</v>
      </c>
      <c r="BN475">
        <v>499.989142857143</v>
      </c>
      <c r="BO475">
        <v>74.5730607142857</v>
      </c>
      <c r="BP475">
        <v>0.100044003571429</v>
      </c>
      <c r="BQ475">
        <v>24.9114642857143</v>
      </c>
      <c r="BR475">
        <v>24.9559178571429</v>
      </c>
      <c r="BS475">
        <v>999.9</v>
      </c>
      <c r="BT475">
        <v>0</v>
      </c>
      <c r="BU475">
        <v>0</v>
      </c>
      <c r="BV475">
        <v>9999.46428571429</v>
      </c>
      <c r="BW475">
        <v>0</v>
      </c>
      <c r="BX475">
        <v>383.387357142857</v>
      </c>
      <c r="BY475">
        <v>-60.4024607142857</v>
      </c>
      <c r="BZ475">
        <v>1129.84285714286</v>
      </c>
      <c r="CA475">
        <v>1187.68964285714</v>
      </c>
      <c r="CB475">
        <v>3.18448892857143</v>
      </c>
      <c r="CC475">
        <v>1166.31857142857</v>
      </c>
      <c r="CD475">
        <v>17.9939928571429</v>
      </c>
      <c r="CE475">
        <v>1.57934464285714</v>
      </c>
      <c r="CF475">
        <v>1.34186714285714</v>
      </c>
      <c r="CG475">
        <v>13.7587357142857</v>
      </c>
      <c r="CH475">
        <v>11.276175</v>
      </c>
      <c r="CI475">
        <v>1999.96285714286</v>
      </c>
      <c r="CJ475">
        <v>0.979996571428572</v>
      </c>
      <c r="CK475">
        <v>0.0200033571428571</v>
      </c>
      <c r="CL475">
        <v>0</v>
      </c>
      <c r="CM475">
        <v>2.34391071428571</v>
      </c>
      <c r="CN475">
        <v>0</v>
      </c>
      <c r="CO475">
        <v>18158.1178571429</v>
      </c>
      <c r="CP475">
        <v>17299.8071428571</v>
      </c>
      <c r="CQ475">
        <v>39.02875</v>
      </c>
      <c r="CR475">
        <v>39.6293214285714</v>
      </c>
      <c r="CS475">
        <v>38.6315357142857</v>
      </c>
      <c r="CT475">
        <v>38.214</v>
      </c>
      <c r="CU475">
        <v>38.1738214285714</v>
      </c>
      <c r="CV475">
        <v>1959.95607142857</v>
      </c>
      <c r="CW475">
        <v>40.0064285714286</v>
      </c>
      <c r="CX475">
        <v>0</v>
      </c>
      <c r="CY475">
        <v>1657214772.6</v>
      </c>
      <c r="CZ475">
        <v>0</v>
      </c>
      <c r="DA475">
        <v>1657213163</v>
      </c>
      <c r="DB475" t="s">
        <v>1145</v>
      </c>
      <c r="DC475">
        <v>1657213141</v>
      </c>
      <c r="DD475">
        <v>1655399214.6</v>
      </c>
      <c r="DE475">
        <v>1</v>
      </c>
      <c r="DF475">
        <v>0.04</v>
      </c>
      <c r="DG475">
        <v>-0.06</v>
      </c>
      <c r="DH475">
        <v>9.172</v>
      </c>
      <c r="DI475">
        <v>0.511</v>
      </c>
      <c r="DJ475">
        <v>420</v>
      </c>
      <c r="DK475">
        <v>25</v>
      </c>
      <c r="DL475">
        <v>0.26</v>
      </c>
      <c r="DM475">
        <v>0.15</v>
      </c>
      <c r="DN475">
        <v>-60.1009853658537</v>
      </c>
      <c r="DO475">
        <v>-3.91098730281526</v>
      </c>
      <c r="DP475">
        <v>0.514214833418673</v>
      </c>
      <c r="DQ475">
        <v>0</v>
      </c>
      <c r="DR475">
        <v>3.18244731707317</v>
      </c>
      <c r="DS475">
        <v>0.0238133517055058</v>
      </c>
      <c r="DT475">
        <v>0.00418596087077504</v>
      </c>
      <c r="DU475">
        <v>1</v>
      </c>
      <c r="DV475">
        <v>1</v>
      </c>
      <c r="DW475">
        <v>2</v>
      </c>
      <c r="DX475" t="s">
        <v>357</v>
      </c>
      <c r="DY475">
        <v>2.97195</v>
      </c>
      <c r="DZ475">
        <v>2.75361</v>
      </c>
      <c r="EA475">
        <v>0.149137</v>
      </c>
      <c r="EB475">
        <v>0.155309</v>
      </c>
      <c r="EC475">
        <v>0.078705</v>
      </c>
      <c r="ED475">
        <v>0.0705233</v>
      </c>
      <c r="EE475">
        <v>33183.7</v>
      </c>
      <c r="EF475">
        <v>36130.3</v>
      </c>
      <c r="EG475">
        <v>35351.1</v>
      </c>
      <c r="EH475">
        <v>38802.3</v>
      </c>
      <c r="EI475">
        <v>46191.4</v>
      </c>
      <c r="EJ475">
        <v>52056.4</v>
      </c>
      <c r="EK475">
        <v>55254.3</v>
      </c>
      <c r="EL475">
        <v>62193.7</v>
      </c>
      <c r="EM475">
        <v>1.9648</v>
      </c>
      <c r="EN475">
        <v>2.1488</v>
      </c>
      <c r="EO475">
        <v>0.128746</v>
      </c>
      <c r="EP475">
        <v>0</v>
      </c>
      <c r="EQ475">
        <v>22.8703</v>
      </c>
      <c r="ER475">
        <v>999.9</v>
      </c>
      <c r="ES475">
        <v>33.586</v>
      </c>
      <c r="ET475">
        <v>36.195</v>
      </c>
      <c r="EU475">
        <v>27.1719</v>
      </c>
      <c r="EV475">
        <v>54.0469</v>
      </c>
      <c r="EW475">
        <v>39.6314</v>
      </c>
      <c r="EX475">
        <v>2</v>
      </c>
      <c r="EY475">
        <v>0.0544512</v>
      </c>
      <c r="EZ475">
        <v>0.911743</v>
      </c>
      <c r="FA475">
        <v>20.1479</v>
      </c>
      <c r="FB475">
        <v>5.19932</v>
      </c>
      <c r="FC475">
        <v>12.0099</v>
      </c>
      <c r="FD475">
        <v>4.9756</v>
      </c>
      <c r="FE475">
        <v>3.2938</v>
      </c>
      <c r="FF475">
        <v>9999</v>
      </c>
      <c r="FG475">
        <v>9999</v>
      </c>
      <c r="FH475">
        <v>9999</v>
      </c>
      <c r="FI475">
        <v>558.3</v>
      </c>
      <c r="FJ475">
        <v>1.86313</v>
      </c>
      <c r="FK475">
        <v>1.86786</v>
      </c>
      <c r="FL475">
        <v>1.86768</v>
      </c>
      <c r="FM475">
        <v>1.8689</v>
      </c>
      <c r="FN475">
        <v>1.86966</v>
      </c>
      <c r="FO475">
        <v>1.86569</v>
      </c>
      <c r="FP475">
        <v>1.86676</v>
      </c>
      <c r="FQ475">
        <v>1.86813</v>
      </c>
      <c r="FR475">
        <v>5</v>
      </c>
      <c r="FS475">
        <v>0</v>
      </c>
      <c r="FT475">
        <v>0</v>
      </c>
      <c r="FU475">
        <v>0</v>
      </c>
      <c r="FV475" t="s">
        <v>358</v>
      </c>
      <c r="FW475" t="s">
        <v>359</v>
      </c>
      <c r="FX475" t="s">
        <v>360</v>
      </c>
      <c r="FY475" t="s">
        <v>360</v>
      </c>
      <c r="FZ475" t="s">
        <v>360</v>
      </c>
      <c r="GA475" t="s">
        <v>360</v>
      </c>
      <c r="GB475">
        <v>0</v>
      </c>
      <c r="GC475">
        <v>100</v>
      </c>
      <c r="GD475">
        <v>100</v>
      </c>
      <c r="GE475">
        <v>14.9</v>
      </c>
      <c r="GF475">
        <v>0.2133</v>
      </c>
      <c r="GG475">
        <v>5.39689663742648</v>
      </c>
      <c r="GH475">
        <v>0.00956702611335773</v>
      </c>
      <c r="GI475">
        <v>-9.19467254998099e-07</v>
      </c>
      <c r="GJ475">
        <v>-2.13729184259075e-11</v>
      </c>
      <c r="GK475">
        <v>0.213310654532375</v>
      </c>
      <c r="GL475">
        <v>0</v>
      </c>
      <c r="GM475">
        <v>0</v>
      </c>
      <c r="GN475">
        <v>0</v>
      </c>
      <c r="GO475">
        <v>-4</v>
      </c>
      <c r="GP475">
        <v>1866</v>
      </c>
      <c r="GQ475">
        <v>1</v>
      </c>
      <c r="GR475">
        <v>18</v>
      </c>
      <c r="GS475">
        <v>27.5</v>
      </c>
      <c r="GT475">
        <v>30259.7</v>
      </c>
      <c r="GU475">
        <v>3.05664</v>
      </c>
      <c r="GV475">
        <v>2.63306</v>
      </c>
      <c r="GW475">
        <v>2.24854</v>
      </c>
      <c r="GX475">
        <v>2.72339</v>
      </c>
      <c r="GY475">
        <v>1.99585</v>
      </c>
      <c r="GZ475">
        <v>2.33398</v>
      </c>
      <c r="HA475">
        <v>38.3056</v>
      </c>
      <c r="HB475">
        <v>14.2283</v>
      </c>
      <c r="HC475">
        <v>18</v>
      </c>
      <c r="HD475">
        <v>501.483</v>
      </c>
      <c r="HE475">
        <v>630.319</v>
      </c>
      <c r="HF475">
        <v>21.5939</v>
      </c>
      <c r="HG475">
        <v>28.0036</v>
      </c>
      <c r="HH475">
        <v>29.9986</v>
      </c>
      <c r="HI475">
        <v>28.2498</v>
      </c>
      <c r="HJ475">
        <v>28.2155</v>
      </c>
      <c r="HK475">
        <v>61.2238</v>
      </c>
      <c r="HL475">
        <v>30.7726</v>
      </c>
      <c r="HM475">
        <v>0</v>
      </c>
      <c r="HN475">
        <v>21.5934</v>
      </c>
      <c r="HO475">
        <v>1207.91</v>
      </c>
      <c r="HP475">
        <v>17.9742</v>
      </c>
      <c r="HQ475">
        <v>102.502</v>
      </c>
      <c r="HR475">
        <v>103.55</v>
      </c>
    </row>
    <row r="476" spans="1:226">
      <c r="A476">
        <v>460</v>
      </c>
      <c r="B476">
        <v>1657214798.6</v>
      </c>
      <c r="C476">
        <v>8193.59999990463</v>
      </c>
      <c r="D476" t="s">
        <v>1284</v>
      </c>
      <c r="E476" t="s">
        <v>1285</v>
      </c>
      <c r="F476">
        <v>5</v>
      </c>
      <c r="G476" t="s">
        <v>1144</v>
      </c>
      <c r="H476" t="s">
        <v>354</v>
      </c>
      <c r="I476">
        <v>1657214790.84643</v>
      </c>
      <c r="J476">
        <f>(K476)/1000</f>
        <v>0</v>
      </c>
      <c r="K476">
        <f>IF(BF476, AN476, AH476)</f>
        <v>0</v>
      </c>
      <c r="L476">
        <f>IF(BF476, AI476, AG476)</f>
        <v>0</v>
      </c>
      <c r="M476">
        <f>BH476 - IF(AU476&gt;1, L476*BB476*100.0/(AW476*BV476), 0)</f>
        <v>0</v>
      </c>
      <c r="N476">
        <f>((T476-J476/2)*M476-L476)/(T476+J476/2)</f>
        <v>0</v>
      </c>
      <c r="O476">
        <f>N476*(BO476+BP476)/1000.0</f>
        <v>0</v>
      </c>
      <c r="P476">
        <f>(BH476 - IF(AU476&gt;1, L476*BB476*100.0/(AW476*BV476), 0))*(BO476+BP476)/1000.0</f>
        <v>0</v>
      </c>
      <c r="Q476">
        <f>2.0/((1/S476-1/R476)+SIGN(S476)*SQRT((1/S476-1/R476)*(1/S476-1/R476) + 4*BC476/((BC476+1)*(BC476+1))*(2*1/S476*1/R476-1/R476*1/R476)))</f>
        <v>0</v>
      </c>
      <c r="R476">
        <f>IF(LEFT(BD476,1)&lt;&gt;"0",IF(LEFT(BD476,1)="1",3.0,BE476),$D$5+$E$5*(BV476*BO476/($K$5*1000))+$F$5*(BV476*BO476/($K$5*1000))*MAX(MIN(BB476,$J$5),$I$5)*MAX(MIN(BB476,$J$5),$I$5)+$G$5*MAX(MIN(BB476,$J$5),$I$5)*(BV476*BO476/($K$5*1000))+$H$5*(BV476*BO476/($K$5*1000))*(BV476*BO476/($K$5*1000)))</f>
        <v>0</v>
      </c>
      <c r="S476">
        <f>J476*(1000-(1000*0.61365*exp(17.502*W476/(240.97+W476))/(BO476+BP476)+BJ476)/2)/(1000*0.61365*exp(17.502*W476/(240.97+W476))/(BO476+BP476)-BJ476)</f>
        <v>0</v>
      </c>
      <c r="T476">
        <f>1/((BC476+1)/(Q476/1.6)+1/(R476/1.37)) + BC476/((BC476+1)/(Q476/1.6) + BC476/(R476/1.37))</f>
        <v>0</v>
      </c>
      <c r="U476">
        <f>(AX476*BA476)</f>
        <v>0</v>
      </c>
      <c r="V476">
        <f>(BQ476+(U476+2*0.95*5.67E-8*(((BQ476+$B$7)+273)^4-(BQ476+273)^4)-44100*J476)/(1.84*29.3*R476+8*0.95*5.67E-8*(BQ476+273)^3))</f>
        <v>0</v>
      </c>
      <c r="W476">
        <f>($C$7*BR476+$D$7*BS476+$E$7*V476)</f>
        <v>0</v>
      </c>
      <c r="X476">
        <f>0.61365*exp(17.502*W476/(240.97+W476))</f>
        <v>0</v>
      </c>
      <c r="Y476">
        <f>(Z476/AA476*100)</f>
        <v>0</v>
      </c>
      <c r="Z476">
        <f>BJ476*(BO476+BP476)/1000</f>
        <v>0</v>
      </c>
      <c r="AA476">
        <f>0.61365*exp(17.502*BQ476/(240.97+BQ476))</f>
        <v>0</v>
      </c>
      <c r="AB476">
        <f>(X476-BJ476*(BO476+BP476)/1000)</f>
        <v>0</v>
      </c>
      <c r="AC476">
        <f>(-J476*44100)</f>
        <v>0</v>
      </c>
      <c r="AD476">
        <f>2*29.3*R476*0.92*(BQ476-W476)</f>
        <v>0</v>
      </c>
      <c r="AE476">
        <f>2*0.95*5.67E-8*(((BQ476+$B$7)+273)^4-(W476+273)^4)</f>
        <v>0</v>
      </c>
      <c r="AF476">
        <f>U476+AE476+AC476+AD476</f>
        <v>0</v>
      </c>
      <c r="AG476">
        <f>BN476*AU476*(BI476-BH476*(1000-AU476*BK476)/(1000-AU476*BJ476))/(100*BB476)</f>
        <v>0</v>
      </c>
      <c r="AH476">
        <f>1000*BN476*AU476*(BJ476-BK476)/(100*BB476*(1000-AU476*BJ476))</f>
        <v>0</v>
      </c>
      <c r="AI476">
        <f>(AJ476 - AK476 - BO476*1E3/(8.314*(BQ476+273.15)) * AM476/BN476 * AL476) * BN476/(100*BB476) * (1000 - BK476)/1000</f>
        <v>0</v>
      </c>
      <c r="AJ476">
        <v>1220.80384403927</v>
      </c>
      <c r="AK476">
        <v>1170.52721212121</v>
      </c>
      <c r="AL476">
        <v>3.37123556807496</v>
      </c>
      <c r="AM476">
        <v>66.7280457912559</v>
      </c>
      <c r="AN476">
        <f>(AP476 - AO476 + BO476*1E3/(8.314*(BQ476+273.15)) * AR476/BN476 * AQ476) * BN476/(100*BB476) * 1000/(1000 - AP476)</f>
        <v>0</v>
      </c>
      <c r="AO476">
        <v>17.9862223757687</v>
      </c>
      <c r="AP476">
        <v>21.1720787878788</v>
      </c>
      <c r="AQ476">
        <v>-0.000236629974156934</v>
      </c>
      <c r="AR476">
        <v>77.4799471106263</v>
      </c>
      <c r="AS476">
        <v>0</v>
      </c>
      <c r="AT476">
        <v>0</v>
      </c>
      <c r="AU476">
        <f>IF(AS476*$H$13&gt;=AW476,1.0,(AW476/(AW476-AS476*$H$13)))</f>
        <v>0</v>
      </c>
      <c r="AV476">
        <f>(AU476-1)*100</f>
        <v>0</v>
      </c>
      <c r="AW476">
        <f>MAX(0,($B$13+$C$13*BV476)/(1+$D$13*BV476)*BO476/(BQ476+273)*$E$13)</f>
        <v>0</v>
      </c>
      <c r="AX476">
        <f>$B$11*BW476+$C$11*BX476+$F$11*CI476*(1-CL476)</f>
        <v>0</v>
      </c>
      <c r="AY476">
        <f>AX476*AZ476</f>
        <v>0</v>
      </c>
      <c r="AZ476">
        <f>($B$11*$D$9+$C$11*$D$9+$F$11*((CV476+CN476)/MAX(CV476+CN476+CW476, 0.1)*$I$9+CW476/MAX(CV476+CN476+CW476, 0.1)*$J$9))/($B$11+$C$11+$F$11)</f>
        <v>0</v>
      </c>
      <c r="BA476">
        <f>($B$11*$K$9+$C$11*$K$9+$F$11*((CV476+CN476)/MAX(CV476+CN476+CW476, 0.1)*$P$9+CW476/MAX(CV476+CN476+CW476, 0.1)*$Q$9))/($B$11+$C$11+$F$11)</f>
        <v>0</v>
      </c>
      <c r="BB476">
        <v>6</v>
      </c>
      <c r="BC476">
        <v>0.5</v>
      </c>
      <c r="BD476" t="s">
        <v>355</v>
      </c>
      <c r="BE476">
        <v>2</v>
      </c>
      <c r="BF476" t="b">
        <v>1</v>
      </c>
      <c r="BG476">
        <v>1657214790.84643</v>
      </c>
      <c r="BH476">
        <v>1121.89107142857</v>
      </c>
      <c r="BI476">
        <v>1182.55392857143</v>
      </c>
      <c r="BJ476">
        <v>21.1756</v>
      </c>
      <c r="BK476">
        <v>17.9907714285714</v>
      </c>
      <c r="BL476">
        <v>1107.06107142857</v>
      </c>
      <c r="BM476">
        <v>20.9622857142857</v>
      </c>
      <c r="BN476">
        <v>500.0045</v>
      </c>
      <c r="BO476">
        <v>74.5723607142857</v>
      </c>
      <c r="BP476">
        <v>0.100079853571429</v>
      </c>
      <c r="BQ476">
        <v>24.9234785714286</v>
      </c>
      <c r="BR476">
        <v>24.971875</v>
      </c>
      <c r="BS476">
        <v>999.9</v>
      </c>
      <c r="BT476">
        <v>0</v>
      </c>
      <c r="BU476">
        <v>0</v>
      </c>
      <c r="BV476">
        <v>10001.6071428571</v>
      </c>
      <c r="BW476">
        <v>0</v>
      </c>
      <c r="BX476">
        <v>382.346714285714</v>
      </c>
      <c r="BY476">
        <v>-60.6612928571429</v>
      </c>
      <c r="BZ476">
        <v>1146.16214285714</v>
      </c>
      <c r="CA476">
        <v>1204.21857142857</v>
      </c>
      <c r="CB476">
        <v>3.18482035714286</v>
      </c>
      <c r="CC476">
        <v>1182.55392857143</v>
      </c>
      <c r="CD476">
        <v>17.9907714285714</v>
      </c>
      <c r="CE476">
        <v>1.57911428571429</v>
      </c>
      <c r="CF476">
        <v>1.34161571428571</v>
      </c>
      <c r="CG476">
        <v>13.7564964285714</v>
      </c>
      <c r="CH476">
        <v>11.2733321428571</v>
      </c>
      <c r="CI476">
        <v>1999.98</v>
      </c>
      <c r="CJ476">
        <v>0.979997321428572</v>
      </c>
      <c r="CK476">
        <v>0.0200025678571429</v>
      </c>
      <c r="CL476">
        <v>0</v>
      </c>
      <c r="CM476">
        <v>2.35311071428571</v>
      </c>
      <c r="CN476">
        <v>0</v>
      </c>
      <c r="CO476">
        <v>18171.2214285714</v>
      </c>
      <c r="CP476">
        <v>17299.9571428571</v>
      </c>
      <c r="CQ476">
        <v>39.1203214285714</v>
      </c>
      <c r="CR476">
        <v>39.7096785714286</v>
      </c>
      <c r="CS476">
        <v>38.7118928571429</v>
      </c>
      <c r="CT476">
        <v>38.3278214285714</v>
      </c>
      <c r="CU476">
        <v>38.2541785714286</v>
      </c>
      <c r="CV476">
        <v>1959.97607142857</v>
      </c>
      <c r="CW476">
        <v>40.0035714285714</v>
      </c>
      <c r="CX476">
        <v>0</v>
      </c>
      <c r="CY476">
        <v>1657214778</v>
      </c>
      <c r="CZ476">
        <v>0</v>
      </c>
      <c r="DA476">
        <v>1657213163</v>
      </c>
      <c r="DB476" t="s">
        <v>1145</v>
      </c>
      <c r="DC476">
        <v>1657213141</v>
      </c>
      <c r="DD476">
        <v>1655399214.6</v>
      </c>
      <c r="DE476">
        <v>1</v>
      </c>
      <c r="DF476">
        <v>0.04</v>
      </c>
      <c r="DG476">
        <v>-0.06</v>
      </c>
      <c r="DH476">
        <v>9.172</v>
      </c>
      <c r="DI476">
        <v>0.511</v>
      </c>
      <c r="DJ476">
        <v>420</v>
      </c>
      <c r="DK476">
        <v>25</v>
      </c>
      <c r="DL476">
        <v>0.26</v>
      </c>
      <c r="DM476">
        <v>0.15</v>
      </c>
      <c r="DN476">
        <v>-60.5562682926829</v>
      </c>
      <c r="DO476">
        <v>-3.60521700940378</v>
      </c>
      <c r="DP476">
        <v>0.511993092292877</v>
      </c>
      <c r="DQ476">
        <v>0</v>
      </c>
      <c r="DR476">
        <v>3.18499487804878</v>
      </c>
      <c r="DS476">
        <v>0.00473269957975274</v>
      </c>
      <c r="DT476">
        <v>0.00241610765584649</v>
      </c>
      <c r="DU476">
        <v>1</v>
      </c>
      <c r="DV476">
        <v>1</v>
      </c>
      <c r="DW476">
        <v>2</v>
      </c>
      <c r="DX476" t="s">
        <v>357</v>
      </c>
      <c r="DY476">
        <v>2.9722</v>
      </c>
      <c r="DZ476">
        <v>2.75368</v>
      </c>
      <c r="EA476">
        <v>0.150528</v>
      </c>
      <c r="EB476">
        <v>0.156646</v>
      </c>
      <c r="EC476">
        <v>0.078701</v>
      </c>
      <c r="ED476">
        <v>0.0705124</v>
      </c>
      <c r="EE476">
        <v>33130</v>
      </c>
      <c r="EF476">
        <v>36075.4</v>
      </c>
      <c r="EG476">
        <v>35351.5</v>
      </c>
      <c r="EH476">
        <v>38804.6</v>
      </c>
      <c r="EI476">
        <v>46192.7</v>
      </c>
      <c r="EJ476">
        <v>52059.5</v>
      </c>
      <c r="EK476">
        <v>55255.5</v>
      </c>
      <c r="EL476">
        <v>62196.7</v>
      </c>
      <c r="EM476">
        <v>1.9652</v>
      </c>
      <c r="EN476">
        <v>2.1494</v>
      </c>
      <c r="EO476">
        <v>0.128597</v>
      </c>
      <c r="EP476">
        <v>0</v>
      </c>
      <c r="EQ476">
        <v>22.8645</v>
      </c>
      <c r="ER476">
        <v>999.9</v>
      </c>
      <c r="ES476">
        <v>33.586</v>
      </c>
      <c r="ET476">
        <v>36.195</v>
      </c>
      <c r="EU476">
        <v>27.1727</v>
      </c>
      <c r="EV476">
        <v>54.2069</v>
      </c>
      <c r="EW476">
        <v>39.6755</v>
      </c>
      <c r="EX476">
        <v>2</v>
      </c>
      <c r="EY476">
        <v>0.0531707</v>
      </c>
      <c r="EZ476">
        <v>0.959281</v>
      </c>
      <c r="FA476">
        <v>20.1472</v>
      </c>
      <c r="FB476">
        <v>5.19932</v>
      </c>
      <c r="FC476">
        <v>12.0099</v>
      </c>
      <c r="FD476">
        <v>4.9756</v>
      </c>
      <c r="FE476">
        <v>3.2938</v>
      </c>
      <c r="FF476">
        <v>9999</v>
      </c>
      <c r="FG476">
        <v>9999</v>
      </c>
      <c r="FH476">
        <v>9999</v>
      </c>
      <c r="FI476">
        <v>558.3</v>
      </c>
      <c r="FJ476">
        <v>1.8631</v>
      </c>
      <c r="FK476">
        <v>1.86789</v>
      </c>
      <c r="FL476">
        <v>1.86762</v>
      </c>
      <c r="FM476">
        <v>1.8689</v>
      </c>
      <c r="FN476">
        <v>1.86966</v>
      </c>
      <c r="FO476">
        <v>1.86569</v>
      </c>
      <c r="FP476">
        <v>1.86667</v>
      </c>
      <c r="FQ476">
        <v>1.86813</v>
      </c>
      <c r="FR476">
        <v>5</v>
      </c>
      <c r="FS476">
        <v>0</v>
      </c>
      <c r="FT476">
        <v>0</v>
      </c>
      <c r="FU476">
        <v>0</v>
      </c>
      <c r="FV476" t="s">
        <v>358</v>
      </c>
      <c r="FW476" t="s">
        <v>359</v>
      </c>
      <c r="FX476" t="s">
        <v>360</v>
      </c>
      <c r="FY476" t="s">
        <v>360</v>
      </c>
      <c r="FZ476" t="s">
        <v>360</v>
      </c>
      <c r="GA476" t="s">
        <v>360</v>
      </c>
      <c r="GB476">
        <v>0</v>
      </c>
      <c r="GC476">
        <v>100</v>
      </c>
      <c r="GD476">
        <v>100</v>
      </c>
      <c r="GE476">
        <v>15.02</v>
      </c>
      <c r="GF476">
        <v>0.2133</v>
      </c>
      <c r="GG476">
        <v>5.39689663742648</v>
      </c>
      <c r="GH476">
        <v>0.00956702611335773</v>
      </c>
      <c r="GI476">
        <v>-9.19467254998099e-07</v>
      </c>
      <c r="GJ476">
        <v>-2.13729184259075e-11</v>
      </c>
      <c r="GK476">
        <v>0.213310654532375</v>
      </c>
      <c r="GL476">
        <v>0</v>
      </c>
      <c r="GM476">
        <v>0</v>
      </c>
      <c r="GN476">
        <v>0</v>
      </c>
      <c r="GO476">
        <v>-4</v>
      </c>
      <c r="GP476">
        <v>1866</v>
      </c>
      <c r="GQ476">
        <v>1</v>
      </c>
      <c r="GR476">
        <v>18</v>
      </c>
      <c r="GS476">
        <v>27.6</v>
      </c>
      <c r="GT476">
        <v>30259.7</v>
      </c>
      <c r="GU476">
        <v>3.08838</v>
      </c>
      <c r="GV476">
        <v>2.63184</v>
      </c>
      <c r="GW476">
        <v>2.24854</v>
      </c>
      <c r="GX476">
        <v>2.72217</v>
      </c>
      <c r="GY476">
        <v>1.99585</v>
      </c>
      <c r="GZ476">
        <v>2.36694</v>
      </c>
      <c r="HA476">
        <v>38.2812</v>
      </c>
      <c r="HB476">
        <v>14.2283</v>
      </c>
      <c r="HC476">
        <v>18</v>
      </c>
      <c r="HD476">
        <v>501.58</v>
      </c>
      <c r="HE476">
        <v>630.593</v>
      </c>
      <c r="HF476">
        <v>21.6099</v>
      </c>
      <c r="HG476">
        <v>27.9845</v>
      </c>
      <c r="HH476">
        <v>29.9986</v>
      </c>
      <c r="HI476">
        <v>28.2305</v>
      </c>
      <c r="HJ476">
        <v>28.1969</v>
      </c>
      <c r="HK476">
        <v>61.9048</v>
      </c>
      <c r="HL476">
        <v>30.7726</v>
      </c>
      <c r="HM476">
        <v>0</v>
      </c>
      <c r="HN476">
        <v>21.6066</v>
      </c>
      <c r="HO476">
        <v>1228</v>
      </c>
      <c r="HP476">
        <v>17.9727</v>
      </c>
      <c r="HQ476">
        <v>102.504</v>
      </c>
      <c r="HR476">
        <v>103.556</v>
      </c>
    </row>
    <row r="477" spans="1:226">
      <c r="A477">
        <v>461</v>
      </c>
      <c r="B477">
        <v>1657214803.6</v>
      </c>
      <c r="C477">
        <v>8198.59999990463</v>
      </c>
      <c r="D477" t="s">
        <v>1286</v>
      </c>
      <c r="E477" t="s">
        <v>1287</v>
      </c>
      <c r="F477">
        <v>5</v>
      </c>
      <c r="G477" t="s">
        <v>1144</v>
      </c>
      <c r="H477" t="s">
        <v>354</v>
      </c>
      <c r="I477">
        <v>1657214796.1</v>
      </c>
      <c r="J477">
        <f>(K477)/1000</f>
        <v>0</v>
      </c>
      <c r="K477">
        <f>IF(BF477, AN477, AH477)</f>
        <v>0</v>
      </c>
      <c r="L477">
        <f>IF(BF477, AI477, AG477)</f>
        <v>0</v>
      </c>
      <c r="M477">
        <f>BH477 - IF(AU477&gt;1, L477*BB477*100.0/(AW477*BV477), 0)</f>
        <v>0</v>
      </c>
      <c r="N477">
        <f>((T477-J477/2)*M477-L477)/(T477+J477/2)</f>
        <v>0</v>
      </c>
      <c r="O477">
        <f>N477*(BO477+BP477)/1000.0</f>
        <v>0</v>
      </c>
      <c r="P477">
        <f>(BH477 - IF(AU477&gt;1, L477*BB477*100.0/(AW477*BV477), 0))*(BO477+BP477)/1000.0</f>
        <v>0</v>
      </c>
      <c r="Q477">
        <f>2.0/((1/S477-1/R477)+SIGN(S477)*SQRT((1/S477-1/R477)*(1/S477-1/R477) + 4*BC477/((BC477+1)*(BC477+1))*(2*1/S477*1/R477-1/R477*1/R477)))</f>
        <v>0</v>
      </c>
      <c r="R477">
        <f>IF(LEFT(BD477,1)&lt;&gt;"0",IF(LEFT(BD477,1)="1",3.0,BE477),$D$5+$E$5*(BV477*BO477/($K$5*1000))+$F$5*(BV477*BO477/($K$5*1000))*MAX(MIN(BB477,$J$5),$I$5)*MAX(MIN(BB477,$J$5),$I$5)+$G$5*MAX(MIN(BB477,$J$5),$I$5)*(BV477*BO477/($K$5*1000))+$H$5*(BV477*BO477/($K$5*1000))*(BV477*BO477/($K$5*1000)))</f>
        <v>0</v>
      </c>
      <c r="S477">
        <f>J477*(1000-(1000*0.61365*exp(17.502*W477/(240.97+W477))/(BO477+BP477)+BJ477)/2)/(1000*0.61365*exp(17.502*W477/(240.97+W477))/(BO477+BP477)-BJ477)</f>
        <v>0</v>
      </c>
      <c r="T477">
        <f>1/((BC477+1)/(Q477/1.6)+1/(R477/1.37)) + BC477/((BC477+1)/(Q477/1.6) + BC477/(R477/1.37))</f>
        <v>0</v>
      </c>
      <c r="U477">
        <f>(AX477*BA477)</f>
        <v>0</v>
      </c>
      <c r="V477">
        <f>(BQ477+(U477+2*0.95*5.67E-8*(((BQ477+$B$7)+273)^4-(BQ477+273)^4)-44100*J477)/(1.84*29.3*R477+8*0.95*5.67E-8*(BQ477+273)^3))</f>
        <v>0</v>
      </c>
      <c r="W477">
        <f>($C$7*BR477+$D$7*BS477+$E$7*V477)</f>
        <v>0</v>
      </c>
      <c r="X477">
        <f>0.61365*exp(17.502*W477/(240.97+W477))</f>
        <v>0</v>
      </c>
      <c r="Y477">
        <f>(Z477/AA477*100)</f>
        <v>0</v>
      </c>
      <c r="Z477">
        <f>BJ477*(BO477+BP477)/1000</f>
        <v>0</v>
      </c>
      <c r="AA477">
        <f>0.61365*exp(17.502*BQ477/(240.97+BQ477))</f>
        <v>0</v>
      </c>
      <c r="AB477">
        <f>(X477-BJ477*(BO477+BP477)/1000)</f>
        <v>0</v>
      </c>
      <c r="AC477">
        <f>(-J477*44100)</f>
        <v>0</v>
      </c>
      <c r="AD477">
        <f>2*29.3*R477*0.92*(BQ477-W477)</f>
        <v>0</v>
      </c>
      <c r="AE477">
        <f>2*0.95*5.67E-8*(((BQ477+$B$7)+273)^4-(W477+273)^4)</f>
        <v>0</v>
      </c>
      <c r="AF477">
        <f>U477+AE477+AC477+AD477</f>
        <v>0</v>
      </c>
      <c r="AG477">
        <f>BN477*AU477*(BI477-BH477*(1000-AU477*BK477)/(1000-AU477*BJ477))/(100*BB477)</f>
        <v>0</v>
      </c>
      <c r="AH477">
        <f>1000*BN477*AU477*(BJ477-BK477)/(100*BB477*(1000-AU477*BJ477))</f>
        <v>0</v>
      </c>
      <c r="AI477">
        <f>(AJ477 - AK477 - BO477*1E3/(8.314*(BQ477+273.15)) * AM477/BN477 * AL477) * BN477/(100*BB477) * (1000 - BK477)/1000</f>
        <v>0</v>
      </c>
      <c r="AJ477">
        <v>1238.01279548381</v>
      </c>
      <c r="AK477">
        <v>1187.40557575757</v>
      </c>
      <c r="AL477">
        <v>3.38448047373394</v>
      </c>
      <c r="AM477">
        <v>66.7280457912559</v>
      </c>
      <c r="AN477">
        <f>(AP477 - AO477 + BO477*1E3/(8.314*(BQ477+273.15)) * AR477/BN477 * AQ477) * BN477/(100*BB477) * 1000/(1000 - AP477)</f>
        <v>0</v>
      </c>
      <c r="AO477">
        <v>17.9854888517591</v>
      </c>
      <c r="AP477">
        <v>21.1626993939394</v>
      </c>
      <c r="AQ477">
        <v>-2.01338634103575e-05</v>
      </c>
      <c r="AR477">
        <v>77.4799471106263</v>
      </c>
      <c r="AS477">
        <v>0</v>
      </c>
      <c r="AT477">
        <v>0</v>
      </c>
      <c r="AU477">
        <f>IF(AS477*$H$13&gt;=AW477,1.0,(AW477/(AW477-AS477*$H$13)))</f>
        <v>0</v>
      </c>
      <c r="AV477">
        <f>(AU477-1)*100</f>
        <v>0</v>
      </c>
      <c r="AW477">
        <f>MAX(0,($B$13+$C$13*BV477)/(1+$D$13*BV477)*BO477/(BQ477+273)*$E$13)</f>
        <v>0</v>
      </c>
      <c r="AX477">
        <f>$B$11*BW477+$C$11*BX477+$F$11*CI477*(1-CL477)</f>
        <v>0</v>
      </c>
      <c r="AY477">
        <f>AX477*AZ477</f>
        <v>0</v>
      </c>
      <c r="AZ477">
        <f>($B$11*$D$9+$C$11*$D$9+$F$11*((CV477+CN477)/MAX(CV477+CN477+CW477, 0.1)*$I$9+CW477/MAX(CV477+CN477+CW477, 0.1)*$J$9))/($B$11+$C$11+$F$11)</f>
        <v>0</v>
      </c>
      <c r="BA477">
        <f>($B$11*$K$9+$C$11*$K$9+$F$11*((CV477+CN477)/MAX(CV477+CN477+CW477, 0.1)*$P$9+CW477/MAX(CV477+CN477+CW477, 0.1)*$Q$9))/($B$11+$C$11+$F$11)</f>
        <v>0</v>
      </c>
      <c r="BB477">
        <v>6</v>
      </c>
      <c r="BC477">
        <v>0.5</v>
      </c>
      <c r="BD477" t="s">
        <v>355</v>
      </c>
      <c r="BE477">
        <v>2</v>
      </c>
      <c r="BF477" t="b">
        <v>1</v>
      </c>
      <c r="BG477">
        <v>1657214796.1</v>
      </c>
      <c r="BH477">
        <v>1139.14444444444</v>
      </c>
      <c r="BI477">
        <v>1200.2937037037</v>
      </c>
      <c r="BJ477">
        <v>21.1719851851852</v>
      </c>
      <c r="BK477">
        <v>17.9871037037037</v>
      </c>
      <c r="BL477">
        <v>1124.18740740741</v>
      </c>
      <c r="BM477">
        <v>20.9586814814815</v>
      </c>
      <c r="BN477">
        <v>499.993777777778</v>
      </c>
      <c r="BO477">
        <v>74.5718592592593</v>
      </c>
      <c r="BP477">
        <v>0.100017862962963</v>
      </c>
      <c r="BQ477">
        <v>24.9351074074074</v>
      </c>
      <c r="BR477">
        <v>24.9848555555556</v>
      </c>
      <c r="BS477">
        <v>999.9</v>
      </c>
      <c r="BT477">
        <v>0</v>
      </c>
      <c r="BU477">
        <v>0</v>
      </c>
      <c r="BV477">
        <v>9998.51851851852</v>
      </c>
      <c r="BW477">
        <v>0</v>
      </c>
      <c r="BX477">
        <v>382.795148148148</v>
      </c>
      <c r="BY477">
        <v>-61.1485407407407</v>
      </c>
      <c r="BZ477">
        <v>1163.78407407407</v>
      </c>
      <c r="CA477">
        <v>1222.27888888889</v>
      </c>
      <c r="CB477">
        <v>3.18488518518519</v>
      </c>
      <c r="CC477">
        <v>1200.2937037037</v>
      </c>
      <c r="CD477">
        <v>17.9871037037037</v>
      </c>
      <c r="CE477">
        <v>1.57883444444444</v>
      </c>
      <c r="CF477">
        <v>1.34133296296296</v>
      </c>
      <c r="CG477">
        <v>13.7537740740741</v>
      </c>
      <c r="CH477">
        <v>11.2701592592593</v>
      </c>
      <c r="CI477">
        <v>1999.97222222222</v>
      </c>
      <c r="CJ477">
        <v>0.979998</v>
      </c>
      <c r="CK477">
        <v>0.0200018666666667</v>
      </c>
      <c r="CL477">
        <v>0</v>
      </c>
      <c r="CM477">
        <v>2.39410740740741</v>
      </c>
      <c r="CN477">
        <v>0</v>
      </c>
      <c r="CO477">
        <v>18185.2703703704</v>
      </c>
      <c r="CP477">
        <v>17299.8925925926</v>
      </c>
      <c r="CQ477">
        <v>39.221962962963</v>
      </c>
      <c r="CR477">
        <v>39.7984074074074</v>
      </c>
      <c r="CS477">
        <v>38.8007037037037</v>
      </c>
      <c r="CT477">
        <v>38.4510740740741</v>
      </c>
      <c r="CU477">
        <v>38.346962962963</v>
      </c>
      <c r="CV477">
        <v>1959.97185185185</v>
      </c>
      <c r="CW477">
        <v>40.0003703703704</v>
      </c>
      <c r="CX477">
        <v>0</v>
      </c>
      <c r="CY477">
        <v>1657214782.8</v>
      </c>
      <c r="CZ477">
        <v>0</v>
      </c>
      <c r="DA477">
        <v>1657213163</v>
      </c>
      <c r="DB477" t="s">
        <v>1145</v>
      </c>
      <c r="DC477">
        <v>1657213141</v>
      </c>
      <c r="DD477">
        <v>1655399214.6</v>
      </c>
      <c r="DE477">
        <v>1</v>
      </c>
      <c r="DF477">
        <v>0.04</v>
      </c>
      <c r="DG477">
        <v>-0.06</v>
      </c>
      <c r="DH477">
        <v>9.172</v>
      </c>
      <c r="DI477">
        <v>0.511</v>
      </c>
      <c r="DJ477">
        <v>420</v>
      </c>
      <c r="DK477">
        <v>25</v>
      </c>
      <c r="DL477">
        <v>0.26</v>
      </c>
      <c r="DM477">
        <v>0.15</v>
      </c>
      <c r="DN477">
        <v>-60.8411609756098</v>
      </c>
      <c r="DO477">
        <v>-4.66685345052861</v>
      </c>
      <c r="DP477">
        <v>0.605663272332661</v>
      </c>
      <c r="DQ477">
        <v>0</v>
      </c>
      <c r="DR477">
        <v>3.18465975609756</v>
      </c>
      <c r="DS477">
        <v>-0.000643588781169109</v>
      </c>
      <c r="DT477">
        <v>0.00286393596450833</v>
      </c>
      <c r="DU477">
        <v>1</v>
      </c>
      <c r="DV477">
        <v>1</v>
      </c>
      <c r="DW477">
        <v>2</v>
      </c>
      <c r="DX477" t="s">
        <v>357</v>
      </c>
      <c r="DY477">
        <v>2.973</v>
      </c>
      <c r="DZ477">
        <v>2.75411</v>
      </c>
      <c r="EA477">
        <v>0.151919</v>
      </c>
      <c r="EB477">
        <v>0.157987</v>
      </c>
      <c r="EC477">
        <v>0.0786883</v>
      </c>
      <c r="ED477">
        <v>0.0705205</v>
      </c>
      <c r="EE477">
        <v>33077.8</v>
      </c>
      <c r="EF477">
        <v>36019.1</v>
      </c>
      <c r="EG477">
        <v>35353.6</v>
      </c>
      <c r="EH477">
        <v>38805.6</v>
      </c>
      <c r="EI477">
        <v>46195.2</v>
      </c>
      <c r="EJ477">
        <v>52061</v>
      </c>
      <c r="EK477">
        <v>55257.6</v>
      </c>
      <c r="EL477">
        <v>62198.9</v>
      </c>
      <c r="EM477">
        <v>1.966</v>
      </c>
      <c r="EN477">
        <v>2.1492</v>
      </c>
      <c r="EO477">
        <v>0.12964</v>
      </c>
      <c r="EP477">
        <v>0</v>
      </c>
      <c r="EQ477">
        <v>22.8588</v>
      </c>
      <c r="ER477">
        <v>999.9</v>
      </c>
      <c r="ES477">
        <v>33.586</v>
      </c>
      <c r="ET477">
        <v>36.185</v>
      </c>
      <c r="EU477">
        <v>27.1579</v>
      </c>
      <c r="EV477">
        <v>53.6469</v>
      </c>
      <c r="EW477">
        <v>39.6234</v>
      </c>
      <c r="EX477">
        <v>2</v>
      </c>
      <c r="EY477">
        <v>0.0518293</v>
      </c>
      <c r="EZ477">
        <v>0.992636</v>
      </c>
      <c r="FA477">
        <v>20.1474</v>
      </c>
      <c r="FB477">
        <v>5.20052</v>
      </c>
      <c r="FC477">
        <v>12.0099</v>
      </c>
      <c r="FD477">
        <v>4.9756</v>
      </c>
      <c r="FE477">
        <v>3.2938</v>
      </c>
      <c r="FF477">
        <v>9999</v>
      </c>
      <c r="FG477">
        <v>9999</v>
      </c>
      <c r="FH477">
        <v>9999</v>
      </c>
      <c r="FI477">
        <v>558.3</v>
      </c>
      <c r="FJ477">
        <v>1.8631</v>
      </c>
      <c r="FK477">
        <v>1.86783</v>
      </c>
      <c r="FL477">
        <v>1.86765</v>
      </c>
      <c r="FM477">
        <v>1.8689</v>
      </c>
      <c r="FN477">
        <v>1.86966</v>
      </c>
      <c r="FO477">
        <v>1.86569</v>
      </c>
      <c r="FP477">
        <v>1.86673</v>
      </c>
      <c r="FQ477">
        <v>1.86813</v>
      </c>
      <c r="FR477">
        <v>5</v>
      </c>
      <c r="FS477">
        <v>0</v>
      </c>
      <c r="FT477">
        <v>0</v>
      </c>
      <c r="FU477">
        <v>0</v>
      </c>
      <c r="FV477" t="s">
        <v>358</v>
      </c>
      <c r="FW477" t="s">
        <v>359</v>
      </c>
      <c r="FX477" t="s">
        <v>360</v>
      </c>
      <c r="FY477" t="s">
        <v>360</v>
      </c>
      <c r="FZ477" t="s">
        <v>360</v>
      </c>
      <c r="GA477" t="s">
        <v>360</v>
      </c>
      <c r="GB477">
        <v>0</v>
      </c>
      <c r="GC477">
        <v>100</v>
      </c>
      <c r="GD477">
        <v>100</v>
      </c>
      <c r="GE477">
        <v>15.14</v>
      </c>
      <c r="GF477">
        <v>0.2133</v>
      </c>
      <c r="GG477">
        <v>5.39689663742648</v>
      </c>
      <c r="GH477">
        <v>0.00956702611335773</v>
      </c>
      <c r="GI477">
        <v>-9.19467254998099e-07</v>
      </c>
      <c r="GJ477">
        <v>-2.13729184259075e-11</v>
      </c>
      <c r="GK477">
        <v>0.213310654532375</v>
      </c>
      <c r="GL477">
        <v>0</v>
      </c>
      <c r="GM477">
        <v>0</v>
      </c>
      <c r="GN477">
        <v>0</v>
      </c>
      <c r="GO477">
        <v>-4</v>
      </c>
      <c r="GP477">
        <v>1866</v>
      </c>
      <c r="GQ477">
        <v>1</v>
      </c>
      <c r="GR477">
        <v>18</v>
      </c>
      <c r="GS477">
        <v>27.7</v>
      </c>
      <c r="GT477">
        <v>30259.8</v>
      </c>
      <c r="GU477">
        <v>3.12012</v>
      </c>
      <c r="GV477">
        <v>2.62695</v>
      </c>
      <c r="GW477">
        <v>2.24854</v>
      </c>
      <c r="GX477">
        <v>2.72217</v>
      </c>
      <c r="GY477">
        <v>1.99585</v>
      </c>
      <c r="GZ477">
        <v>2.38403</v>
      </c>
      <c r="HA477">
        <v>38.2812</v>
      </c>
      <c r="HB477">
        <v>14.2283</v>
      </c>
      <c r="HC477">
        <v>18</v>
      </c>
      <c r="HD477">
        <v>501.965</v>
      </c>
      <c r="HE477">
        <v>630.235</v>
      </c>
      <c r="HF477">
        <v>21.6176</v>
      </c>
      <c r="HG477">
        <v>27.9655</v>
      </c>
      <c r="HH477">
        <v>29.9987</v>
      </c>
      <c r="HI477">
        <v>28.2137</v>
      </c>
      <c r="HJ477">
        <v>28.1798</v>
      </c>
      <c r="HK477">
        <v>62.4959</v>
      </c>
      <c r="HL477">
        <v>30.7726</v>
      </c>
      <c r="HM477">
        <v>0</v>
      </c>
      <c r="HN477">
        <v>21.6138</v>
      </c>
      <c r="HO477">
        <v>1241.45</v>
      </c>
      <c r="HP477">
        <v>17.975</v>
      </c>
      <c r="HQ477">
        <v>102.509</v>
      </c>
      <c r="HR477">
        <v>103.559</v>
      </c>
    </row>
    <row r="478" spans="1:226">
      <c r="A478">
        <v>462</v>
      </c>
      <c r="B478">
        <v>1657214808.6</v>
      </c>
      <c r="C478">
        <v>8203.59999990463</v>
      </c>
      <c r="D478" t="s">
        <v>1288</v>
      </c>
      <c r="E478" t="s">
        <v>1289</v>
      </c>
      <c r="F478">
        <v>5</v>
      </c>
      <c r="G478" t="s">
        <v>1144</v>
      </c>
      <c r="H478" t="s">
        <v>354</v>
      </c>
      <c r="I478">
        <v>1657214800.81429</v>
      </c>
      <c r="J478">
        <f>(K478)/1000</f>
        <v>0</v>
      </c>
      <c r="K478">
        <f>IF(BF478, AN478, AH478)</f>
        <v>0</v>
      </c>
      <c r="L478">
        <f>IF(BF478, AI478, AG478)</f>
        <v>0</v>
      </c>
      <c r="M478">
        <f>BH478 - IF(AU478&gt;1, L478*BB478*100.0/(AW478*BV478), 0)</f>
        <v>0</v>
      </c>
      <c r="N478">
        <f>((T478-J478/2)*M478-L478)/(T478+J478/2)</f>
        <v>0</v>
      </c>
      <c r="O478">
        <f>N478*(BO478+BP478)/1000.0</f>
        <v>0</v>
      </c>
      <c r="P478">
        <f>(BH478 - IF(AU478&gt;1, L478*BB478*100.0/(AW478*BV478), 0))*(BO478+BP478)/1000.0</f>
        <v>0</v>
      </c>
      <c r="Q478">
        <f>2.0/((1/S478-1/R478)+SIGN(S478)*SQRT((1/S478-1/R478)*(1/S478-1/R478) + 4*BC478/((BC478+1)*(BC478+1))*(2*1/S478*1/R478-1/R478*1/R478)))</f>
        <v>0</v>
      </c>
      <c r="R478">
        <f>IF(LEFT(BD478,1)&lt;&gt;"0",IF(LEFT(BD478,1)="1",3.0,BE478),$D$5+$E$5*(BV478*BO478/($K$5*1000))+$F$5*(BV478*BO478/($K$5*1000))*MAX(MIN(BB478,$J$5),$I$5)*MAX(MIN(BB478,$J$5),$I$5)+$G$5*MAX(MIN(BB478,$J$5),$I$5)*(BV478*BO478/($K$5*1000))+$H$5*(BV478*BO478/($K$5*1000))*(BV478*BO478/($K$5*1000)))</f>
        <v>0</v>
      </c>
      <c r="S478">
        <f>J478*(1000-(1000*0.61365*exp(17.502*W478/(240.97+W478))/(BO478+BP478)+BJ478)/2)/(1000*0.61365*exp(17.502*W478/(240.97+W478))/(BO478+BP478)-BJ478)</f>
        <v>0</v>
      </c>
      <c r="T478">
        <f>1/((BC478+1)/(Q478/1.6)+1/(R478/1.37)) + BC478/((BC478+1)/(Q478/1.6) + BC478/(R478/1.37))</f>
        <v>0</v>
      </c>
      <c r="U478">
        <f>(AX478*BA478)</f>
        <v>0</v>
      </c>
      <c r="V478">
        <f>(BQ478+(U478+2*0.95*5.67E-8*(((BQ478+$B$7)+273)^4-(BQ478+273)^4)-44100*J478)/(1.84*29.3*R478+8*0.95*5.67E-8*(BQ478+273)^3))</f>
        <v>0</v>
      </c>
      <c r="W478">
        <f>($C$7*BR478+$D$7*BS478+$E$7*V478)</f>
        <v>0</v>
      </c>
      <c r="X478">
        <f>0.61365*exp(17.502*W478/(240.97+W478))</f>
        <v>0</v>
      </c>
      <c r="Y478">
        <f>(Z478/AA478*100)</f>
        <v>0</v>
      </c>
      <c r="Z478">
        <f>BJ478*(BO478+BP478)/1000</f>
        <v>0</v>
      </c>
      <c r="AA478">
        <f>0.61365*exp(17.502*BQ478/(240.97+BQ478))</f>
        <v>0</v>
      </c>
      <c r="AB478">
        <f>(X478-BJ478*(BO478+BP478)/1000)</f>
        <v>0</v>
      </c>
      <c r="AC478">
        <f>(-J478*44100)</f>
        <v>0</v>
      </c>
      <c r="AD478">
        <f>2*29.3*R478*0.92*(BQ478-W478)</f>
        <v>0</v>
      </c>
      <c r="AE478">
        <f>2*0.95*5.67E-8*(((BQ478+$B$7)+273)^4-(W478+273)^4)</f>
        <v>0</v>
      </c>
      <c r="AF478">
        <f>U478+AE478+AC478+AD478</f>
        <v>0</v>
      </c>
      <c r="AG478">
        <f>BN478*AU478*(BI478-BH478*(1000-AU478*BK478)/(1000-AU478*BJ478))/(100*BB478)</f>
        <v>0</v>
      </c>
      <c r="AH478">
        <f>1000*BN478*AU478*(BJ478-BK478)/(100*BB478*(1000-AU478*BJ478))</f>
        <v>0</v>
      </c>
      <c r="AI478">
        <f>(AJ478 - AK478 - BO478*1E3/(8.314*(BQ478+273.15)) * AM478/BN478 * AL478) * BN478/(100*BB478) * (1000 - BK478)/1000</f>
        <v>0</v>
      </c>
      <c r="AJ478">
        <v>1254.30374534671</v>
      </c>
      <c r="AK478">
        <v>1203.88218181818</v>
      </c>
      <c r="AL478">
        <v>3.28237671191487</v>
      </c>
      <c r="AM478">
        <v>66.7280457912559</v>
      </c>
      <c r="AN478">
        <f>(AP478 - AO478 + BO478*1E3/(8.314*(BQ478+273.15)) * AR478/BN478 * AQ478) * BN478/(100*BB478) * 1000/(1000 - AP478)</f>
        <v>0</v>
      </c>
      <c r="AO478">
        <v>17.9802413480219</v>
      </c>
      <c r="AP478">
        <v>21.1594842424242</v>
      </c>
      <c r="AQ478">
        <v>-0.000280518975138095</v>
      </c>
      <c r="AR478">
        <v>77.4799471106263</v>
      </c>
      <c r="AS478">
        <v>0</v>
      </c>
      <c r="AT478">
        <v>0</v>
      </c>
      <c r="AU478">
        <f>IF(AS478*$H$13&gt;=AW478,1.0,(AW478/(AW478-AS478*$H$13)))</f>
        <v>0</v>
      </c>
      <c r="AV478">
        <f>(AU478-1)*100</f>
        <v>0</v>
      </c>
      <c r="AW478">
        <f>MAX(0,($B$13+$C$13*BV478)/(1+$D$13*BV478)*BO478/(BQ478+273)*$E$13)</f>
        <v>0</v>
      </c>
      <c r="AX478">
        <f>$B$11*BW478+$C$11*BX478+$F$11*CI478*(1-CL478)</f>
        <v>0</v>
      </c>
      <c r="AY478">
        <f>AX478*AZ478</f>
        <v>0</v>
      </c>
      <c r="AZ478">
        <f>($B$11*$D$9+$C$11*$D$9+$F$11*((CV478+CN478)/MAX(CV478+CN478+CW478, 0.1)*$I$9+CW478/MAX(CV478+CN478+CW478, 0.1)*$J$9))/($B$11+$C$11+$F$11)</f>
        <v>0</v>
      </c>
      <c r="BA478">
        <f>($B$11*$K$9+$C$11*$K$9+$F$11*((CV478+CN478)/MAX(CV478+CN478+CW478, 0.1)*$P$9+CW478/MAX(CV478+CN478+CW478, 0.1)*$Q$9))/($B$11+$C$11+$F$11)</f>
        <v>0</v>
      </c>
      <c r="BB478">
        <v>6</v>
      </c>
      <c r="BC478">
        <v>0.5</v>
      </c>
      <c r="BD478" t="s">
        <v>355</v>
      </c>
      <c r="BE478">
        <v>2</v>
      </c>
      <c r="BF478" t="b">
        <v>1</v>
      </c>
      <c r="BG478">
        <v>1657214800.81429</v>
      </c>
      <c r="BH478">
        <v>1154.64571428571</v>
      </c>
      <c r="BI478">
        <v>1215.9175</v>
      </c>
      <c r="BJ478">
        <v>21.1671</v>
      </c>
      <c r="BK478">
        <v>17.9833464285714</v>
      </c>
      <c r="BL478">
        <v>1139.57428571429</v>
      </c>
      <c r="BM478">
        <v>20.9537928571429</v>
      </c>
      <c r="BN478">
        <v>499.979392857143</v>
      </c>
      <c r="BO478">
        <v>74.5715821428571</v>
      </c>
      <c r="BP478">
        <v>0.0999684464285714</v>
      </c>
      <c r="BQ478">
        <v>24.9455464285714</v>
      </c>
      <c r="BR478">
        <v>25</v>
      </c>
      <c r="BS478">
        <v>999.9</v>
      </c>
      <c r="BT478">
        <v>0</v>
      </c>
      <c r="BU478">
        <v>0</v>
      </c>
      <c r="BV478">
        <v>10000.8928571429</v>
      </c>
      <c r="BW478">
        <v>0</v>
      </c>
      <c r="BX478">
        <v>385.269285714286</v>
      </c>
      <c r="BY478">
        <v>-61.2717857142857</v>
      </c>
      <c r="BZ478">
        <v>1179.615</v>
      </c>
      <c r="CA478">
        <v>1238.18464285714</v>
      </c>
      <c r="CB478">
        <v>3.18376678571429</v>
      </c>
      <c r="CC478">
        <v>1215.9175</v>
      </c>
      <c r="CD478">
        <v>17.9833464285714</v>
      </c>
      <c r="CE478">
        <v>1.57846428571429</v>
      </c>
      <c r="CF478">
        <v>1.34104714285714</v>
      </c>
      <c r="CG478">
        <v>13.7501678571429</v>
      </c>
      <c r="CH478">
        <v>11.2669428571429</v>
      </c>
      <c r="CI478">
        <v>1999.98392857143</v>
      </c>
      <c r="CJ478">
        <v>0.979998821428572</v>
      </c>
      <c r="CK478">
        <v>0.0200010178571429</v>
      </c>
      <c r="CL478">
        <v>0</v>
      </c>
      <c r="CM478">
        <v>2.38044642857143</v>
      </c>
      <c r="CN478">
        <v>0</v>
      </c>
      <c r="CO478">
        <v>18198.0178571429</v>
      </c>
      <c r="CP478">
        <v>17300.0071428571</v>
      </c>
      <c r="CQ478">
        <v>39.30775</v>
      </c>
      <c r="CR478">
        <v>39.8680357142857</v>
      </c>
      <c r="CS478">
        <v>38.87475</v>
      </c>
      <c r="CT478">
        <v>38.55775</v>
      </c>
      <c r="CU478">
        <v>38.43275</v>
      </c>
      <c r="CV478">
        <v>1959.98357142857</v>
      </c>
      <c r="CW478">
        <v>40.0003571428571</v>
      </c>
      <c r="CX478">
        <v>0</v>
      </c>
      <c r="CY478">
        <v>1657214787.6</v>
      </c>
      <c r="CZ478">
        <v>0</v>
      </c>
      <c r="DA478">
        <v>1657213163</v>
      </c>
      <c r="DB478" t="s">
        <v>1145</v>
      </c>
      <c r="DC478">
        <v>1657213141</v>
      </c>
      <c r="DD478">
        <v>1655399214.6</v>
      </c>
      <c r="DE478">
        <v>1</v>
      </c>
      <c r="DF478">
        <v>0.04</v>
      </c>
      <c r="DG478">
        <v>-0.06</v>
      </c>
      <c r="DH478">
        <v>9.172</v>
      </c>
      <c r="DI478">
        <v>0.511</v>
      </c>
      <c r="DJ478">
        <v>420</v>
      </c>
      <c r="DK478">
        <v>25</v>
      </c>
      <c r="DL478">
        <v>0.26</v>
      </c>
      <c r="DM478">
        <v>0.15</v>
      </c>
      <c r="DN478">
        <v>-61.06941</v>
      </c>
      <c r="DO478">
        <v>-2.90731181988746</v>
      </c>
      <c r="DP478">
        <v>0.535195906094208</v>
      </c>
      <c r="DQ478">
        <v>0</v>
      </c>
      <c r="DR478">
        <v>3.1836805</v>
      </c>
      <c r="DS478">
        <v>-0.0140372983114482</v>
      </c>
      <c r="DT478">
        <v>0.00376106630491938</v>
      </c>
      <c r="DU478">
        <v>1</v>
      </c>
      <c r="DV478">
        <v>1</v>
      </c>
      <c r="DW478">
        <v>2</v>
      </c>
      <c r="DX478" t="s">
        <v>357</v>
      </c>
      <c r="DY478">
        <v>2.97225</v>
      </c>
      <c r="DZ478">
        <v>2.75333</v>
      </c>
      <c r="EA478">
        <v>0.153242</v>
      </c>
      <c r="EB478">
        <v>0.159277</v>
      </c>
      <c r="EC478">
        <v>0.0786867</v>
      </c>
      <c r="ED478">
        <v>0.0705061</v>
      </c>
      <c r="EE478">
        <v>33026.7</v>
      </c>
      <c r="EF478">
        <v>35965.3</v>
      </c>
      <c r="EG478">
        <v>35354.1</v>
      </c>
      <c r="EH478">
        <v>38807</v>
      </c>
      <c r="EI478">
        <v>46195.4</v>
      </c>
      <c r="EJ478">
        <v>52063.8</v>
      </c>
      <c r="EK478">
        <v>55257.7</v>
      </c>
      <c r="EL478">
        <v>62201.1</v>
      </c>
      <c r="EM478">
        <v>1.9654</v>
      </c>
      <c r="EN478">
        <v>2.1498</v>
      </c>
      <c r="EO478">
        <v>0.133663</v>
      </c>
      <c r="EP478">
        <v>0</v>
      </c>
      <c r="EQ478">
        <v>22.853</v>
      </c>
      <c r="ER478">
        <v>999.9</v>
      </c>
      <c r="ES478">
        <v>33.586</v>
      </c>
      <c r="ET478">
        <v>36.185</v>
      </c>
      <c r="EU478">
        <v>27.1595</v>
      </c>
      <c r="EV478">
        <v>53.8069</v>
      </c>
      <c r="EW478">
        <v>39.6034</v>
      </c>
      <c r="EX478">
        <v>2</v>
      </c>
      <c r="EY478">
        <v>0.0531098</v>
      </c>
      <c r="EZ478">
        <v>4.75499</v>
      </c>
      <c r="FA478">
        <v>20.0783</v>
      </c>
      <c r="FB478">
        <v>5.20052</v>
      </c>
      <c r="FC478">
        <v>12.0099</v>
      </c>
      <c r="FD478">
        <v>4.9752</v>
      </c>
      <c r="FE478">
        <v>3.294</v>
      </c>
      <c r="FF478">
        <v>9999</v>
      </c>
      <c r="FG478">
        <v>9999</v>
      </c>
      <c r="FH478">
        <v>9999</v>
      </c>
      <c r="FI478">
        <v>558.3</v>
      </c>
      <c r="FJ478">
        <v>1.8631</v>
      </c>
      <c r="FK478">
        <v>1.86783</v>
      </c>
      <c r="FL478">
        <v>1.86755</v>
      </c>
      <c r="FM478">
        <v>1.86874</v>
      </c>
      <c r="FN478">
        <v>1.86951</v>
      </c>
      <c r="FO478">
        <v>1.86563</v>
      </c>
      <c r="FP478">
        <v>1.86664</v>
      </c>
      <c r="FQ478">
        <v>1.86801</v>
      </c>
      <c r="FR478">
        <v>5</v>
      </c>
      <c r="FS478">
        <v>0</v>
      </c>
      <c r="FT478">
        <v>0</v>
      </c>
      <c r="FU478">
        <v>0</v>
      </c>
      <c r="FV478" t="s">
        <v>358</v>
      </c>
      <c r="FW478" t="s">
        <v>359</v>
      </c>
      <c r="FX478" t="s">
        <v>360</v>
      </c>
      <c r="FY478" t="s">
        <v>360</v>
      </c>
      <c r="FZ478" t="s">
        <v>360</v>
      </c>
      <c r="GA478" t="s">
        <v>360</v>
      </c>
      <c r="GB478">
        <v>0</v>
      </c>
      <c r="GC478">
        <v>100</v>
      </c>
      <c r="GD478">
        <v>100</v>
      </c>
      <c r="GE478">
        <v>15.26</v>
      </c>
      <c r="GF478">
        <v>0.2133</v>
      </c>
      <c r="GG478">
        <v>5.39689663742648</v>
      </c>
      <c r="GH478">
        <v>0.00956702611335773</v>
      </c>
      <c r="GI478">
        <v>-9.19467254998099e-07</v>
      </c>
      <c r="GJ478">
        <v>-2.13729184259075e-11</v>
      </c>
      <c r="GK478">
        <v>0.213310654532375</v>
      </c>
      <c r="GL478">
        <v>0</v>
      </c>
      <c r="GM478">
        <v>0</v>
      </c>
      <c r="GN478">
        <v>0</v>
      </c>
      <c r="GO478">
        <v>-4</v>
      </c>
      <c r="GP478">
        <v>1866</v>
      </c>
      <c r="GQ478">
        <v>1</v>
      </c>
      <c r="GR478">
        <v>18</v>
      </c>
      <c r="GS478">
        <v>27.8</v>
      </c>
      <c r="GT478">
        <v>30259.9</v>
      </c>
      <c r="GU478">
        <v>3.15063</v>
      </c>
      <c r="GV478">
        <v>2.62451</v>
      </c>
      <c r="GW478">
        <v>2.24854</v>
      </c>
      <c r="GX478">
        <v>2.72339</v>
      </c>
      <c r="GY478">
        <v>1.99585</v>
      </c>
      <c r="GZ478">
        <v>2.40356</v>
      </c>
      <c r="HA478">
        <v>38.2812</v>
      </c>
      <c r="HB478">
        <v>14.1758</v>
      </c>
      <c r="HC478">
        <v>18</v>
      </c>
      <c r="HD478">
        <v>501.417</v>
      </c>
      <c r="HE478">
        <v>630.526</v>
      </c>
      <c r="HF478">
        <v>21.5384</v>
      </c>
      <c r="HG478">
        <v>27.9464</v>
      </c>
      <c r="HH478">
        <v>30.001</v>
      </c>
      <c r="HI478">
        <v>28.197</v>
      </c>
      <c r="HJ478">
        <v>28.1631</v>
      </c>
      <c r="HK478">
        <v>63.0948</v>
      </c>
      <c r="HL478">
        <v>30.7726</v>
      </c>
      <c r="HM478">
        <v>0</v>
      </c>
      <c r="HN478">
        <v>20.9193</v>
      </c>
      <c r="HO478">
        <v>1254.91</v>
      </c>
      <c r="HP478">
        <v>17.9748</v>
      </c>
      <c r="HQ478">
        <v>102.509</v>
      </c>
      <c r="HR478">
        <v>103.563</v>
      </c>
    </row>
    <row r="479" spans="1:226">
      <c r="A479">
        <v>463</v>
      </c>
      <c r="B479">
        <v>1657214813.6</v>
      </c>
      <c r="C479">
        <v>8208.59999990463</v>
      </c>
      <c r="D479" t="s">
        <v>1290</v>
      </c>
      <c r="E479" t="s">
        <v>1291</v>
      </c>
      <c r="F479">
        <v>5</v>
      </c>
      <c r="G479" t="s">
        <v>1144</v>
      </c>
      <c r="H479" t="s">
        <v>354</v>
      </c>
      <c r="I479">
        <v>1657214806.1</v>
      </c>
      <c r="J479">
        <f>(K479)/1000</f>
        <v>0</v>
      </c>
      <c r="K479">
        <f>IF(BF479, AN479, AH479)</f>
        <v>0</v>
      </c>
      <c r="L479">
        <f>IF(BF479, AI479, AG479)</f>
        <v>0</v>
      </c>
      <c r="M479">
        <f>BH479 - IF(AU479&gt;1, L479*BB479*100.0/(AW479*BV479), 0)</f>
        <v>0</v>
      </c>
      <c r="N479">
        <f>((T479-J479/2)*M479-L479)/(T479+J479/2)</f>
        <v>0</v>
      </c>
      <c r="O479">
        <f>N479*(BO479+BP479)/1000.0</f>
        <v>0</v>
      </c>
      <c r="P479">
        <f>(BH479 - IF(AU479&gt;1, L479*BB479*100.0/(AW479*BV479), 0))*(BO479+BP479)/1000.0</f>
        <v>0</v>
      </c>
      <c r="Q479">
        <f>2.0/((1/S479-1/R479)+SIGN(S479)*SQRT((1/S479-1/R479)*(1/S479-1/R479) + 4*BC479/((BC479+1)*(BC479+1))*(2*1/S479*1/R479-1/R479*1/R479)))</f>
        <v>0</v>
      </c>
      <c r="R479">
        <f>IF(LEFT(BD479,1)&lt;&gt;"0",IF(LEFT(BD479,1)="1",3.0,BE479),$D$5+$E$5*(BV479*BO479/($K$5*1000))+$F$5*(BV479*BO479/($K$5*1000))*MAX(MIN(BB479,$J$5),$I$5)*MAX(MIN(BB479,$J$5),$I$5)+$G$5*MAX(MIN(BB479,$J$5),$I$5)*(BV479*BO479/($K$5*1000))+$H$5*(BV479*BO479/($K$5*1000))*(BV479*BO479/($K$5*1000)))</f>
        <v>0</v>
      </c>
      <c r="S479">
        <f>J479*(1000-(1000*0.61365*exp(17.502*W479/(240.97+W479))/(BO479+BP479)+BJ479)/2)/(1000*0.61365*exp(17.502*W479/(240.97+W479))/(BO479+BP479)-BJ479)</f>
        <v>0</v>
      </c>
      <c r="T479">
        <f>1/((BC479+1)/(Q479/1.6)+1/(R479/1.37)) + BC479/((BC479+1)/(Q479/1.6) + BC479/(R479/1.37))</f>
        <v>0</v>
      </c>
      <c r="U479">
        <f>(AX479*BA479)</f>
        <v>0</v>
      </c>
      <c r="V479">
        <f>(BQ479+(U479+2*0.95*5.67E-8*(((BQ479+$B$7)+273)^4-(BQ479+273)^4)-44100*J479)/(1.84*29.3*R479+8*0.95*5.67E-8*(BQ479+273)^3))</f>
        <v>0</v>
      </c>
      <c r="W479">
        <f>($C$7*BR479+$D$7*BS479+$E$7*V479)</f>
        <v>0</v>
      </c>
      <c r="X479">
        <f>0.61365*exp(17.502*W479/(240.97+W479))</f>
        <v>0</v>
      </c>
      <c r="Y479">
        <f>(Z479/AA479*100)</f>
        <v>0</v>
      </c>
      <c r="Z479">
        <f>BJ479*(BO479+BP479)/1000</f>
        <v>0</v>
      </c>
      <c r="AA479">
        <f>0.61365*exp(17.502*BQ479/(240.97+BQ479))</f>
        <v>0</v>
      </c>
      <c r="AB479">
        <f>(X479-BJ479*(BO479+BP479)/1000)</f>
        <v>0</v>
      </c>
      <c r="AC479">
        <f>(-J479*44100)</f>
        <v>0</v>
      </c>
      <c r="AD479">
        <f>2*29.3*R479*0.92*(BQ479-W479)</f>
        <v>0</v>
      </c>
      <c r="AE479">
        <f>2*0.95*5.67E-8*(((BQ479+$B$7)+273)^4-(W479+273)^4)</f>
        <v>0</v>
      </c>
      <c r="AF479">
        <f>U479+AE479+AC479+AD479</f>
        <v>0</v>
      </c>
      <c r="AG479">
        <f>BN479*AU479*(BI479-BH479*(1000-AU479*BK479)/(1000-AU479*BJ479))/(100*BB479)</f>
        <v>0</v>
      </c>
      <c r="AH479">
        <f>1000*BN479*AU479*(BJ479-BK479)/(100*BB479*(1000-AU479*BJ479))</f>
        <v>0</v>
      </c>
      <c r="AI479">
        <f>(AJ479 - AK479 - BO479*1E3/(8.314*(BQ479+273.15)) * AM479/BN479 * AL479) * BN479/(100*BB479) * (1000 - BK479)/1000</f>
        <v>0</v>
      </c>
      <c r="AJ479">
        <v>1270.16046606701</v>
      </c>
      <c r="AK479">
        <v>1219.95715151515</v>
      </c>
      <c r="AL479">
        <v>3.1579698674236</v>
      </c>
      <c r="AM479">
        <v>66.7280457912559</v>
      </c>
      <c r="AN479">
        <f>(AP479 - AO479 + BO479*1E3/(8.314*(BQ479+273.15)) * AR479/BN479 * AQ479) * BN479/(100*BB479) * 1000/(1000 - AP479)</f>
        <v>0</v>
      </c>
      <c r="AO479">
        <v>17.9763584173458</v>
      </c>
      <c r="AP479">
        <v>21.1197309090909</v>
      </c>
      <c r="AQ479">
        <v>-0.00779766450008139</v>
      </c>
      <c r="AR479">
        <v>77.4799471106263</v>
      </c>
      <c r="AS479">
        <v>0</v>
      </c>
      <c r="AT479">
        <v>0</v>
      </c>
      <c r="AU479">
        <f>IF(AS479*$H$13&gt;=AW479,1.0,(AW479/(AW479-AS479*$H$13)))</f>
        <v>0</v>
      </c>
      <c r="AV479">
        <f>(AU479-1)*100</f>
        <v>0</v>
      </c>
      <c r="AW479">
        <f>MAX(0,($B$13+$C$13*BV479)/(1+$D$13*BV479)*BO479/(BQ479+273)*$E$13)</f>
        <v>0</v>
      </c>
      <c r="AX479">
        <f>$B$11*BW479+$C$11*BX479+$F$11*CI479*(1-CL479)</f>
        <v>0</v>
      </c>
      <c r="AY479">
        <f>AX479*AZ479</f>
        <v>0</v>
      </c>
      <c r="AZ479">
        <f>($B$11*$D$9+$C$11*$D$9+$F$11*((CV479+CN479)/MAX(CV479+CN479+CW479, 0.1)*$I$9+CW479/MAX(CV479+CN479+CW479, 0.1)*$J$9))/($B$11+$C$11+$F$11)</f>
        <v>0</v>
      </c>
      <c r="BA479">
        <f>($B$11*$K$9+$C$11*$K$9+$F$11*((CV479+CN479)/MAX(CV479+CN479+CW479, 0.1)*$P$9+CW479/MAX(CV479+CN479+CW479, 0.1)*$Q$9))/($B$11+$C$11+$F$11)</f>
        <v>0</v>
      </c>
      <c r="BB479">
        <v>6</v>
      </c>
      <c r="BC479">
        <v>0.5</v>
      </c>
      <c r="BD479" t="s">
        <v>355</v>
      </c>
      <c r="BE479">
        <v>2</v>
      </c>
      <c r="BF479" t="b">
        <v>1</v>
      </c>
      <c r="BG479">
        <v>1657214806.1</v>
      </c>
      <c r="BH479">
        <v>1171.8737037037</v>
      </c>
      <c r="BI479">
        <v>1233.04259259259</v>
      </c>
      <c r="BJ479">
        <v>21.1561666666667</v>
      </c>
      <c r="BK479">
        <v>17.9800185185185</v>
      </c>
      <c r="BL479">
        <v>1156.6762962963</v>
      </c>
      <c r="BM479">
        <v>20.942862962963</v>
      </c>
      <c r="BN479">
        <v>499.99462962963</v>
      </c>
      <c r="BO479">
        <v>74.5715222222222</v>
      </c>
      <c r="BP479">
        <v>0.0999790148148148</v>
      </c>
      <c r="BQ479">
        <v>24.9569925925926</v>
      </c>
      <c r="BR479">
        <v>25.0245407407407</v>
      </c>
      <c r="BS479">
        <v>999.9</v>
      </c>
      <c r="BT479">
        <v>0</v>
      </c>
      <c r="BU479">
        <v>0</v>
      </c>
      <c r="BV479">
        <v>9998.7037037037</v>
      </c>
      <c r="BW479">
        <v>0</v>
      </c>
      <c r="BX479">
        <v>390.37437037037</v>
      </c>
      <c r="BY479">
        <v>-61.1695222222222</v>
      </c>
      <c r="BZ479">
        <v>1197.20185185185</v>
      </c>
      <c r="CA479">
        <v>1255.61925925926</v>
      </c>
      <c r="CB479">
        <v>3.17617</v>
      </c>
      <c r="CC479">
        <v>1233.04259259259</v>
      </c>
      <c r="CD479">
        <v>17.9800185185185</v>
      </c>
      <c r="CE479">
        <v>1.57764777777778</v>
      </c>
      <c r="CF479">
        <v>1.34079666666667</v>
      </c>
      <c r="CG479">
        <v>13.7422</v>
      </c>
      <c r="CH479">
        <v>11.2641296296296</v>
      </c>
      <c r="CI479">
        <v>1999.98851851852</v>
      </c>
      <c r="CJ479">
        <v>0.979999666666667</v>
      </c>
      <c r="CK479">
        <v>0.0200001407407407</v>
      </c>
      <c r="CL479">
        <v>0</v>
      </c>
      <c r="CM479">
        <v>2.33484444444444</v>
      </c>
      <c r="CN479">
        <v>0</v>
      </c>
      <c r="CO479">
        <v>18212.9851851852</v>
      </c>
      <c r="CP479">
        <v>17300.0592592593</v>
      </c>
      <c r="CQ479">
        <v>39.4094814814815</v>
      </c>
      <c r="CR479">
        <v>39.9511481481481</v>
      </c>
      <c r="CS479">
        <v>38.9581111111111</v>
      </c>
      <c r="CT479">
        <v>38.6802592592593</v>
      </c>
      <c r="CU479">
        <v>38.5252222222222</v>
      </c>
      <c r="CV479">
        <v>1959.98851851852</v>
      </c>
      <c r="CW479">
        <v>40</v>
      </c>
      <c r="CX479">
        <v>0</v>
      </c>
      <c r="CY479">
        <v>1657214793</v>
      </c>
      <c r="CZ479">
        <v>0</v>
      </c>
      <c r="DA479">
        <v>1657213163</v>
      </c>
      <c r="DB479" t="s">
        <v>1145</v>
      </c>
      <c r="DC479">
        <v>1657213141</v>
      </c>
      <c r="DD479">
        <v>1655399214.6</v>
      </c>
      <c r="DE479">
        <v>1</v>
      </c>
      <c r="DF479">
        <v>0.04</v>
      </c>
      <c r="DG479">
        <v>-0.06</v>
      </c>
      <c r="DH479">
        <v>9.172</v>
      </c>
      <c r="DI479">
        <v>0.511</v>
      </c>
      <c r="DJ479">
        <v>420</v>
      </c>
      <c r="DK479">
        <v>25</v>
      </c>
      <c r="DL479">
        <v>0.26</v>
      </c>
      <c r="DM479">
        <v>0.15</v>
      </c>
      <c r="DN479">
        <v>-61.1909</v>
      </c>
      <c r="DO479">
        <v>0.684632645403488</v>
      </c>
      <c r="DP479">
        <v>0.466534002512143</v>
      </c>
      <c r="DQ479">
        <v>0</v>
      </c>
      <c r="DR479">
        <v>3.18115475</v>
      </c>
      <c r="DS479">
        <v>-0.0540921951219463</v>
      </c>
      <c r="DT479">
        <v>0.00726470232958653</v>
      </c>
      <c r="DU479">
        <v>1</v>
      </c>
      <c r="DV479">
        <v>1</v>
      </c>
      <c r="DW479">
        <v>2</v>
      </c>
      <c r="DX479" t="s">
        <v>357</v>
      </c>
      <c r="DY479">
        <v>2.97244</v>
      </c>
      <c r="DZ479">
        <v>2.75407</v>
      </c>
      <c r="EA479">
        <v>0.154501</v>
      </c>
      <c r="EB479">
        <v>0.160543</v>
      </c>
      <c r="EC479">
        <v>0.0785674</v>
      </c>
      <c r="ED479">
        <v>0.07049</v>
      </c>
      <c r="EE479">
        <v>32977.2</v>
      </c>
      <c r="EF479">
        <v>35912.5</v>
      </c>
      <c r="EG479">
        <v>35353.5</v>
      </c>
      <c r="EH479">
        <v>38808.4</v>
      </c>
      <c r="EI479">
        <v>46201.4</v>
      </c>
      <c r="EJ479">
        <v>52065.4</v>
      </c>
      <c r="EK479">
        <v>55257.6</v>
      </c>
      <c r="EL479">
        <v>62202</v>
      </c>
      <c r="EM479">
        <v>1.9658</v>
      </c>
      <c r="EN479">
        <v>2.1502</v>
      </c>
      <c r="EO479">
        <v>0.133216</v>
      </c>
      <c r="EP479">
        <v>0</v>
      </c>
      <c r="EQ479">
        <v>22.8511</v>
      </c>
      <c r="ER479">
        <v>999.9</v>
      </c>
      <c r="ES479">
        <v>33.61</v>
      </c>
      <c r="ET479">
        <v>36.165</v>
      </c>
      <c r="EU479">
        <v>27.1474</v>
      </c>
      <c r="EV479">
        <v>53.8469</v>
      </c>
      <c r="EW479">
        <v>39.6234</v>
      </c>
      <c r="EX479">
        <v>2</v>
      </c>
      <c r="EY479">
        <v>0.057622</v>
      </c>
      <c r="EZ479">
        <v>3.01553</v>
      </c>
      <c r="FA479">
        <v>20.1217</v>
      </c>
      <c r="FB479">
        <v>5.19932</v>
      </c>
      <c r="FC479">
        <v>12.0099</v>
      </c>
      <c r="FD479">
        <v>4.9756</v>
      </c>
      <c r="FE479">
        <v>3.294</v>
      </c>
      <c r="FF479">
        <v>9999</v>
      </c>
      <c r="FG479">
        <v>9999</v>
      </c>
      <c r="FH479">
        <v>9999</v>
      </c>
      <c r="FI479">
        <v>558.3</v>
      </c>
      <c r="FJ479">
        <v>1.8631</v>
      </c>
      <c r="FK479">
        <v>1.86786</v>
      </c>
      <c r="FL479">
        <v>1.86765</v>
      </c>
      <c r="FM479">
        <v>1.8689</v>
      </c>
      <c r="FN479">
        <v>1.86963</v>
      </c>
      <c r="FO479">
        <v>1.86569</v>
      </c>
      <c r="FP479">
        <v>1.8667</v>
      </c>
      <c r="FQ479">
        <v>1.86804</v>
      </c>
      <c r="FR479">
        <v>5</v>
      </c>
      <c r="FS479">
        <v>0</v>
      </c>
      <c r="FT479">
        <v>0</v>
      </c>
      <c r="FU479">
        <v>0</v>
      </c>
      <c r="FV479" t="s">
        <v>358</v>
      </c>
      <c r="FW479" t="s">
        <v>359</v>
      </c>
      <c r="FX479" t="s">
        <v>360</v>
      </c>
      <c r="FY479" t="s">
        <v>360</v>
      </c>
      <c r="FZ479" t="s">
        <v>360</v>
      </c>
      <c r="GA479" t="s">
        <v>360</v>
      </c>
      <c r="GB479">
        <v>0</v>
      </c>
      <c r="GC479">
        <v>100</v>
      </c>
      <c r="GD479">
        <v>100</v>
      </c>
      <c r="GE479">
        <v>15.37</v>
      </c>
      <c r="GF479">
        <v>0.2133</v>
      </c>
      <c r="GG479">
        <v>5.39689663742648</v>
      </c>
      <c r="GH479">
        <v>0.00956702611335773</v>
      </c>
      <c r="GI479">
        <v>-9.19467254998099e-07</v>
      </c>
      <c r="GJ479">
        <v>-2.13729184259075e-11</v>
      </c>
      <c r="GK479">
        <v>0.213310654532375</v>
      </c>
      <c r="GL479">
        <v>0</v>
      </c>
      <c r="GM479">
        <v>0</v>
      </c>
      <c r="GN479">
        <v>0</v>
      </c>
      <c r="GO479">
        <v>-4</v>
      </c>
      <c r="GP479">
        <v>1866</v>
      </c>
      <c r="GQ479">
        <v>1</v>
      </c>
      <c r="GR479">
        <v>18</v>
      </c>
      <c r="GS479">
        <v>27.9</v>
      </c>
      <c r="GT479">
        <v>30260</v>
      </c>
      <c r="GU479">
        <v>3.18359</v>
      </c>
      <c r="GV479">
        <v>2.62451</v>
      </c>
      <c r="GW479">
        <v>2.24854</v>
      </c>
      <c r="GX479">
        <v>2.72217</v>
      </c>
      <c r="GY479">
        <v>1.99585</v>
      </c>
      <c r="GZ479">
        <v>2.38281</v>
      </c>
      <c r="HA479">
        <v>38.2568</v>
      </c>
      <c r="HB479">
        <v>14.2108</v>
      </c>
      <c r="HC479">
        <v>18</v>
      </c>
      <c r="HD479">
        <v>501.514</v>
      </c>
      <c r="HE479">
        <v>630.641</v>
      </c>
      <c r="HF479">
        <v>20.8914</v>
      </c>
      <c r="HG479">
        <v>27.9298</v>
      </c>
      <c r="HH479">
        <v>30.0011</v>
      </c>
      <c r="HI479">
        <v>28.1778</v>
      </c>
      <c r="HJ479">
        <v>28.1445</v>
      </c>
      <c r="HK479">
        <v>63.7492</v>
      </c>
      <c r="HL479">
        <v>30.7726</v>
      </c>
      <c r="HM479">
        <v>0</v>
      </c>
      <c r="HN479">
        <v>20.8666</v>
      </c>
      <c r="HO479">
        <v>1275.26</v>
      </c>
      <c r="HP479">
        <v>18.0683</v>
      </c>
      <c r="HQ479">
        <v>102.509</v>
      </c>
      <c r="HR479">
        <v>103.565</v>
      </c>
    </row>
    <row r="480" spans="1:226">
      <c r="A480">
        <v>464</v>
      </c>
      <c r="B480">
        <v>1657214818.6</v>
      </c>
      <c r="C480">
        <v>8213.59999990463</v>
      </c>
      <c r="D480" t="s">
        <v>1292</v>
      </c>
      <c r="E480" t="s">
        <v>1293</v>
      </c>
      <c r="F480">
        <v>5</v>
      </c>
      <c r="G480" t="s">
        <v>1144</v>
      </c>
      <c r="H480" t="s">
        <v>354</v>
      </c>
      <c r="I480">
        <v>1657214810.81429</v>
      </c>
      <c r="J480">
        <f>(K480)/1000</f>
        <v>0</v>
      </c>
      <c r="K480">
        <f>IF(BF480, AN480, AH480)</f>
        <v>0</v>
      </c>
      <c r="L480">
        <f>IF(BF480, AI480, AG480)</f>
        <v>0</v>
      </c>
      <c r="M480">
        <f>BH480 - IF(AU480&gt;1, L480*BB480*100.0/(AW480*BV480), 0)</f>
        <v>0</v>
      </c>
      <c r="N480">
        <f>((T480-J480/2)*M480-L480)/(T480+J480/2)</f>
        <v>0</v>
      </c>
      <c r="O480">
        <f>N480*(BO480+BP480)/1000.0</f>
        <v>0</v>
      </c>
      <c r="P480">
        <f>(BH480 - IF(AU480&gt;1, L480*BB480*100.0/(AW480*BV480), 0))*(BO480+BP480)/1000.0</f>
        <v>0</v>
      </c>
      <c r="Q480">
        <f>2.0/((1/S480-1/R480)+SIGN(S480)*SQRT((1/S480-1/R480)*(1/S480-1/R480) + 4*BC480/((BC480+1)*(BC480+1))*(2*1/S480*1/R480-1/R480*1/R480)))</f>
        <v>0</v>
      </c>
      <c r="R480">
        <f>IF(LEFT(BD480,1)&lt;&gt;"0",IF(LEFT(BD480,1)="1",3.0,BE480),$D$5+$E$5*(BV480*BO480/($K$5*1000))+$F$5*(BV480*BO480/($K$5*1000))*MAX(MIN(BB480,$J$5),$I$5)*MAX(MIN(BB480,$J$5),$I$5)+$G$5*MAX(MIN(BB480,$J$5),$I$5)*(BV480*BO480/($K$5*1000))+$H$5*(BV480*BO480/($K$5*1000))*(BV480*BO480/($K$5*1000)))</f>
        <v>0</v>
      </c>
      <c r="S480">
        <f>J480*(1000-(1000*0.61365*exp(17.502*W480/(240.97+W480))/(BO480+BP480)+BJ480)/2)/(1000*0.61365*exp(17.502*W480/(240.97+W480))/(BO480+BP480)-BJ480)</f>
        <v>0</v>
      </c>
      <c r="T480">
        <f>1/((BC480+1)/(Q480/1.6)+1/(R480/1.37)) + BC480/((BC480+1)/(Q480/1.6) + BC480/(R480/1.37))</f>
        <v>0</v>
      </c>
      <c r="U480">
        <f>(AX480*BA480)</f>
        <v>0</v>
      </c>
      <c r="V480">
        <f>(BQ480+(U480+2*0.95*5.67E-8*(((BQ480+$B$7)+273)^4-(BQ480+273)^4)-44100*J480)/(1.84*29.3*R480+8*0.95*5.67E-8*(BQ480+273)^3))</f>
        <v>0</v>
      </c>
      <c r="W480">
        <f>($C$7*BR480+$D$7*BS480+$E$7*V480)</f>
        <v>0</v>
      </c>
      <c r="X480">
        <f>0.61365*exp(17.502*W480/(240.97+W480))</f>
        <v>0</v>
      </c>
      <c r="Y480">
        <f>(Z480/AA480*100)</f>
        <v>0</v>
      </c>
      <c r="Z480">
        <f>BJ480*(BO480+BP480)/1000</f>
        <v>0</v>
      </c>
      <c r="AA480">
        <f>0.61365*exp(17.502*BQ480/(240.97+BQ480))</f>
        <v>0</v>
      </c>
      <c r="AB480">
        <f>(X480-BJ480*(BO480+BP480)/1000)</f>
        <v>0</v>
      </c>
      <c r="AC480">
        <f>(-J480*44100)</f>
        <v>0</v>
      </c>
      <c r="AD480">
        <f>2*29.3*R480*0.92*(BQ480-W480)</f>
        <v>0</v>
      </c>
      <c r="AE480">
        <f>2*0.95*5.67E-8*(((BQ480+$B$7)+273)^4-(W480+273)^4)</f>
        <v>0</v>
      </c>
      <c r="AF480">
        <f>U480+AE480+AC480+AD480</f>
        <v>0</v>
      </c>
      <c r="AG480">
        <f>BN480*AU480*(BI480-BH480*(1000-AU480*BK480)/(1000-AU480*BJ480))/(100*BB480)</f>
        <v>0</v>
      </c>
      <c r="AH480">
        <f>1000*BN480*AU480*(BJ480-BK480)/(100*BB480*(1000-AU480*BJ480))</f>
        <v>0</v>
      </c>
      <c r="AI480">
        <f>(AJ480 - AK480 - BO480*1E3/(8.314*(BQ480+273.15)) * AM480/BN480 * AL480) * BN480/(100*BB480) * (1000 - BK480)/1000</f>
        <v>0</v>
      </c>
      <c r="AJ480">
        <v>1287.61840728817</v>
      </c>
      <c r="AK480">
        <v>1236.40484848485</v>
      </c>
      <c r="AL480">
        <v>3.41342456631743</v>
      </c>
      <c r="AM480">
        <v>66.7280457912559</v>
      </c>
      <c r="AN480">
        <f>(AP480 - AO480 + BO480*1E3/(8.314*(BQ480+273.15)) * AR480/BN480 * AQ480) * BN480/(100*BB480) * 1000/(1000 - AP480)</f>
        <v>0</v>
      </c>
      <c r="AO480">
        <v>17.9691010407412</v>
      </c>
      <c r="AP480">
        <v>21.0916</v>
      </c>
      <c r="AQ480">
        <v>-0.0134678538595049</v>
      </c>
      <c r="AR480">
        <v>77.4799471106263</v>
      </c>
      <c r="AS480">
        <v>0</v>
      </c>
      <c r="AT480">
        <v>0</v>
      </c>
      <c r="AU480">
        <f>IF(AS480*$H$13&gt;=AW480,1.0,(AW480/(AW480-AS480*$H$13)))</f>
        <v>0</v>
      </c>
      <c r="AV480">
        <f>(AU480-1)*100</f>
        <v>0</v>
      </c>
      <c r="AW480">
        <f>MAX(0,($B$13+$C$13*BV480)/(1+$D$13*BV480)*BO480/(BQ480+273)*$E$13)</f>
        <v>0</v>
      </c>
      <c r="AX480">
        <f>$B$11*BW480+$C$11*BX480+$F$11*CI480*(1-CL480)</f>
        <v>0</v>
      </c>
      <c r="AY480">
        <f>AX480*AZ480</f>
        <v>0</v>
      </c>
      <c r="AZ480">
        <f>($B$11*$D$9+$C$11*$D$9+$F$11*((CV480+CN480)/MAX(CV480+CN480+CW480, 0.1)*$I$9+CW480/MAX(CV480+CN480+CW480, 0.1)*$J$9))/($B$11+$C$11+$F$11)</f>
        <v>0</v>
      </c>
      <c r="BA480">
        <f>($B$11*$K$9+$C$11*$K$9+$F$11*((CV480+CN480)/MAX(CV480+CN480+CW480, 0.1)*$P$9+CW480/MAX(CV480+CN480+CW480, 0.1)*$Q$9))/($B$11+$C$11+$F$11)</f>
        <v>0</v>
      </c>
      <c r="BB480">
        <v>6</v>
      </c>
      <c r="BC480">
        <v>0.5</v>
      </c>
      <c r="BD480" t="s">
        <v>355</v>
      </c>
      <c r="BE480">
        <v>2</v>
      </c>
      <c r="BF480" t="b">
        <v>1</v>
      </c>
      <c r="BG480">
        <v>1657214810.81429</v>
      </c>
      <c r="BH480">
        <v>1186.93642857143</v>
      </c>
      <c r="BI480">
        <v>1248.38964285714</v>
      </c>
      <c r="BJ480">
        <v>21.1347392857143</v>
      </c>
      <c r="BK480">
        <v>17.9781</v>
      </c>
      <c r="BL480">
        <v>1171.62892857143</v>
      </c>
      <c r="BM480">
        <v>20.9214321428571</v>
      </c>
      <c r="BN480">
        <v>499.979571428571</v>
      </c>
      <c r="BO480">
        <v>74.5715964285714</v>
      </c>
      <c r="BP480">
        <v>0.100011892857143</v>
      </c>
      <c r="BQ480">
        <v>24.9562642857143</v>
      </c>
      <c r="BR480">
        <v>25.0359928571429</v>
      </c>
      <c r="BS480">
        <v>999.9</v>
      </c>
      <c r="BT480">
        <v>0</v>
      </c>
      <c r="BU480">
        <v>0</v>
      </c>
      <c r="BV480">
        <v>9998.75</v>
      </c>
      <c r="BW480">
        <v>0</v>
      </c>
      <c r="BX480">
        <v>397.471607142857</v>
      </c>
      <c r="BY480">
        <v>-61.4528392857143</v>
      </c>
      <c r="BZ480">
        <v>1212.56464285714</v>
      </c>
      <c r="CA480">
        <v>1271.245</v>
      </c>
      <c r="CB480">
        <v>3.15665142857143</v>
      </c>
      <c r="CC480">
        <v>1248.38964285714</v>
      </c>
      <c r="CD480">
        <v>17.9781</v>
      </c>
      <c r="CE480">
        <v>1.57605107142857</v>
      </c>
      <c r="CF480">
        <v>1.34065464285714</v>
      </c>
      <c r="CG480">
        <v>13.7266142857143</v>
      </c>
      <c r="CH480">
        <v>11.2625321428571</v>
      </c>
      <c r="CI480">
        <v>1999.99785714286</v>
      </c>
      <c r="CJ480">
        <v>0.980000214285714</v>
      </c>
      <c r="CK480">
        <v>0.0199995678571429</v>
      </c>
      <c r="CL480">
        <v>0</v>
      </c>
      <c r="CM480">
        <v>2.31141785714286</v>
      </c>
      <c r="CN480">
        <v>0</v>
      </c>
      <c r="CO480">
        <v>18227.1535714286</v>
      </c>
      <c r="CP480">
        <v>17300.1392857143</v>
      </c>
      <c r="CQ480">
        <v>39.4953214285714</v>
      </c>
      <c r="CR480">
        <v>40.0175714285714</v>
      </c>
      <c r="CS480">
        <v>39.0287857142857</v>
      </c>
      <c r="CT480">
        <v>38.7854642857143</v>
      </c>
      <c r="CU480">
        <v>38.6001785714286</v>
      </c>
      <c r="CV480">
        <v>1959.99785714286</v>
      </c>
      <c r="CW480">
        <v>40</v>
      </c>
      <c r="CX480">
        <v>0</v>
      </c>
      <c r="CY480">
        <v>1657214797.8</v>
      </c>
      <c r="CZ480">
        <v>0</v>
      </c>
      <c r="DA480">
        <v>1657213163</v>
      </c>
      <c r="DB480" t="s">
        <v>1145</v>
      </c>
      <c r="DC480">
        <v>1657213141</v>
      </c>
      <c r="DD480">
        <v>1655399214.6</v>
      </c>
      <c r="DE480">
        <v>1</v>
      </c>
      <c r="DF480">
        <v>0.04</v>
      </c>
      <c r="DG480">
        <v>-0.06</v>
      </c>
      <c r="DH480">
        <v>9.172</v>
      </c>
      <c r="DI480">
        <v>0.511</v>
      </c>
      <c r="DJ480">
        <v>420</v>
      </c>
      <c r="DK480">
        <v>25</v>
      </c>
      <c r="DL480">
        <v>0.26</v>
      </c>
      <c r="DM480">
        <v>0.15</v>
      </c>
      <c r="DN480">
        <v>-61.357355</v>
      </c>
      <c r="DO480">
        <v>-1.67747617260778</v>
      </c>
      <c r="DP480">
        <v>0.702151029675952</v>
      </c>
      <c r="DQ480">
        <v>0</v>
      </c>
      <c r="DR480">
        <v>3.16815575</v>
      </c>
      <c r="DS480">
        <v>-0.190782101313324</v>
      </c>
      <c r="DT480">
        <v>0.0213344047125178</v>
      </c>
      <c r="DU480">
        <v>0</v>
      </c>
      <c r="DV480">
        <v>0</v>
      </c>
      <c r="DW480">
        <v>2</v>
      </c>
      <c r="DX480" t="s">
        <v>365</v>
      </c>
      <c r="DY480">
        <v>2.9724</v>
      </c>
      <c r="DZ480">
        <v>2.75389</v>
      </c>
      <c r="EA480">
        <v>0.155823</v>
      </c>
      <c r="EB480">
        <v>0.161928</v>
      </c>
      <c r="EC480">
        <v>0.0784927</v>
      </c>
      <c r="ED480">
        <v>0.0705861</v>
      </c>
      <c r="EE480">
        <v>32927.2</v>
      </c>
      <c r="EF480">
        <v>35854.2</v>
      </c>
      <c r="EG480">
        <v>35355.1</v>
      </c>
      <c r="EH480">
        <v>38809.2</v>
      </c>
      <c r="EI480">
        <v>46206.4</v>
      </c>
      <c r="EJ480">
        <v>52060.4</v>
      </c>
      <c r="EK480">
        <v>55259.1</v>
      </c>
      <c r="EL480">
        <v>62202.4</v>
      </c>
      <c r="EM480">
        <v>1.9664</v>
      </c>
      <c r="EN480">
        <v>2.1504</v>
      </c>
      <c r="EO480">
        <v>0.133961</v>
      </c>
      <c r="EP480">
        <v>0</v>
      </c>
      <c r="EQ480">
        <v>22.8492</v>
      </c>
      <c r="ER480">
        <v>999.9</v>
      </c>
      <c r="ES480">
        <v>33.61</v>
      </c>
      <c r="ET480">
        <v>36.165</v>
      </c>
      <c r="EU480">
        <v>27.1451</v>
      </c>
      <c r="EV480">
        <v>53.8869</v>
      </c>
      <c r="EW480">
        <v>39.6074</v>
      </c>
      <c r="EX480">
        <v>2</v>
      </c>
      <c r="EY480">
        <v>0.0523984</v>
      </c>
      <c r="EZ480">
        <v>2.25874</v>
      </c>
      <c r="FA480">
        <v>20.1346</v>
      </c>
      <c r="FB480">
        <v>5.19932</v>
      </c>
      <c r="FC480">
        <v>12.0099</v>
      </c>
      <c r="FD480">
        <v>4.9756</v>
      </c>
      <c r="FE480">
        <v>3.294</v>
      </c>
      <c r="FF480">
        <v>9999</v>
      </c>
      <c r="FG480">
        <v>9999</v>
      </c>
      <c r="FH480">
        <v>9999</v>
      </c>
      <c r="FI480">
        <v>558.3</v>
      </c>
      <c r="FJ480">
        <v>1.8631</v>
      </c>
      <c r="FK480">
        <v>1.86783</v>
      </c>
      <c r="FL480">
        <v>1.86768</v>
      </c>
      <c r="FM480">
        <v>1.8689</v>
      </c>
      <c r="FN480">
        <v>1.86966</v>
      </c>
      <c r="FO480">
        <v>1.86569</v>
      </c>
      <c r="FP480">
        <v>1.86676</v>
      </c>
      <c r="FQ480">
        <v>1.86813</v>
      </c>
      <c r="FR480">
        <v>5</v>
      </c>
      <c r="FS480">
        <v>0</v>
      </c>
      <c r="FT480">
        <v>0</v>
      </c>
      <c r="FU480">
        <v>0</v>
      </c>
      <c r="FV480" t="s">
        <v>358</v>
      </c>
      <c r="FW480" t="s">
        <v>359</v>
      </c>
      <c r="FX480" t="s">
        <v>360</v>
      </c>
      <c r="FY480" t="s">
        <v>360</v>
      </c>
      <c r="FZ480" t="s">
        <v>360</v>
      </c>
      <c r="GA480" t="s">
        <v>360</v>
      </c>
      <c r="GB480">
        <v>0</v>
      </c>
      <c r="GC480">
        <v>100</v>
      </c>
      <c r="GD480">
        <v>100</v>
      </c>
      <c r="GE480">
        <v>15.49</v>
      </c>
      <c r="GF480">
        <v>0.2133</v>
      </c>
      <c r="GG480">
        <v>5.39689663742648</v>
      </c>
      <c r="GH480">
        <v>0.00956702611335773</v>
      </c>
      <c r="GI480">
        <v>-9.19467254998099e-07</v>
      </c>
      <c r="GJ480">
        <v>-2.13729184259075e-11</v>
      </c>
      <c r="GK480">
        <v>0.213310654532375</v>
      </c>
      <c r="GL480">
        <v>0</v>
      </c>
      <c r="GM480">
        <v>0</v>
      </c>
      <c r="GN480">
        <v>0</v>
      </c>
      <c r="GO480">
        <v>-4</v>
      </c>
      <c r="GP480">
        <v>1866</v>
      </c>
      <c r="GQ480">
        <v>1</v>
      </c>
      <c r="GR480">
        <v>18</v>
      </c>
      <c r="GS480">
        <v>28</v>
      </c>
      <c r="GT480">
        <v>30260.1</v>
      </c>
      <c r="GU480">
        <v>3.21533</v>
      </c>
      <c r="GV480">
        <v>2.62573</v>
      </c>
      <c r="GW480">
        <v>2.24854</v>
      </c>
      <c r="GX480">
        <v>2.72339</v>
      </c>
      <c r="GY480">
        <v>1.99585</v>
      </c>
      <c r="GZ480">
        <v>2.37671</v>
      </c>
      <c r="HA480">
        <v>38.2568</v>
      </c>
      <c r="HB480">
        <v>14.2196</v>
      </c>
      <c r="HC480">
        <v>18</v>
      </c>
      <c r="HD480">
        <v>501.766</v>
      </c>
      <c r="HE480">
        <v>630.602</v>
      </c>
      <c r="HF480">
        <v>20.7553</v>
      </c>
      <c r="HG480">
        <v>27.9108</v>
      </c>
      <c r="HH480">
        <v>29.9975</v>
      </c>
      <c r="HI480">
        <v>28.1611</v>
      </c>
      <c r="HJ480">
        <v>28.1273</v>
      </c>
      <c r="HK480">
        <v>64.3766</v>
      </c>
      <c r="HL480">
        <v>30.4996</v>
      </c>
      <c r="HM480">
        <v>0</v>
      </c>
      <c r="HN480">
        <v>20.8351</v>
      </c>
      <c r="HO480">
        <v>1288.7</v>
      </c>
      <c r="HP480">
        <v>18.13</v>
      </c>
      <c r="HQ480">
        <v>102.512</v>
      </c>
      <c r="HR480">
        <v>103.566</v>
      </c>
    </row>
    <row r="481" spans="1:226">
      <c r="A481">
        <v>465</v>
      </c>
      <c r="B481">
        <v>1657214823.6</v>
      </c>
      <c r="C481">
        <v>8218.59999990463</v>
      </c>
      <c r="D481" t="s">
        <v>1294</v>
      </c>
      <c r="E481" t="s">
        <v>1295</v>
      </c>
      <c r="F481">
        <v>5</v>
      </c>
      <c r="G481" t="s">
        <v>1144</v>
      </c>
      <c r="H481" t="s">
        <v>354</v>
      </c>
      <c r="I481">
        <v>1657214816.1</v>
      </c>
      <c r="J481">
        <f>(K481)/1000</f>
        <v>0</v>
      </c>
      <c r="K481">
        <f>IF(BF481, AN481, AH481)</f>
        <v>0</v>
      </c>
      <c r="L481">
        <f>IF(BF481, AI481, AG481)</f>
        <v>0</v>
      </c>
      <c r="M481">
        <f>BH481 - IF(AU481&gt;1, L481*BB481*100.0/(AW481*BV481), 0)</f>
        <v>0</v>
      </c>
      <c r="N481">
        <f>((T481-J481/2)*M481-L481)/(T481+J481/2)</f>
        <v>0</v>
      </c>
      <c r="O481">
        <f>N481*(BO481+BP481)/1000.0</f>
        <v>0</v>
      </c>
      <c r="P481">
        <f>(BH481 - IF(AU481&gt;1, L481*BB481*100.0/(AW481*BV481), 0))*(BO481+BP481)/1000.0</f>
        <v>0</v>
      </c>
      <c r="Q481">
        <f>2.0/((1/S481-1/R481)+SIGN(S481)*SQRT((1/S481-1/R481)*(1/S481-1/R481) + 4*BC481/((BC481+1)*(BC481+1))*(2*1/S481*1/R481-1/R481*1/R481)))</f>
        <v>0</v>
      </c>
      <c r="R481">
        <f>IF(LEFT(BD481,1)&lt;&gt;"0",IF(LEFT(BD481,1)="1",3.0,BE481),$D$5+$E$5*(BV481*BO481/($K$5*1000))+$F$5*(BV481*BO481/($K$5*1000))*MAX(MIN(BB481,$J$5),$I$5)*MAX(MIN(BB481,$J$5),$I$5)+$G$5*MAX(MIN(BB481,$J$5),$I$5)*(BV481*BO481/($K$5*1000))+$H$5*(BV481*BO481/($K$5*1000))*(BV481*BO481/($K$5*1000)))</f>
        <v>0</v>
      </c>
      <c r="S481">
        <f>J481*(1000-(1000*0.61365*exp(17.502*W481/(240.97+W481))/(BO481+BP481)+BJ481)/2)/(1000*0.61365*exp(17.502*W481/(240.97+W481))/(BO481+BP481)-BJ481)</f>
        <v>0</v>
      </c>
      <c r="T481">
        <f>1/((BC481+1)/(Q481/1.6)+1/(R481/1.37)) + BC481/((BC481+1)/(Q481/1.6) + BC481/(R481/1.37))</f>
        <v>0</v>
      </c>
      <c r="U481">
        <f>(AX481*BA481)</f>
        <v>0</v>
      </c>
      <c r="V481">
        <f>(BQ481+(U481+2*0.95*5.67E-8*(((BQ481+$B$7)+273)^4-(BQ481+273)^4)-44100*J481)/(1.84*29.3*R481+8*0.95*5.67E-8*(BQ481+273)^3))</f>
        <v>0</v>
      </c>
      <c r="W481">
        <f>($C$7*BR481+$D$7*BS481+$E$7*V481)</f>
        <v>0</v>
      </c>
      <c r="X481">
        <f>0.61365*exp(17.502*W481/(240.97+W481))</f>
        <v>0</v>
      </c>
      <c r="Y481">
        <f>(Z481/AA481*100)</f>
        <v>0</v>
      </c>
      <c r="Z481">
        <f>BJ481*(BO481+BP481)/1000</f>
        <v>0</v>
      </c>
      <c r="AA481">
        <f>0.61365*exp(17.502*BQ481/(240.97+BQ481))</f>
        <v>0</v>
      </c>
      <c r="AB481">
        <f>(X481-BJ481*(BO481+BP481)/1000)</f>
        <v>0</v>
      </c>
      <c r="AC481">
        <f>(-J481*44100)</f>
        <v>0</v>
      </c>
      <c r="AD481">
        <f>2*29.3*R481*0.92*(BQ481-W481)</f>
        <v>0</v>
      </c>
      <c r="AE481">
        <f>2*0.95*5.67E-8*(((BQ481+$B$7)+273)^4-(W481+273)^4)</f>
        <v>0</v>
      </c>
      <c r="AF481">
        <f>U481+AE481+AC481+AD481</f>
        <v>0</v>
      </c>
      <c r="AG481">
        <f>BN481*AU481*(BI481-BH481*(1000-AU481*BK481)/(1000-AU481*BJ481))/(100*BB481)</f>
        <v>0</v>
      </c>
      <c r="AH481">
        <f>1000*BN481*AU481*(BJ481-BK481)/(100*BB481*(1000-AU481*BJ481))</f>
        <v>0</v>
      </c>
      <c r="AI481">
        <f>(AJ481 - AK481 - BO481*1E3/(8.314*(BQ481+273.15)) * AM481/BN481 * AL481) * BN481/(100*BB481) * (1000 - BK481)/1000</f>
        <v>0</v>
      </c>
      <c r="AJ481">
        <v>1304.22839711154</v>
      </c>
      <c r="AK481">
        <v>1253.04036363636</v>
      </c>
      <c r="AL481">
        <v>3.33444252431393</v>
      </c>
      <c r="AM481">
        <v>66.7280457912559</v>
      </c>
      <c r="AN481">
        <f>(AP481 - AO481 + BO481*1E3/(8.314*(BQ481+273.15)) * AR481/BN481 * AQ481) * BN481/(100*BB481) * 1000/(1000 - AP481)</f>
        <v>0</v>
      </c>
      <c r="AO481">
        <v>18.0106351621229</v>
      </c>
      <c r="AP481">
        <v>21.0910787878788</v>
      </c>
      <c r="AQ481">
        <v>0.000703445317621511</v>
      </c>
      <c r="AR481">
        <v>77.4799471106263</v>
      </c>
      <c r="AS481">
        <v>0</v>
      </c>
      <c r="AT481">
        <v>0</v>
      </c>
      <c r="AU481">
        <f>IF(AS481*$H$13&gt;=AW481,1.0,(AW481/(AW481-AS481*$H$13)))</f>
        <v>0</v>
      </c>
      <c r="AV481">
        <f>(AU481-1)*100</f>
        <v>0</v>
      </c>
      <c r="AW481">
        <f>MAX(0,($B$13+$C$13*BV481)/(1+$D$13*BV481)*BO481/(BQ481+273)*$E$13)</f>
        <v>0</v>
      </c>
      <c r="AX481">
        <f>$B$11*BW481+$C$11*BX481+$F$11*CI481*(1-CL481)</f>
        <v>0</v>
      </c>
      <c r="AY481">
        <f>AX481*AZ481</f>
        <v>0</v>
      </c>
      <c r="AZ481">
        <f>($B$11*$D$9+$C$11*$D$9+$F$11*((CV481+CN481)/MAX(CV481+CN481+CW481, 0.1)*$I$9+CW481/MAX(CV481+CN481+CW481, 0.1)*$J$9))/($B$11+$C$11+$F$11)</f>
        <v>0</v>
      </c>
      <c r="BA481">
        <f>($B$11*$K$9+$C$11*$K$9+$F$11*((CV481+CN481)/MAX(CV481+CN481+CW481, 0.1)*$P$9+CW481/MAX(CV481+CN481+CW481, 0.1)*$Q$9))/($B$11+$C$11+$F$11)</f>
        <v>0</v>
      </c>
      <c r="BB481">
        <v>6</v>
      </c>
      <c r="BC481">
        <v>0.5</v>
      </c>
      <c r="BD481" t="s">
        <v>355</v>
      </c>
      <c r="BE481">
        <v>2</v>
      </c>
      <c r="BF481" t="b">
        <v>1</v>
      </c>
      <c r="BG481">
        <v>1657214816.1</v>
      </c>
      <c r="BH481">
        <v>1203.90148148148</v>
      </c>
      <c r="BI481">
        <v>1265.80555555556</v>
      </c>
      <c r="BJ481">
        <v>21.1098</v>
      </c>
      <c r="BK481">
        <v>17.9927740740741</v>
      </c>
      <c r="BL481">
        <v>1188.47037037037</v>
      </c>
      <c r="BM481">
        <v>20.8964925925926</v>
      </c>
      <c r="BN481">
        <v>499.996444444444</v>
      </c>
      <c r="BO481">
        <v>74.5708555555556</v>
      </c>
      <c r="BP481">
        <v>0.100049825925926</v>
      </c>
      <c r="BQ481">
        <v>24.9475296296296</v>
      </c>
      <c r="BR481">
        <v>25.0354296296296</v>
      </c>
      <c r="BS481">
        <v>999.9</v>
      </c>
      <c r="BT481">
        <v>0</v>
      </c>
      <c r="BU481">
        <v>0</v>
      </c>
      <c r="BV481">
        <v>9998.88888888889</v>
      </c>
      <c r="BW481">
        <v>0</v>
      </c>
      <c r="BX481">
        <v>407.661074074074</v>
      </c>
      <c r="BY481">
        <v>-61.9039333333333</v>
      </c>
      <c r="BZ481">
        <v>1229.86481481481</v>
      </c>
      <c r="CA481">
        <v>1288.99962962963</v>
      </c>
      <c r="CB481">
        <v>3.11703185185185</v>
      </c>
      <c r="CC481">
        <v>1265.80555555556</v>
      </c>
      <c r="CD481">
        <v>17.9927740740741</v>
      </c>
      <c r="CE481">
        <v>1.57417592592593</v>
      </c>
      <c r="CF481">
        <v>1.3417362962963</v>
      </c>
      <c r="CG481">
        <v>13.7082962962963</v>
      </c>
      <c r="CH481">
        <v>11.2746851851852</v>
      </c>
      <c r="CI481">
        <v>1999.96814814815</v>
      </c>
      <c r="CJ481">
        <v>0.980000666666667</v>
      </c>
      <c r="CK481">
        <v>0.0199990888888889</v>
      </c>
      <c r="CL481">
        <v>0</v>
      </c>
      <c r="CM481">
        <v>2.29538148148148</v>
      </c>
      <c r="CN481">
        <v>0</v>
      </c>
      <c r="CO481">
        <v>18243.3592592593</v>
      </c>
      <c r="CP481">
        <v>17299.8740740741</v>
      </c>
      <c r="CQ481">
        <v>39.596962962963</v>
      </c>
      <c r="CR481">
        <v>40.0923333333333</v>
      </c>
      <c r="CS481">
        <v>39.1038888888889</v>
      </c>
      <c r="CT481">
        <v>38.9071111111111</v>
      </c>
      <c r="CU481">
        <v>38.6849259259259</v>
      </c>
      <c r="CV481">
        <v>1959.96814814815</v>
      </c>
      <c r="CW481">
        <v>39.9992592592593</v>
      </c>
      <c r="CX481">
        <v>0</v>
      </c>
      <c r="CY481">
        <v>1657214802.6</v>
      </c>
      <c r="CZ481">
        <v>0</v>
      </c>
      <c r="DA481">
        <v>1657213163</v>
      </c>
      <c r="DB481" t="s">
        <v>1145</v>
      </c>
      <c r="DC481">
        <v>1657213141</v>
      </c>
      <c r="DD481">
        <v>1655399214.6</v>
      </c>
      <c r="DE481">
        <v>1</v>
      </c>
      <c r="DF481">
        <v>0.04</v>
      </c>
      <c r="DG481">
        <v>-0.06</v>
      </c>
      <c r="DH481">
        <v>9.172</v>
      </c>
      <c r="DI481">
        <v>0.511</v>
      </c>
      <c r="DJ481">
        <v>420</v>
      </c>
      <c r="DK481">
        <v>25</v>
      </c>
      <c r="DL481">
        <v>0.26</v>
      </c>
      <c r="DM481">
        <v>0.15</v>
      </c>
      <c r="DN481">
        <v>-61.7301725</v>
      </c>
      <c r="DO481">
        <v>-6.48286041275799</v>
      </c>
      <c r="DP481">
        <v>0.951715893527973</v>
      </c>
      <c r="DQ481">
        <v>0</v>
      </c>
      <c r="DR481">
        <v>3.13428025</v>
      </c>
      <c r="DS481">
        <v>-0.459335572232649</v>
      </c>
      <c r="DT481">
        <v>0.0462235542492948</v>
      </c>
      <c r="DU481">
        <v>0</v>
      </c>
      <c r="DV481">
        <v>0</v>
      </c>
      <c r="DW481">
        <v>2</v>
      </c>
      <c r="DX481" t="s">
        <v>365</v>
      </c>
      <c r="DY481">
        <v>2.97206</v>
      </c>
      <c r="DZ481">
        <v>2.75457</v>
      </c>
      <c r="EA481">
        <v>0.157164</v>
      </c>
      <c r="EB481">
        <v>0.16328</v>
      </c>
      <c r="EC481">
        <v>0.0785116</v>
      </c>
      <c r="ED481">
        <v>0.0707332</v>
      </c>
      <c r="EE481">
        <v>32876.2</v>
      </c>
      <c r="EF481">
        <v>35798.3</v>
      </c>
      <c r="EG481">
        <v>35356.3</v>
      </c>
      <c r="EH481">
        <v>38811.2</v>
      </c>
      <c r="EI481">
        <v>46206.8</v>
      </c>
      <c r="EJ481">
        <v>52055.3</v>
      </c>
      <c r="EK481">
        <v>55260.7</v>
      </c>
      <c r="EL481">
        <v>62206.2</v>
      </c>
      <c r="EM481">
        <v>1.9664</v>
      </c>
      <c r="EN481">
        <v>2.151</v>
      </c>
      <c r="EO481">
        <v>0.130683</v>
      </c>
      <c r="EP481">
        <v>0</v>
      </c>
      <c r="EQ481">
        <v>22.8453</v>
      </c>
      <c r="ER481">
        <v>999.9</v>
      </c>
      <c r="ES481">
        <v>33.61</v>
      </c>
      <c r="ET481">
        <v>36.155</v>
      </c>
      <c r="EU481">
        <v>27.1329</v>
      </c>
      <c r="EV481">
        <v>53.9869</v>
      </c>
      <c r="EW481">
        <v>39.5753</v>
      </c>
      <c r="EX481">
        <v>2</v>
      </c>
      <c r="EY481">
        <v>0.0489024</v>
      </c>
      <c r="EZ481">
        <v>1.87102</v>
      </c>
      <c r="FA481">
        <v>20.1399</v>
      </c>
      <c r="FB481">
        <v>5.20052</v>
      </c>
      <c r="FC481">
        <v>12.0099</v>
      </c>
      <c r="FD481">
        <v>4.9756</v>
      </c>
      <c r="FE481">
        <v>3.2938</v>
      </c>
      <c r="FF481">
        <v>9999</v>
      </c>
      <c r="FG481">
        <v>9999</v>
      </c>
      <c r="FH481">
        <v>9999</v>
      </c>
      <c r="FI481">
        <v>558.3</v>
      </c>
      <c r="FJ481">
        <v>1.8631</v>
      </c>
      <c r="FK481">
        <v>1.86783</v>
      </c>
      <c r="FL481">
        <v>1.86765</v>
      </c>
      <c r="FM481">
        <v>1.8689</v>
      </c>
      <c r="FN481">
        <v>1.86966</v>
      </c>
      <c r="FO481">
        <v>1.86569</v>
      </c>
      <c r="FP481">
        <v>1.86676</v>
      </c>
      <c r="FQ481">
        <v>1.86813</v>
      </c>
      <c r="FR481">
        <v>5</v>
      </c>
      <c r="FS481">
        <v>0</v>
      </c>
      <c r="FT481">
        <v>0</v>
      </c>
      <c r="FU481">
        <v>0</v>
      </c>
      <c r="FV481" t="s">
        <v>358</v>
      </c>
      <c r="FW481" t="s">
        <v>359</v>
      </c>
      <c r="FX481" t="s">
        <v>360</v>
      </c>
      <c r="FY481" t="s">
        <v>360</v>
      </c>
      <c r="FZ481" t="s">
        <v>360</v>
      </c>
      <c r="GA481" t="s">
        <v>360</v>
      </c>
      <c r="GB481">
        <v>0</v>
      </c>
      <c r="GC481">
        <v>100</v>
      </c>
      <c r="GD481">
        <v>100</v>
      </c>
      <c r="GE481">
        <v>15.61</v>
      </c>
      <c r="GF481">
        <v>0.2133</v>
      </c>
      <c r="GG481">
        <v>5.39689663742648</v>
      </c>
      <c r="GH481">
        <v>0.00956702611335773</v>
      </c>
      <c r="GI481">
        <v>-9.19467254998099e-07</v>
      </c>
      <c r="GJ481">
        <v>-2.13729184259075e-11</v>
      </c>
      <c r="GK481">
        <v>0.213310654532375</v>
      </c>
      <c r="GL481">
        <v>0</v>
      </c>
      <c r="GM481">
        <v>0</v>
      </c>
      <c r="GN481">
        <v>0</v>
      </c>
      <c r="GO481">
        <v>-4</v>
      </c>
      <c r="GP481">
        <v>1866</v>
      </c>
      <c r="GQ481">
        <v>1</v>
      </c>
      <c r="GR481">
        <v>18</v>
      </c>
      <c r="GS481">
        <v>28</v>
      </c>
      <c r="GT481">
        <v>30260.2</v>
      </c>
      <c r="GU481">
        <v>3.24829</v>
      </c>
      <c r="GV481">
        <v>2.62817</v>
      </c>
      <c r="GW481">
        <v>2.24854</v>
      </c>
      <c r="GX481">
        <v>2.72217</v>
      </c>
      <c r="GY481">
        <v>1.99585</v>
      </c>
      <c r="GZ481">
        <v>2.39258</v>
      </c>
      <c r="HA481">
        <v>38.2324</v>
      </c>
      <c r="HB481">
        <v>14.2196</v>
      </c>
      <c r="HC481">
        <v>18</v>
      </c>
      <c r="HD481">
        <v>501.596</v>
      </c>
      <c r="HE481">
        <v>630.893</v>
      </c>
      <c r="HF481">
        <v>20.7339</v>
      </c>
      <c r="HG481">
        <v>27.8918</v>
      </c>
      <c r="HH481">
        <v>29.9971</v>
      </c>
      <c r="HI481">
        <v>28.1419</v>
      </c>
      <c r="HJ481">
        <v>28.1107</v>
      </c>
      <c r="HK481">
        <v>65.0602</v>
      </c>
      <c r="HL481">
        <v>30.2289</v>
      </c>
      <c r="HM481">
        <v>0</v>
      </c>
      <c r="HN481">
        <v>20.8042</v>
      </c>
      <c r="HO481">
        <v>1308.88</v>
      </c>
      <c r="HP481">
        <v>18.1703</v>
      </c>
      <c r="HQ481">
        <v>102.515</v>
      </c>
      <c r="HR481">
        <v>103.572</v>
      </c>
    </row>
    <row r="482" spans="1:226">
      <c r="A482">
        <v>466</v>
      </c>
      <c r="B482">
        <v>1657214828.6</v>
      </c>
      <c r="C482">
        <v>8223.59999990463</v>
      </c>
      <c r="D482" t="s">
        <v>1296</v>
      </c>
      <c r="E482" t="s">
        <v>1297</v>
      </c>
      <c r="F482">
        <v>5</v>
      </c>
      <c r="G482" t="s">
        <v>1144</v>
      </c>
      <c r="H482" t="s">
        <v>354</v>
      </c>
      <c r="I482">
        <v>1657214820.81429</v>
      </c>
      <c r="J482">
        <f>(K482)/1000</f>
        <v>0</v>
      </c>
      <c r="K482">
        <f>IF(BF482, AN482, AH482)</f>
        <v>0</v>
      </c>
      <c r="L482">
        <f>IF(BF482, AI482, AG482)</f>
        <v>0</v>
      </c>
      <c r="M482">
        <f>BH482 - IF(AU482&gt;1, L482*BB482*100.0/(AW482*BV482), 0)</f>
        <v>0</v>
      </c>
      <c r="N482">
        <f>((T482-J482/2)*M482-L482)/(T482+J482/2)</f>
        <v>0</v>
      </c>
      <c r="O482">
        <f>N482*(BO482+BP482)/1000.0</f>
        <v>0</v>
      </c>
      <c r="P482">
        <f>(BH482 - IF(AU482&gt;1, L482*BB482*100.0/(AW482*BV482), 0))*(BO482+BP482)/1000.0</f>
        <v>0</v>
      </c>
      <c r="Q482">
        <f>2.0/((1/S482-1/R482)+SIGN(S482)*SQRT((1/S482-1/R482)*(1/S482-1/R482) + 4*BC482/((BC482+1)*(BC482+1))*(2*1/S482*1/R482-1/R482*1/R482)))</f>
        <v>0</v>
      </c>
      <c r="R482">
        <f>IF(LEFT(BD482,1)&lt;&gt;"0",IF(LEFT(BD482,1)="1",3.0,BE482),$D$5+$E$5*(BV482*BO482/($K$5*1000))+$F$5*(BV482*BO482/($K$5*1000))*MAX(MIN(BB482,$J$5),$I$5)*MAX(MIN(BB482,$J$5),$I$5)+$G$5*MAX(MIN(BB482,$J$5),$I$5)*(BV482*BO482/($K$5*1000))+$H$5*(BV482*BO482/($K$5*1000))*(BV482*BO482/($K$5*1000)))</f>
        <v>0</v>
      </c>
      <c r="S482">
        <f>J482*(1000-(1000*0.61365*exp(17.502*W482/(240.97+W482))/(BO482+BP482)+BJ482)/2)/(1000*0.61365*exp(17.502*W482/(240.97+W482))/(BO482+BP482)-BJ482)</f>
        <v>0</v>
      </c>
      <c r="T482">
        <f>1/((BC482+1)/(Q482/1.6)+1/(R482/1.37)) + BC482/((BC482+1)/(Q482/1.6) + BC482/(R482/1.37))</f>
        <v>0</v>
      </c>
      <c r="U482">
        <f>(AX482*BA482)</f>
        <v>0</v>
      </c>
      <c r="V482">
        <f>(BQ482+(U482+2*0.95*5.67E-8*(((BQ482+$B$7)+273)^4-(BQ482+273)^4)-44100*J482)/(1.84*29.3*R482+8*0.95*5.67E-8*(BQ482+273)^3))</f>
        <v>0</v>
      </c>
      <c r="W482">
        <f>($C$7*BR482+$D$7*BS482+$E$7*V482)</f>
        <v>0</v>
      </c>
      <c r="X482">
        <f>0.61365*exp(17.502*W482/(240.97+W482))</f>
        <v>0</v>
      </c>
      <c r="Y482">
        <f>(Z482/AA482*100)</f>
        <v>0</v>
      </c>
      <c r="Z482">
        <f>BJ482*(BO482+BP482)/1000</f>
        <v>0</v>
      </c>
      <c r="AA482">
        <f>0.61365*exp(17.502*BQ482/(240.97+BQ482))</f>
        <v>0</v>
      </c>
      <c r="AB482">
        <f>(X482-BJ482*(BO482+BP482)/1000)</f>
        <v>0</v>
      </c>
      <c r="AC482">
        <f>(-J482*44100)</f>
        <v>0</v>
      </c>
      <c r="AD482">
        <f>2*29.3*R482*0.92*(BQ482-W482)</f>
        <v>0</v>
      </c>
      <c r="AE482">
        <f>2*0.95*5.67E-8*(((BQ482+$B$7)+273)^4-(W482+273)^4)</f>
        <v>0</v>
      </c>
      <c r="AF482">
        <f>U482+AE482+AC482+AD482</f>
        <v>0</v>
      </c>
      <c r="AG482">
        <f>BN482*AU482*(BI482-BH482*(1000-AU482*BK482)/(1000-AU482*BJ482))/(100*BB482)</f>
        <v>0</v>
      </c>
      <c r="AH482">
        <f>1000*BN482*AU482*(BJ482-BK482)/(100*BB482*(1000-AU482*BJ482))</f>
        <v>0</v>
      </c>
      <c r="AI482">
        <f>(AJ482 - AK482 - BO482*1E3/(8.314*(BQ482+273.15)) * AM482/BN482 * AL482) * BN482/(100*BB482) * (1000 - BK482)/1000</f>
        <v>0</v>
      </c>
      <c r="AJ482">
        <v>1322.58275880851</v>
      </c>
      <c r="AK482">
        <v>1270.29206060606</v>
      </c>
      <c r="AL482">
        <v>3.44580097868973</v>
      </c>
      <c r="AM482">
        <v>66.7280457912559</v>
      </c>
      <c r="AN482">
        <f>(AP482 - AO482 + BO482*1E3/(8.314*(BQ482+273.15)) * AR482/BN482 * AQ482) * BN482/(100*BB482) * 1000/(1000 - AP482)</f>
        <v>0</v>
      </c>
      <c r="AO482">
        <v>18.0515372768074</v>
      </c>
      <c r="AP482">
        <v>21.1109309090909</v>
      </c>
      <c r="AQ482">
        <v>0.00285394499672883</v>
      </c>
      <c r="AR482">
        <v>77.4799471106263</v>
      </c>
      <c r="AS482">
        <v>0</v>
      </c>
      <c r="AT482">
        <v>0</v>
      </c>
      <c r="AU482">
        <f>IF(AS482*$H$13&gt;=AW482,1.0,(AW482/(AW482-AS482*$H$13)))</f>
        <v>0</v>
      </c>
      <c r="AV482">
        <f>(AU482-1)*100</f>
        <v>0</v>
      </c>
      <c r="AW482">
        <f>MAX(0,($B$13+$C$13*BV482)/(1+$D$13*BV482)*BO482/(BQ482+273)*$E$13)</f>
        <v>0</v>
      </c>
      <c r="AX482">
        <f>$B$11*BW482+$C$11*BX482+$F$11*CI482*(1-CL482)</f>
        <v>0</v>
      </c>
      <c r="AY482">
        <f>AX482*AZ482</f>
        <v>0</v>
      </c>
      <c r="AZ482">
        <f>($B$11*$D$9+$C$11*$D$9+$F$11*((CV482+CN482)/MAX(CV482+CN482+CW482, 0.1)*$I$9+CW482/MAX(CV482+CN482+CW482, 0.1)*$J$9))/($B$11+$C$11+$F$11)</f>
        <v>0</v>
      </c>
      <c r="BA482">
        <f>($B$11*$K$9+$C$11*$K$9+$F$11*((CV482+CN482)/MAX(CV482+CN482+CW482, 0.1)*$P$9+CW482/MAX(CV482+CN482+CW482, 0.1)*$Q$9))/($B$11+$C$11+$F$11)</f>
        <v>0</v>
      </c>
      <c r="BB482">
        <v>6</v>
      </c>
      <c r="BC482">
        <v>0.5</v>
      </c>
      <c r="BD482" t="s">
        <v>355</v>
      </c>
      <c r="BE482">
        <v>2</v>
      </c>
      <c r="BF482" t="b">
        <v>1</v>
      </c>
      <c r="BG482">
        <v>1657214820.81429</v>
      </c>
      <c r="BH482">
        <v>1219.225</v>
      </c>
      <c r="BI482">
        <v>1281.94964285714</v>
      </c>
      <c r="BJ482">
        <v>21.0984678571429</v>
      </c>
      <c r="BK482">
        <v>18.0221928571429</v>
      </c>
      <c r="BL482">
        <v>1203.6825</v>
      </c>
      <c r="BM482">
        <v>20.8851607142857</v>
      </c>
      <c r="BN482">
        <v>499.998357142857</v>
      </c>
      <c r="BO482">
        <v>74.5702785714286</v>
      </c>
      <c r="BP482">
        <v>0.100026228571429</v>
      </c>
      <c r="BQ482">
        <v>24.9304642857143</v>
      </c>
      <c r="BR482">
        <v>25.0196321428571</v>
      </c>
      <c r="BS482">
        <v>999.9</v>
      </c>
      <c r="BT482">
        <v>0</v>
      </c>
      <c r="BU482">
        <v>0</v>
      </c>
      <c r="BV482">
        <v>10000.8928571429</v>
      </c>
      <c r="BW482">
        <v>0</v>
      </c>
      <c r="BX482">
        <v>419.97325</v>
      </c>
      <c r="BY482">
        <v>-62.724675</v>
      </c>
      <c r="BZ482">
        <v>1245.50464285714</v>
      </c>
      <c r="CA482">
        <v>1305.47857142857</v>
      </c>
      <c r="CB482">
        <v>3.07627642857143</v>
      </c>
      <c r="CC482">
        <v>1281.94964285714</v>
      </c>
      <c r="CD482">
        <v>18.0221928571429</v>
      </c>
      <c r="CE482">
        <v>1.57331892857143</v>
      </c>
      <c r="CF482">
        <v>1.34392071428571</v>
      </c>
      <c r="CG482">
        <v>13.6999285714286</v>
      </c>
      <c r="CH482">
        <v>11.2992071428571</v>
      </c>
      <c r="CI482">
        <v>1999.97392857143</v>
      </c>
      <c r="CJ482">
        <v>0.980001392857143</v>
      </c>
      <c r="CK482">
        <v>0.0199983142857143</v>
      </c>
      <c r="CL482">
        <v>0</v>
      </c>
      <c r="CM482">
        <v>2.33114285714286</v>
      </c>
      <c r="CN482">
        <v>0</v>
      </c>
      <c r="CO482">
        <v>18258.9714285714</v>
      </c>
      <c r="CP482">
        <v>17299.9214285714</v>
      </c>
      <c r="CQ482">
        <v>39.6871785714286</v>
      </c>
      <c r="CR482">
        <v>40.1605</v>
      </c>
      <c r="CS482">
        <v>39.18275</v>
      </c>
      <c r="CT482">
        <v>39.0042142857143</v>
      </c>
      <c r="CU482">
        <v>38.7631428571429</v>
      </c>
      <c r="CV482">
        <v>1959.97642857143</v>
      </c>
      <c r="CW482">
        <v>39.9964285714286</v>
      </c>
      <c r="CX482">
        <v>0</v>
      </c>
      <c r="CY482">
        <v>1657214808</v>
      </c>
      <c r="CZ482">
        <v>0</v>
      </c>
      <c r="DA482">
        <v>1657213163</v>
      </c>
      <c r="DB482" t="s">
        <v>1145</v>
      </c>
      <c r="DC482">
        <v>1657213141</v>
      </c>
      <c r="DD482">
        <v>1655399214.6</v>
      </c>
      <c r="DE482">
        <v>1</v>
      </c>
      <c r="DF482">
        <v>0.04</v>
      </c>
      <c r="DG482">
        <v>-0.06</v>
      </c>
      <c r="DH482">
        <v>9.172</v>
      </c>
      <c r="DI482">
        <v>0.511</v>
      </c>
      <c r="DJ482">
        <v>420</v>
      </c>
      <c r="DK482">
        <v>25</v>
      </c>
      <c r="DL482">
        <v>0.26</v>
      </c>
      <c r="DM482">
        <v>0.15</v>
      </c>
      <c r="DN482">
        <v>-62.2091975</v>
      </c>
      <c r="DO482">
        <v>-9.03652345215753</v>
      </c>
      <c r="DP482">
        <v>1.12086168247637</v>
      </c>
      <c r="DQ482">
        <v>0</v>
      </c>
      <c r="DR482">
        <v>3.10696675</v>
      </c>
      <c r="DS482">
        <v>-0.521647542213894</v>
      </c>
      <c r="DT482">
        <v>0.0512400677393922</v>
      </c>
      <c r="DU482">
        <v>0</v>
      </c>
      <c r="DV482">
        <v>0</v>
      </c>
      <c r="DW482">
        <v>2</v>
      </c>
      <c r="DX482" t="s">
        <v>365</v>
      </c>
      <c r="DY482">
        <v>2.97208</v>
      </c>
      <c r="DZ482">
        <v>2.75425</v>
      </c>
      <c r="EA482">
        <v>0.158516</v>
      </c>
      <c r="EB482">
        <v>0.16458</v>
      </c>
      <c r="EC482">
        <v>0.0785705</v>
      </c>
      <c r="ED482">
        <v>0.0709436</v>
      </c>
      <c r="EE482">
        <v>32824.9</v>
      </c>
      <c r="EF482">
        <v>35744.4</v>
      </c>
      <c r="EG482">
        <v>35357.9</v>
      </c>
      <c r="EH482">
        <v>38812.9</v>
      </c>
      <c r="EI482">
        <v>46205.7</v>
      </c>
      <c r="EJ482">
        <v>52045.1</v>
      </c>
      <c r="EK482">
        <v>55262.9</v>
      </c>
      <c r="EL482">
        <v>62208</v>
      </c>
      <c r="EM482">
        <v>1.9658</v>
      </c>
      <c r="EN482">
        <v>2.1516</v>
      </c>
      <c r="EO482">
        <v>0.13113</v>
      </c>
      <c r="EP482">
        <v>0</v>
      </c>
      <c r="EQ482">
        <v>22.8415</v>
      </c>
      <c r="ER482">
        <v>999.9</v>
      </c>
      <c r="ES482">
        <v>33.61</v>
      </c>
      <c r="ET482">
        <v>36.145</v>
      </c>
      <c r="EU482">
        <v>27.1156</v>
      </c>
      <c r="EV482">
        <v>53.8169</v>
      </c>
      <c r="EW482">
        <v>39.6715</v>
      </c>
      <c r="EX482">
        <v>2</v>
      </c>
      <c r="EY482">
        <v>0.0464634</v>
      </c>
      <c r="EZ482">
        <v>1.60566</v>
      </c>
      <c r="FA482">
        <v>20.1431</v>
      </c>
      <c r="FB482">
        <v>5.20052</v>
      </c>
      <c r="FC482">
        <v>12.0099</v>
      </c>
      <c r="FD482">
        <v>4.976</v>
      </c>
      <c r="FE482">
        <v>3.294</v>
      </c>
      <c r="FF482">
        <v>9999</v>
      </c>
      <c r="FG482">
        <v>9999</v>
      </c>
      <c r="FH482">
        <v>9999</v>
      </c>
      <c r="FI482">
        <v>558.3</v>
      </c>
      <c r="FJ482">
        <v>1.8631</v>
      </c>
      <c r="FK482">
        <v>1.86786</v>
      </c>
      <c r="FL482">
        <v>1.86768</v>
      </c>
      <c r="FM482">
        <v>1.8689</v>
      </c>
      <c r="FN482">
        <v>1.86966</v>
      </c>
      <c r="FO482">
        <v>1.86569</v>
      </c>
      <c r="FP482">
        <v>1.86676</v>
      </c>
      <c r="FQ482">
        <v>1.86813</v>
      </c>
      <c r="FR482">
        <v>5</v>
      </c>
      <c r="FS482">
        <v>0</v>
      </c>
      <c r="FT482">
        <v>0</v>
      </c>
      <c r="FU482">
        <v>0</v>
      </c>
      <c r="FV482" t="s">
        <v>358</v>
      </c>
      <c r="FW482" t="s">
        <v>359</v>
      </c>
      <c r="FX482" t="s">
        <v>360</v>
      </c>
      <c r="FY482" t="s">
        <v>360</v>
      </c>
      <c r="FZ482" t="s">
        <v>360</v>
      </c>
      <c r="GA482" t="s">
        <v>360</v>
      </c>
      <c r="GB482">
        <v>0</v>
      </c>
      <c r="GC482">
        <v>100</v>
      </c>
      <c r="GD482">
        <v>100</v>
      </c>
      <c r="GE482">
        <v>15.73</v>
      </c>
      <c r="GF482">
        <v>0.2134</v>
      </c>
      <c r="GG482">
        <v>5.39689663742648</v>
      </c>
      <c r="GH482">
        <v>0.00956702611335773</v>
      </c>
      <c r="GI482">
        <v>-9.19467254998099e-07</v>
      </c>
      <c r="GJ482">
        <v>-2.13729184259075e-11</v>
      </c>
      <c r="GK482">
        <v>0.213310654532375</v>
      </c>
      <c r="GL482">
        <v>0</v>
      </c>
      <c r="GM482">
        <v>0</v>
      </c>
      <c r="GN482">
        <v>0</v>
      </c>
      <c r="GO482">
        <v>-4</v>
      </c>
      <c r="GP482">
        <v>1866</v>
      </c>
      <c r="GQ482">
        <v>1</v>
      </c>
      <c r="GR482">
        <v>18</v>
      </c>
      <c r="GS482">
        <v>28.1</v>
      </c>
      <c r="GT482">
        <v>30260.2</v>
      </c>
      <c r="GU482">
        <v>3.28003</v>
      </c>
      <c r="GV482">
        <v>2.63062</v>
      </c>
      <c r="GW482">
        <v>2.24854</v>
      </c>
      <c r="GX482">
        <v>2.72217</v>
      </c>
      <c r="GY482">
        <v>1.99585</v>
      </c>
      <c r="GZ482">
        <v>2.34253</v>
      </c>
      <c r="HA482">
        <v>38.2324</v>
      </c>
      <c r="HB482">
        <v>14.2108</v>
      </c>
      <c r="HC482">
        <v>18</v>
      </c>
      <c r="HD482">
        <v>501.049</v>
      </c>
      <c r="HE482">
        <v>631.168</v>
      </c>
      <c r="HF482">
        <v>20.7423</v>
      </c>
      <c r="HG482">
        <v>27.8728</v>
      </c>
      <c r="HH482">
        <v>29.9975</v>
      </c>
      <c r="HI482">
        <v>28.1252</v>
      </c>
      <c r="HJ482">
        <v>28.0922</v>
      </c>
      <c r="HK482">
        <v>65.6706</v>
      </c>
      <c r="HL482">
        <v>29.9485</v>
      </c>
      <c r="HM482">
        <v>0</v>
      </c>
      <c r="HN482">
        <v>20.7987</v>
      </c>
      <c r="HO482">
        <v>1322.29</v>
      </c>
      <c r="HP482">
        <v>18.195</v>
      </c>
      <c r="HQ482">
        <v>102.52</v>
      </c>
      <c r="HR482">
        <v>103.576</v>
      </c>
    </row>
    <row r="483" spans="1:226">
      <c r="A483">
        <v>467</v>
      </c>
      <c r="B483">
        <v>1657214833.1</v>
      </c>
      <c r="C483">
        <v>8228.09999990463</v>
      </c>
      <c r="D483" t="s">
        <v>1298</v>
      </c>
      <c r="E483" t="s">
        <v>1299</v>
      </c>
      <c r="F483">
        <v>5</v>
      </c>
      <c r="G483" t="s">
        <v>1144</v>
      </c>
      <c r="H483" t="s">
        <v>354</v>
      </c>
      <c r="I483">
        <v>1657214825.26071</v>
      </c>
      <c r="J483">
        <f>(K483)/1000</f>
        <v>0</v>
      </c>
      <c r="K483">
        <f>IF(BF483, AN483, AH483)</f>
        <v>0</v>
      </c>
      <c r="L483">
        <f>IF(BF483, AI483, AG483)</f>
        <v>0</v>
      </c>
      <c r="M483">
        <f>BH483 - IF(AU483&gt;1, L483*BB483*100.0/(AW483*BV483), 0)</f>
        <v>0</v>
      </c>
      <c r="N483">
        <f>((T483-J483/2)*M483-L483)/(T483+J483/2)</f>
        <v>0</v>
      </c>
      <c r="O483">
        <f>N483*(BO483+BP483)/1000.0</f>
        <v>0</v>
      </c>
      <c r="P483">
        <f>(BH483 - IF(AU483&gt;1, L483*BB483*100.0/(AW483*BV483), 0))*(BO483+BP483)/1000.0</f>
        <v>0</v>
      </c>
      <c r="Q483">
        <f>2.0/((1/S483-1/R483)+SIGN(S483)*SQRT((1/S483-1/R483)*(1/S483-1/R483) + 4*BC483/((BC483+1)*(BC483+1))*(2*1/S483*1/R483-1/R483*1/R483)))</f>
        <v>0</v>
      </c>
      <c r="R483">
        <f>IF(LEFT(BD483,1)&lt;&gt;"0",IF(LEFT(BD483,1)="1",3.0,BE483),$D$5+$E$5*(BV483*BO483/($K$5*1000))+$F$5*(BV483*BO483/($K$5*1000))*MAX(MIN(BB483,$J$5),$I$5)*MAX(MIN(BB483,$J$5),$I$5)+$G$5*MAX(MIN(BB483,$J$5),$I$5)*(BV483*BO483/($K$5*1000))+$H$5*(BV483*BO483/($K$5*1000))*(BV483*BO483/($K$5*1000)))</f>
        <v>0</v>
      </c>
      <c r="S483">
        <f>J483*(1000-(1000*0.61365*exp(17.502*W483/(240.97+W483))/(BO483+BP483)+BJ483)/2)/(1000*0.61365*exp(17.502*W483/(240.97+W483))/(BO483+BP483)-BJ483)</f>
        <v>0</v>
      </c>
      <c r="T483">
        <f>1/((BC483+1)/(Q483/1.6)+1/(R483/1.37)) + BC483/((BC483+1)/(Q483/1.6) + BC483/(R483/1.37))</f>
        <v>0</v>
      </c>
      <c r="U483">
        <f>(AX483*BA483)</f>
        <v>0</v>
      </c>
      <c r="V483">
        <f>(BQ483+(U483+2*0.95*5.67E-8*(((BQ483+$B$7)+273)^4-(BQ483+273)^4)-44100*J483)/(1.84*29.3*R483+8*0.95*5.67E-8*(BQ483+273)^3))</f>
        <v>0</v>
      </c>
      <c r="W483">
        <f>($C$7*BR483+$D$7*BS483+$E$7*V483)</f>
        <v>0</v>
      </c>
      <c r="X483">
        <f>0.61365*exp(17.502*W483/(240.97+W483))</f>
        <v>0</v>
      </c>
      <c r="Y483">
        <f>(Z483/AA483*100)</f>
        <v>0</v>
      </c>
      <c r="Z483">
        <f>BJ483*(BO483+BP483)/1000</f>
        <v>0</v>
      </c>
      <c r="AA483">
        <f>0.61365*exp(17.502*BQ483/(240.97+BQ483))</f>
        <v>0</v>
      </c>
      <c r="AB483">
        <f>(X483-BJ483*(BO483+BP483)/1000)</f>
        <v>0</v>
      </c>
      <c r="AC483">
        <f>(-J483*44100)</f>
        <v>0</v>
      </c>
      <c r="AD483">
        <f>2*29.3*R483*0.92*(BQ483-W483)</f>
        <v>0</v>
      </c>
      <c r="AE483">
        <f>2*0.95*5.67E-8*(((BQ483+$B$7)+273)^4-(W483+273)^4)</f>
        <v>0</v>
      </c>
      <c r="AF483">
        <f>U483+AE483+AC483+AD483</f>
        <v>0</v>
      </c>
      <c r="AG483">
        <f>BN483*AU483*(BI483-BH483*(1000-AU483*BK483)/(1000-AU483*BJ483))/(100*BB483)</f>
        <v>0</v>
      </c>
      <c r="AH483">
        <f>1000*BN483*AU483*(BJ483-BK483)/(100*BB483*(1000-AU483*BJ483))</f>
        <v>0</v>
      </c>
      <c r="AI483">
        <f>(AJ483 - AK483 - BO483*1E3/(8.314*(BQ483+273.15)) * AM483/BN483 * AL483) * BN483/(100*BB483) * (1000 - BK483)/1000</f>
        <v>0</v>
      </c>
      <c r="AJ483">
        <v>1337.76518538469</v>
      </c>
      <c r="AK483">
        <v>1285.51690909091</v>
      </c>
      <c r="AL483">
        <v>3.347340700863</v>
      </c>
      <c r="AM483">
        <v>66.7280457912559</v>
      </c>
      <c r="AN483">
        <f>(AP483 - AO483 + BO483*1E3/(8.314*(BQ483+273.15)) * AR483/BN483 * AQ483) * BN483/(100*BB483) * 1000/(1000 - AP483)</f>
        <v>0</v>
      </c>
      <c r="AO483">
        <v>18.1412211696763</v>
      </c>
      <c r="AP483">
        <v>21.1505448484848</v>
      </c>
      <c r="AQ483">
        <v>0.00946007459834466</v>
      </c>
      <c r="AR483">
        <v>77.4799471106263</v>
      </c>
      <c r="AS483">
        <v>0</v>
      </c>
      <c r="AT483">
        <v>0</v>
      </c>
      <c r="AU483">
        <f>IF(AS483*$H$13&gt;=AW483,1.0,(AW483/(AW483-AS483*$H$13)))</f>
        <v>0</v>
      </c>
      <c r="AV483">
        <f>(AU483-1)*100</f>
        <v>0</v>
      </c>
      <c r="AW483">
        <f>MAX(0,($B$13+$C$13*BV483)/(1+$D$13*BV483)*BO483/(BQ483+273)*$E$13)</f>
        <v>0</v>
      </c>
      <c r="AX483">
        <f>$B$11*BW483+$C$11*BX483+$F$11*CI483*(1-CL483)</f>
        <v>0</v>
      </c>
      <c r="AY483">
        <f>AX483*AZ483</f>
        <v>0</v>
      </c>
      <c r="AZ483">
        <f>($B$11*$D$9+$C$11*$D$9+$F$11*((CV483+CN483)/MAX(CV483+CN483+CW483, 0.1)*$I$9+CW483/MAX(CV483+CN483+CW483, 0.1)*$J$9))/($B$11+$C$11+$F$11)</f>
        <v>0</v>
      </c>
      <c r="BA483">
        <f>($B$11*$K$9+$C$11*$K$9+$F$11*((CV483+CN483)/MAX(CV483+CN483+CW483, 0.1)*$P$9+CW483/MAX(CV483+CN483+CW483, 0.1)*$Q$9))/($B$11+$C$11+$F$11)</f>
        <v>0</v>
      </c>
      <c r="BB483">
        <v>6</v>
      </c>
      <c r="BC483">
        <v>0.5</v>
      </c>
      <c r="BD483" t="s">
        <v>355</v>
      </c>
      <c r="BE483">
        <v>2</v>
      </c>
      <c r="BF483" t="b">
        <v>1</v>
      </c>
      <c r="BG483">
        <v>1657214825.26071</v>
      </c>
      <c r="BH483">
        <v>1234.00821428571</v>
      </c>
      <c r="BI483">
        <v>1297.03214285714</v>
      </c>
      <c r="BJ483">
        <v>21.1068821428571</v>
      </c>
      <c r="BK483">
        <v>18.071975</v>
      </c>
      <c r="BL483">
        <v>1218.35821428571</v>
      </c>
      <c r="BM483">
        <v>20.8935785714286</v>
      </c>
      <c r="BN483">
        <v>500.003464285714</v>
      </c>
      <c r="BO483">
        <v>74.5697071428571</v>
      </c>
      <c r="BP483">
        <v>0.100154889285714</v>
      </c>
      <c r="BQ483">
        <v>24.9187357142857</v>
      </c>
      <c r="BR483">
        <v>25.0097535714286</v>
      </c>
      <c r="BS483">
        <v>999.9</v>
      </c>
      <c r="BT483">
        <v>0</v>
      </c>
      <c r="BU483">
        <v>0</v>
      </c>
      <c r="BV483">
        <v>9993.39285714286</v>
      </c>
      <c r="BW483">
        <v>0</v>
      </c>
      <c r="BX483">
        <v>435.020821428571</v>
      </c>
      <c r="BY483">
        <v>-63.0239285714286</v>
      </c>
      <c r="BZ483">
        <v>1260.61678571429</v>
      </c>
      <c r="CA483">
        <v>1320.90428571429</v>
      </c>
      <c r="CB483">
        <v>3.03490821428571</v>
      </c>
      <c r="CC483">
        <v>1297.03214285714</v>
      </c>
      <c r="CD483">
        <v>18.071975</v>
      </c>
      <c r="CE483">
        <v>1.57393392857143</v>
      </c>
      <c r="CF483">
        <v>1.3476225</v>
      </c>
      <c r="CG483">
        <v>13.7059357142857</v>
      </c>
      <c r="CH483">
        <v>11.3406964285714</v>
      </c>
      <c r="CI483">
        <v>1999.96357142857</v>
      </c>
      <c r="CJ483">
        <v>0.980002035714286</v>
      </c>
      <c r="CK483">
        <v>0.0199976285714286</v>
      </c>
      <c r="CL483">
        <v>0</v>
      </c>
      <c r="CM483">
        <v>2.35570714285714</v>
      </c>
      <c r="CN483">
        <v>0</v>
      </c>
      <c r="CO483">
        <v>18274.7535714286</v>
      </c>
      <c r="CP483">
        <v>17299.8357142857</v>
      </c>
      <c r="CQ483">
        <v>39.7720714285714</v>
      </c>
      <c r="CR483">
        <v>40.2252142857143</v>
      </c>
      <c r="CS483">
        <v>39.2519285714286</v>
      </c>
      <c r="CT483">
        <v>39.0979285714286</v>
      </c>
      <c r="CU483">
        <v>38.8390357142857</v>
      </c>
      <c r="CV483">
        <v>1959.96892857143</v>
      </c>
      <c r="CW483">
        <v>39.9935714285714</v>
      </c>
      <c r="CX483">
        <v>0</v>
      </c>
      <c r="CY483">
        <v>1657214812.2</v>
      </c>
      <c r="CZ483">
        <v>0</v>
      </c>
      <c r="DA483">
        <v>1657213163</v>
      </c>
      <c r="DB483" t="s">
        <v>1145</v>
      </c>
      <c r="DC483">
        <v>1657213141</v>
      </c>
      <c r="DD483">
        <v>1655399214.6</v>
      </c>
      <c r="DE483">
        <v>1</v>
      </c>
      <c r="DF483">
        <v>0.04</v>
      </c>
      <c r="DG483">
        <v>-0.06</v>
      </c>
      <c r="DH483">
        <v>9.172</v>
      </c>
      <c r="DI483">
        <v>0.511</v>
      </c>
      <c r="DJ483">
        <v>420</v>
      </c>
      <c r="DK483">
        <v>25</v>
      </c>
      <c r="DL483">
        <v>0.26</v>
      </c>
      <c r="DM483">
        <v>0.15</v>
      </c>
      <c r="DN483">
        <v>-62.7414175</v>
      </c>
      <c r="DO483">
        <v>-5.60412495309538</v>
      </c>
      <c r="DP483">
        <v>0.931248703593057</v>
      </c>
      <c r="DQ483">
        <v>0</v>
      </c>
      <c r="DR483">
        <v>3.06047125</v>
      </c>
      <c r="DS483">
        <v>-0.545534746716698</v>
      </c>
      <c r="DT483">
        <v>0.0540859572434241</v>
      </c>
      <c r="DU483">
        <v>0</v>
      </c>
      <c r="DV483">
        <v>0</v>
      </c>
      <c r="DW483">
        <v>2</v>
      </c>
      <c r="DX483" t="s">
        <v>365</v>
      </c>
      <c r="DY483">
        <v>2.97337</v>
      </c>
      <c r="DZ483">
        <v>2.75379</v>
      </c>
      <c r="EA483">
        <v>0.159708</v>
      </c>
      <c r="EB483">
        <v>0.165775</v>
      </c>
      <c r="EC483">
        <v>0.0786753</v>
      </c>
      <c r="ED483">
        <v>0.0709948</v>
      </c>
      <c r="EE483">
        <v>32779.5</v>
      </c>
      <c r="EF483">
        <v>35694.8</v>
      </c>
      <c r="EG483">
        <v>35358.9</v>
      </c>
      <c r="EH483">
        <v>38814.4</v>
      </c>
      <c r="EI483">
        <v>46201.8</v>
      </c>
      <c r="EJ483">
        <v>52045.1</v>
      </c>
      <c r="EK483">
        <v>55264.5</v>
      </c>
      <c r="EL483">
        <v>62211.4</v>
      </c>
      <c r="EM483">
        <v>1.967</v>
      </c>
      <c r="EN483">
        <v>2.1508</v>
      </c>
      <c r="EO483">
        <v>0.131667</v>
      </c>
      <c r="EP483">
        <v>0</v>
      </c>
      <c r="EQ483">
        <v>22.8353</v>
      </c>
      <c r="ER483">
        <v>999.9</v>
      </c>
      <c r="ES483">
        <v>33.61</v>
      </c>
      <c r="ET483">
        <v>36.145</v>
      </c>
      <c r="EU483">
        <v>27.1174</v>
      </c>
      <c r="EV483">
        <v>54.3069</v>
      </c>
      <c r="EW483">
        <v>39.5833</v>
      </c>
      <c r="EX483">
        <v>2</v>
      </c>
      <c r="EY483">
        <v>0.045061</v>
      </c>
      <c r="EZ483">
        <v>1.3073</v>
      </c>
      <c r="FA483">
        <v>20.1457</v>
      </c>
      <c r="FB483">
        <v>5.20172</v>
      </c>
      <c r="FC483">
        <v>12.0099</v>
      </c>
      <c r="FD483">
        <v>4.976</v>
      </c>
      <c r="FE483">
        <v>3.294</v>
      </c>
      <c r="FF483">
        <v>9999</v>
      </c>
      <c r="FG483">
        <v>9999</v>
      </c>
      <c r="FH483">
        <v>9999</v>
      </c>
      <c r="FI483">
        <v>558.3</v>
      </c>
      <c r="FJ483">
        <v>1.8631</v>
      </c>
      <c r="FK483">
        <v>1.86792</v>
      </c>
      <c r="FL483">
        <v>1.86768</v>
      </c>
      <c r="FM483">
        <v>1.8689</v>
      </c>
      <c r="FN483">
        <v>1.86966</v>
      </c>
      <c r="FO483">
        <v>1.86569</v>
      </c>
      <c r="FP483">
        <v>1.86676</v>
      </c>
      <c r="FQ483">
        <v>1.86813</v>
      </c>
      <c r="FR483">
        <v>5</v>
      </c>
      <c r="FS483">
        <v>0</v>
      </c>
      <c r="FT483">
        <v>0</v>
      </c>
      <c r="FU483">
        <v>0</v>
      </c>
      <c r="FV483" t="s">
        <v>358</v>
      </c>
      <c r="FW483" t="s">
        <v>359</v>
      </c>
      <c r="FX483" t="s">
        <v>360</v>
      </c>
      <c r="FY483" t="s">
        <v>360</v>
      </c>
      <c r="FZ483" t="s">
        <v>360</v>
      </c>
      <c r="GA483" t="s">
        <v>360</v>
      </c>
      <c r="GB483">
        <v>0</v>
      </c>
      <c r="GC483">
        <v>100</v>
      </c>
      <c r="GD483">
        <v>100</v>
      </c>
      <c r="GE483">
        <v>15.84</v>
      </c>
      <c r="GF483">
        <v>0.2133</v>
      </c>
      <c r="GG483">
        <v>5.39689663742648</v>
      </c>
      <c r="GH483">
        <v>0.00956702611335773</v>
      </c>
      <c r="GI483">
        <v>-9.19467254998099e-07</v>
      </c>
      <c r="GJ483">
        <v>-2.13729184259075e-11</v>
      </c>
      <c r="GK483">
        <v>0.213310654532375</v>
      </c>
      <c r="GL483">
        <v>0</v>
      </c>
      <c r="GM483">
        <v>0</v>
      </c>
      <c r="GN483">
        <v>0</v>
      </c>
      <c r="GO483">
        <v>-4</v>
      </c>
      <c r="GP483">
        <v>1866</v>
      </c>
      <c r="GQ483">
        <v>1</v>
      </c>
      <c r="GR483">
        <v>18</v>
      </c>
      <c r="GS483">
        <v>28.2</v>
      </c>
      <c r="GT483">
        <v>30260.3</v>
      </c>
      <c r="GU483">
        <v>3.30688</v>
      </c>
      <c r="GV483">
        <v>2.62085</v>
      </c>
      <c r="GW483">
        <v>2.24854</v>
      </c>
      <c r="GX483">
        <v>2.72339</v>
      </c>
      <c r="GY483">
        <v>1.99585</v>
      </c>
      <c r="GZ483">
        <v>2.37671</v>
      </c>
      <c r="HA483">
        <v>38.208</v>
      </c>
      <c r="HB483">
        <v>14.2283</v>
      </c>
      <c r="HC483">
        <v>18</v>
      </c>
      <c r="HD483">
        <v>501.721</v>
      </c>
      <c r="HE483">
        <v>630.347</v>
      </c>
      <c r="HF483">
        <v>20.7642</v>
      </c>
      <c r="HG483">
        <v>27.8572</v>
      </c>
      <c r="HH483">
        <v>29.9979</v>
      </c>
      <c r="HI483">
        <v>28.1109</v>
      </c>
      <c r="HJ483">
        <v>28.077</v>
      </c>
      <c r="HK483">
        <v>66.2845</v>
      </c>
      <c r="HL483">
        <v>29.9485</v>
      </c>
      <c r="HM483">
        <v>0</v>
      </c>
      <c r="HN483">
        <v>20.8395</v>
      </c>
      <c r="HO483">
        <v>1342.36</v>
      </c>
      <c r="HP483">
        <v>18.1947</v>
      </c>
      <c r="HQ483">
        <v>102.523</v>
      </c>
      <c r="HR483">
        <v>103.581</v>
      </c>
    </row>
    <row r="484" spans="1:226">
      <c r="A484">
        <v>468</v>
      </c>
      <c r="B484">
        <v>1657214838.6</v>
      </c>
      <c r="C484">
        <v>8233.59999990463</v>
      </c>
      <c r="D484" t="s">
        <v>1300</v>
      </c>
      <c r="E484" t="s">
        <v>1301</v>
      </c>
      <c r="F484">
        <v>5</v>
      </c>
      <c r="G484" t="s">
        <v>1144</v>
      </c>
      <c r="H484" t="s">
        <v>354</v>
      </c>
      <c r="I484">
        <v>1657214830.83214</v>
      </c>
      <c r="J484">
        <f>(K484)/1000</f>
        <v>0</v>
      </c>
      <c r="K484">
        <f>IF(BF484, AN484, AH484)</f>
        <v>0</v>
      </c>
      <c r="L484">
        <f>IF(BF484, AI484, AG484)</f>
        <v>0</v>
      </c>
      <c r="M484">
        <f>BH484 - IF(AU484&gt;1, L484*BB484*100.0/(AW484*BV484), 0)</f>
        <v>0</v>
      </c>
      <c r="N484">
        <f>((T484-J484/2)*M484-L484)/(T484+J484/2)</f>
        <v>0</v>
      </c>
      <c r="O484">
        <f>N484*(BO484+BP484)/1000.0</f>
        <v>0</v>
      </c>
      <c r="P484">
        <f>(BH484 - IF(AU484&gt;1, L484*BB484*100.0/(AW484*BV484), 0))*(BO484+BP484)/1000.0</f>
        <v>0</v>
      </c>
      <c r="Q484">
        <f>2.0/((1/S484-1/R484)+SIGN(S484)*SQRT((1/S484-1/R484)*(1/S484-1/R484) + 4*BC484/((BC484+1)*(BC484+1))*(2*1/S484*1/R484-1/R484*1/R484)))</f>
        <v>0</v>
      </c>
      <c r="R484">
        <f>IF(LEFT(BD484,1)&lt;&gt;"0",IF(LEFT(BD484,1)="1",3.0,BE484),$D$5+$E$5*(BV484*BO484/($K$5*1000))+$F$5*(BV484*BO484/($K$5*1000))*MAX(MIN(BB484,$J$5),$I$5)*MAX(MIN(BB484,$J$5),$I$5)+$G$5*MAX(MIN(BB484,$J$5),$I$5)*(BV484*BO484/($K$5*1000))+$H$5*(BV484*BO484/($K$5*1000))*(BV484*BO484/($K$5*1000)))</f>
        <v>0</v>
      </c>
      <c r="S484">
        <f>J484*(1000-(1000*0.61365*exp(17.502*W484/(240.97+W484))/(BO484+BP484)+BJ484)/2)/(1000*0.61365*exp(17.502*W484/(240.97+W484))/(BO484+BP484)-BJ484)</f>
        <v>0</v>
      </c>
      <c r="T484">
        <f>1/((BC484+1)/(Q484/1.6)+1/(R484/1.37)) + BC484/((BC484+1)/(Q484/1.6) + BC484/(R484/1.37))</f>
        <v>0</v>
      </c>
      <c r="U484">
        <f>(AX484*BA484)</f>
        <v>0</v>
      </c>
      <c r="V484">
        <f>(BQ484+(U484+2*0.95*5.67E-8*(((BQ484+$B$7)+273)^4-(BQ484+273)^4)-44100*J484)/(1.84*29.3*R484+8*0.95*5.67E-8*(BQ484+273)^3))</f>
        <v>0</v>
      </c>
      <c r="W484">
        <f>($C$7*BR484+$D$7*BS484+$E$7*V484)</f>
        <v>0</v>
      </c>
      <c r="X484">
        <f>0.61365*exp(17.502*W484/(240.97+W484))</f>
        <v>0</v>
      </c>
      <c r="Y484">
        <f>(Z484/AA484*100)</f>
        <v>0</v>
      </c>
      <c r="Z484">
        <f>BJ484*(BO484+BP484)/1000</f>
        <v>0</v>
      </c>
      <c r="AA484">
        <f>0.61365*exp(17.502*BQ484/(240.97+BQ484))</f>
        <v>0</v>
      </c>
      <c r="AB484">
        <f>(X484-BJ484*(BO484+BP484)/1000)</f>
        <v>0</v>
      </c>
      <c r="AC484">
        <f>(-J484*44100)</f>
        <v>0</v>
      </c>
      <c r="AD484">
        <f>2*29.3*R484*0.92*(BQ484-W484)</f>
        <v>0</v>
      </c>
      <c r="AE484">
        <f>2*0.95*5.67E-8*(((BQ484+$B$7)+273)^4-(W484+273)^4)</f>
        <v>0</v>
      </c>
      <c r="AF484">
        <f>U484+AE484+AC484+AD484</f>
        <v>0</v>
      </c>
      <c r="AG484">
        <f>BN484*AU484*(BI484-BH484*(1000-AU484*BK484)/(1000-AU484*BJ484))/(100*BB484)</f>
        <v>0</v>
      </c>
      <c r="AH484">
        <f>1000*BN484*AU484*(BJ484-BK484)/(100*BB484*(1000-AU484*BJ484))</f>
        <v>0</v>
      </c>
      <c r="AI484">
        <f>(AJ484 - AK484 - BO484*1E3/(8.314*(BQ484+273.15)) * AM484/BN484 * AL484) * BN484/(100*BB484) * (1000 - BK484)/1000</f>
        <v>0</v>
      </c>
      <c r="AJ484">
        <v>1356.99528667212</v>
      </c>
      <c r="AK484">
        <v>1304.31878787879</v>
      </c>
      <c r="AL484">
        <v>3.37726889190267</v>
      </c>
      <c r="AM484">
        <v>66.7280457912559</v>
      </c>
      <c r="AN484">
        <f>(AP484 - AO484 + BO484*1E3/(8.314*(BQ484+273.15)) * AR484/BN484 * AQ484) * BN484/(100*BB484) * 1000/(1000 - AP484)</f>
        <v>0</v>
      </c>
      <c r="AO484">
        <v>18.1517069748793</v>
      </c>
      <c r="AP484">
        <v>21.1697278787879</v>
      </c>
      <c r="AQ484">
        <v>0.00313420963982419</v>
      </c>
      <c r="AR484">
        <v>77.4799471106263</v>
      </c>
      <c r="AS484">
        <v>0</v>
      </c>
      <c r="AT484">
        <v>0</v>
      </c>
      <c r="AU484">
        <f>IF(AS484*$H$13&gt;=AW484,1.0,(AW484/(AW484-AS484*$H$13)))</f>
        <v>0</v>
      </c>
      <c r="AV484">
        <f>(AU484-1)*100</f>
        <v>0</v>
      </c>
      <c r="AW484">
        <f>MAX(0,($B$13+$C$13*BV484)/(1+$D$13*BV484)*BO484/(BQ484+273)*$E$13)</f>
        <v>0</v>
      </c>
      <c r="AX484">
        <f>$B$11*BW484+$C$11*BX484+$F$11*CI484*(1-CL484)</f>
        <v>0</v>
      </c>
      <c r="AY484">
        <f>AX484*AZ484</f>
        <v>0</v>
      </c>
      <c r="AZ484">
        <f>($B$11*$D$9+$C$11*$D$9+$F$11*((CV484+CN484)/MAX(CV484+CN484+CW484, 0.1)*$I$9+CW484/MAX(CV484+CN484+CW484, 0.1)*$J$9))/($B$11+$C$11+$F$11)</f>
        <v>0</v>
      </c>
      <c r="BA484">
        <f>($B$11*$K$9+$C$11*$K$9+$F$11*((CV484+CN484)/MAX(CV484+CN484+CW484, 0.1)*$P$9+CW484/MAX(CV484+CN484+CW484, 0.1)*$Q$9))/($B$11+$C$11+$F$11)</f>
        <v>0</v>
      </c>
      <c r="BB484">
        <v>6</v>
      </c>
      <c r="BC484">
        <v>0.5</v>
      </c>
      <c r="BD484" t="s">
        <v>355</v>
      </c>
      <c r="BE484">
        <v>2</v>
      </c>
      <c r="BF484" t="b">
        <v>1</v>
      </c>
      <c r="BG484">
        <v>1657214830.83214</v>
      </c>
      <c r="BH484">
        <v>1252.555</v>
      </c>
      <c r="BI484">
        <v>1316.04535714286</v>
      </c>
      <c r="BJ484">
        <v>21.1335214285714</v>
      </c>
      <c r="BK484">
        <v>18.1196857142857</v>
      </c>
      <c r="BL484">
        <v>1236.7725</v>
      </c>
      <c r="BM484">
        <v>20.9202107142857</v>
      </c>
      <c r="BN484">
        <v>499.979035714286</v>
      </c>
      <c r="BO484">
        <v>74.5699857142857</v>
      </c>
      <c r="BP484">
        <v>0.1000243</v>
      </c>
      <c r="BQ484">
        <v>24.9093535714286</v>
      </c>
      <c r="BR484">
        <v>24.9944142857143</v>
      </c>
      <c r="BS484">
        <v>999.9</v>
      </c>
      <c r="BT484">
        <v>0</v>
      </c>
      <c r="BU484">
        <v>0</v>
      </c>
      <c r="BV484">
        <v>9998.57142857143</v>
      </c>
      <c r="BW484">
        <v>0</v>
      </c>
      <c r="BX484">
        <v>481.369642857143</v>
      </c>
      <c r="BY484">
        <v>-63.4902714285714</v>
      </c>
      <c r="BZ484">
        <v>1279.59821428571</v>
      </c>
      <c r="CA484">
        <v>1340.33178571429</v>
      </c>
      <c r="CB484">
        <v>3.01382321428571</v>
      </c>
      <c r="CC484">
        <v>1316.04535714286</v>
      </c>
      <c r="CD484">
        <v>18.1196857142857</v>
      </c>
      <c r="CE484">
        <v>1.57592571428571</v>
      </c>
      <c r="CF484">
        <v>1.35118642857143</v>
      </c>
      <c r="CG484">
        <v>13.7253857142857</v>
      </c>
      <c r="CH484">
        <v>11.3805857142857</v>
      </c>
      <c r="CI484">
        <v>1999.98571428571</v>
      </c>
      <c r="CJ484">
        <v>0.980003107142857</v>
      </c>
      <c r="CK484">
        <v>0.0199966</v>
      </c>
      <c r="CL484">
        <v>0</v>
      </c>
      <c r="CM484">
        <v>2.37032142857143</v>
      </c>
      <c r="CN484">
        <v>0</v>
      </c>
      <c r="CO484">
        <v>18314.9642857143</v>
      </c>
      <c r="CP484">
        <v>17300.0357142857</v>
      </c>
      <c r="CQ484">
        <v>39.8815</v>
      </c>
      <c r="CR484">
        <v>40.3011428571429</v>
      </c>
      <c r="CS484">
        <v>39.3434285714286</v>
      </c>
      <c r="CT484">
        <v>39.2095714285714</v>
      </c>
      <c r="CU484">
        <v>38.93725</v>
      </c>
      <c r="CV484">
        <v>1959.99428571429</v>
      </c>
      <c r="CW484">
        <v>39.9907142857143</v>
      </c>
      <c r="CX484">
        <v>0</v>
      </c>
      <c r="CY484">
        <v>1657214817.6</v>
      </c>
      <c r="CZ484">
        <v>0</v>
      </c>
      <c r="DA484">
        <v>1657213163</v>
      </c>
      <c r="DB484" t="s">
        <v>1145</v>
      </c>
      <c r="DC484">
        <v>1657213141</v>
      </c>
      <c r="DD484">
        <v>1655399214.6</v>
      </c>
      <c r="DE484">
        <v>1</v>
      </c>
      <c r="DF484">
        <v>0.04</v>
      </c>
      <c r="DG484">
        <v>-0.06</v>
      </c>
      <c r="DH484">
        <v>9.172</v>
      </c>
      <c r="DI484">
        <v>0.511</v>
      </c>
      <c r="DJ484">
        <v>420</v>
      </c>
      <c r="DK484">
        <v>25</v>
      </c>
      <c r="DL484">
        <v>0.26</v>
      </c>
      <c r="DM484">
        <v>0.15</v>
      </c>
      <c r="DN484">
        <v>-63.291115</v>
      </c>
      <c r="DO484">
        <v>-3.38195572232639</v>
      </c>
      <c r="DP484">
        <v>0.684097564149295</v>
      </c>
      <c r="DQ484">
        <v>0</v>
      </c>
      <c r="DR484">
        <v>3.0257895</v>
      </c>
      <c r="DS484">
        <v>-0.23574168855536</v>
      </c>
      <c r="DT484">
        <v>0.0316038700122311</v>
      </c>
      <c r="DU484">
        <v>0</v>
      </c>
      <c r="DV484">
        <v>0</v>
      </c>
      <c r="DW484">
        <v>2</v>
      </c>
      <c r="DX484" t="s">
        <v>365</v>
      </c>
      <c r="DY484">
        <v>2.97157</v>
      </c>
      <c r="DZ484">
        <v>2.75357</v>
      </c>
      <c r="EA484">
        <v>0.161198</v>
      </c>
      <c r="EB484">
        <v>0.167175</v>
      </c>
      <c r="EC484">
        <v>0.0787333</v>
      </c>
      <c r="ED484">
        <v>0.0710077</v>
      </c>
      <c r="EE484">
        <v>32723.6</v>
      </c>
      <c r="EF484">
        <v>35637.5</v>
      </c>
      <c r="EG484">
        <v>35361.1</v>
      </c>
      <c r="EH484">
        <v>38817.1</v>
      </c>
      <c r="EI484">
        <v>46201</v>
      </c>
      <c r="EJ484">
        <v>52047.5</v>
      </c>
      <c r="EK484">
        <v>55267.1</v>
      </c>
      <c r="EL484">
        <v>62215.1</v>
      </c>
      <c r="EM484">
        <v>1.9662</v>
      </c>
      <c r="EN484">
        <v>2.1526</v>
      </c>
      <c r="EO484">
        <v>0.12964</v>
      </c>
      <c r="EP484">
        <v>0</v>
      </c>
      <c r="EQ484">
        <v>22.828</v>
      </c>
      <c r="ER484">
        <v>999.9</v>
      </c>
      <c r="ES484">
        <v>33.61</v>
      </c>
      <c r="ET484">
        <v>36.145</v>
      </c>
      <c r="EU484">
        <v>27.118</v>
      </c>
      <c r="EV484">
        <v>53.7169</v>
      </c>
      <c r="EW484">
        <v>39.6995</v>
      </c>
      <c r="EX484">
        <v>2</v>
      </c>
      <c r="EY484">
        <v>0.0431707</v>
      </c>
      <c r="EZ484">
        <v>1.37418</v>
      </c>
      <c r="FA484">
        <v>20.1453</v>
      </c>
      <c r="FB484">
        <v>5.19932</v>
      </c>
      <c r="FC484">
        <v>12.0099</v>
      </c>
      <c r="FD484">
        <v>4.9756</v>
      </c>
      <c r="FE484">
        <v>3.2938</v>
      </c>
      <c r="FF484">
        <v>9999</v>
      </c>
      <c r="FG484">
        <v>9999</v>
      </c>
      <c r="FH484">
        <v>9999</v>
      </c>
      <c r="FI484">
        <v>558.3</v>
      </c>
      <c r="FJ484">
        <v>1.8631</v>
      </c>
      <c r="FK484">
        <v>1.86789</v>
      </c>
      <c r="FL484">
        <v>1.86762</v>
      </c>
      <c r="FM484">
        <v>1.86884</v>
      </c>
      <c r="FN484">
        <v>1.8696</v>
      </c>
      <c r="FO484">
        <v>1.86569</v>
      </c>
      <c r="FP484">
        <v>1.8667</v>
      </c>
      <c r="FQ484">
        <v>1.86813</v>
      </c>
      <c r="FR484">
        <v>5</v>
      </c>
      <c r="FS484">
        <v>0</v>
      </c>
      <c r="FT484">
        <v>0</v>
      </c>
      <c r="FU484">
        <v>0</v>
      </c>
      <c r="FV484" t="s">
        <v>358</v>
      </c>
      <c r="FW484" t="s">
        <v>359</v>
      </c>
      <c r="FX484" t="s">
        <v>360</v>
      </c>
      <c r="FY484" t="s">
        <v>360</v>
      </c>
      <c r="FZ484" t="s">
        <v>360</v>
      </c>
      <c r="GA484" t="s">
        <v>360</v>
      </c>
      <c r="GB484">
        <v>0</v>
      </c>
      <c r="GC484">
        <v>100</v>
      </c>
      <c r="GD484">
        <v>100</v>
      </c>
      <c r="GE484">
        <v>15.97</v>
      </c>
      <c r="GF484">
        <v>0.2133</v>
      </c>
      <c r="GG484">
        <v>5.39689663742648</v>
      </c>
      <c r="GH484">
        <v>0.00956702611335773</v>
      </c>
      <c r="GI484">
        <v>-9.19467254998099e-07</v>
      </c>
      <c r="GJ484">
        <v>-2.13729184259075e-11</v>
      </c>
      <c r="GK484">
        <v>0.213310654532375</v>
      </c>
      <c r="GL484">
        <v>0</v>
      </c>
      <c r="GM484">
        <v>0</v>
      </c>
      <c r="GN484">
        <v>0</v>
      </c>
      <c r="GO484">
        <v>-4</v>
      </c>
      <c r="GP484">
        <v>1866</v>
      </c>
      <c r="GQ484">
        <v>1</v>
      </c>
      <c r="GR484">
        <v>18</v>
      </c>
      <c r="GS484">
        <v>28.3</v>
      </c>
      <c r="GT484">
        <v>30260.4</v>
      </c>
      <c r="GU484">
        <v>3.34351</v>
      </c>
      <c r="GV484">
        <v>2.62451</v>
      </c>
      <c r="GW484">
        <v>2.24854</v>
      </c>
      <c r="GX484">
        <v>2.72217</v>
      </c>
      <c r="GY484">
        <v>1.99585</v>
      </c>
      <c r="GZ484">
        <v>2.38037</v>
      </c>
      <c r="HA484">
        <v>38.208</v>
      </c>
      <c r="HB484">
        <v>14.2283</v>
      </c>
      <c r="HC484">
        <v>18</v>
      </c>
      <c r="HD484">
        <v>500.999</v>
      </c>
      <c r="HE484">
        <v>631.563</v>
      </c>
      <c r="HF484">
        <v>20.8293</v>
      </c>
      <c r="HG484">
        <v>27.8373</v>
      </c>
      <c r="HH484">
        <v>29.9983</v>
      </c>
      <c r="HI484">
        <v>28.0894</v>
      </c>
      <c r="HJ484">
        <v>28.0565</v>
      </c>
      <c r="HK484">
        <v>66.9402</v>
      </c>
      <c r="HL484">
        <v>29.9485</v>
      </c>
      <c r="HM484">
        <v>0</v>
      </c>
      <c r="HN484">
        <v>20.846</v>
      </c>
      <c r="HO484">
        <v>1355.8</v>
      </c>
      <c r="HP484">
        <v>18.2011</v>
      </c>
      <c r="HQ484">
        <v>102.528</v>
      </c>
      <c r="HR484">
        <v>103.588</v>
      </c>
    </row>
    <row r="485" spans="1:226">
      <c r="A485">
        <v>469</v>
      </c>
      <c r="B485">
        <v>1657214843.1</v>
      </c>
      <c r="C485">
        <v>8238.09999990463</v>
      </c>
      <c r="D485" t="s">
        <v>1302</v>
      </c>
      <c r="E485" t="s">
        <v>1303</v>
      </c>
      <c r="F485">
        <v>5</v>
      </c>
      <c r="G485" t="s">
        <v>1144</v>
      </c>
      <c r="H485" t="s">
        <v>354</v>
      </c>
      <c r="I485">
        <v>1657214835.27857</v>
      </c>
      <c r="J485">
        <f>(K485)/1000</f>
        <v>0</v>
      </c>
      <c r="K485">
        <f>IF(BF485, AN485, AH485)</f>
        <v>0</v>
      </c>
      <c r="L485">
        <f>IF(BF485, AI485, AG485)</f>
        <v>0</v>
      </c>
      <c r="M485">
        <f>BH485 - IF(AU485&gt;1, L485*BB485*100.0/(AW485*BV485), 0)</f>
        <v>0</v>
      </c>
      <c r="N485">
        <f>((T485-J485/2)*M485-L485)/(T485+J485/2)</f>
        <v>0</v>
      </c>
      <c r="O485">
        <f>N485*(BO485+BP485)/1000.0</f>
        <v>0</v>
      </c>
      <c r="P485">
        <f>(BH485 - IF(AU485&gt;1, L485*BB485*100.0/(AW485*BV485), 0))*(BO485+BP485)/1000.0</f>
        <v>0</v>
      </c>
      <c r="Q485">
        <f>2.0/((1/S485-1/R485)+SIGN(S485)*SQRT((1/S485-1/R485)*(1/S485-1/R485) + 4*BC485/((BC485+1)*(BC485+1))*(2*1/S485*1/R485-1/R485*1/R485)))</f>
        <v>0</v>
      </c>
      <c r="R485">
        <f>IF(LEFT(BD485,1)&lt;&gt;"0",IF(LEFT(BD485,1)="1",3.0,BE485),$D$5+$E$5*(BV485*BO485/($K$5*1000))+$F$5*(BV485*BO485/($K$5*1000))*MAX(MIN(BB485,$J$5),$I$5)*MAX(MIN(BB485,$J$5),$I$5)+$G$5*MAX(MIN(BB485,$J$5),$I$5)*(BV485*BO485/($K$5*1000))+$H$5*(BV485*BO485/($K$5*1000))*(BV485*BO485/($K$5*1000)))</f>
        <v>0</v>
      </c>
      <c r="S485">
        <f>J485*(1000-(1000*0.61365*exp(17.502*W485/(240.97+W485))/(BO485+BP485)+BJ485)/2)/(1000*0.61365*exp(17.502*W485/(240.97+W485))/(BO485+BP485)-BJ485)</f>
        <v>0</v>
      </c>
      <c r="T485">
        <f>1/((BC485+1)/(Q485/1.6)+1/(R485/1.37)) + BC485/((BC485+1)/(Q485/1.6) + BC485/(R485/1.37))</f>
        <v>0</v>
      </c>
      <c r="U485">
        <f>(AX485*BA485)</f>
        <v>0</v>
      </c>
      <c r="V485">
        <f>(BQ485+(U485+2*0.95*5.67E-8*(((BQ485+$B$7)+273)^4-(BQ485+273)^4)-44100*J485)/(1.84*29.3*R485+8*0.95*5.67E-8*(BQ485+273)^3))</f>
        <v>0</v>
      </c>
      <c r="W485">
        <f>($C$7*BR485+$D$7*BS485+$E$7*V485)</f>
        <v>0</v>
      </c>
      <c r="X485">
        <f>0.61365*exp(17.502*W485/(240.97+W485))</f>
        <v>0</v>
      </c>
      <c r="Y485">
        <f>(Z485/AA485*100)</f>
        <v>0</v>
      </c>
      <c r="Z485">
        <f>BJ485*(BO485+BP485)/1000</f>
        <v>0</v>
      </c>
      <c r="AA485">
        <f>0.61365*exp(17.502*BQ485/(240.97+BQ485))</f>
        <v>0</v>
      </c>
      <c r="AB485">
        <f>(X485-BJ485*(BO485+BP485)/1000)</f>
        <v>0</v>
      </c>
      <c r="AC485">
        <f>(-J485*44100)</f>
        <v>0</v>
      </c>
      <c r="AD485">
        <f>2*29.3*R485*0.92*(BQ485-W485)</f>
        <v>0</v>
      </c>
      <c r="AE485">
        <f>2*0.95*5.67E-8*(((BQ485+$B$7)+273)^4-(W485+273)^4)</f>
        <v>0</v>
      </c>
      <c r="AF485">
        <f>U485+AE485+AC485+AD485</f>
        <v>0</v>
      </c>
      <c r="AG485">
        <f>BN485*AU485*(BI485-BH485*(1000-AU485*BK485)/(1000-AU485*BJ485))/(100*BB485)</f>
        <v>0</v>
      </c>
      <c r="AH485">
        <f>1000*BN485*AU485*(BJ485-BK485)/(100*BB485*(1000-AU485*BJ485))</f>
        <v>0</v>
      </c>
      <c r="AI485">
        <f>(AJ485 - AK485 - BO485*1E3/(8.314*(BQ485+273.15)) * AM485/BN485 * AL485) * BN485/(100*BB485) * (1000 - BK485)/1000</f>
        <v>0</v>
      </c>
      <c r="AJ485">
        <v>1372.20895149356</v>
      </c>
      <c r="AK485">
        <v>1319.76096969697</v>
      </c>
      <c r="AL485">
        <v>3.36028145242366</v>
      </c>
      <c r="AM485">
        <v>66.7280457912559</v>
      </c>
      <c r="AN485">
        <f>(AP485 - AO485 + BO485*1E3/(8.314*(BQ485+273.15)) * AR485/BN485 * AQ485) * BN485/(100*BB485) * 1000/(1000 - AP485)</f>
        <v>0</v>
      </c>
      <c r="AO485">
        <v>18.1510795308786</v>
      </c>
      <c r="AP485">
        <v>21.1708260606061</v>
      </c>
      <c r="AQ485">
        <v>0.00036322275641963</v>
      </c>
      <c r="AR485">
        <v>77.4799471106263</v>
      </c>
      <c r="AS485">
        <v>0</v>
      </c>
      <c r="AT485">
        <v>0</v>
      </c>
      <c r="AU485">
        <f>IF(AS485*$H$13&gt;=AW485,1.0,(AW485/(AW485-AS485*$H$13)))</f>
        <v>0</v>
      </c>
      <c r="AV485">
        <f>(AU485-1)*100</f>
        <v>0</v>
      </c>
      <c r="AW485">
        <f>MAX(0,($B$13+$C$13*BV485)/(1+$D$13*BV485)*BO485/(BQ485+273)*$E$13)</f>
        <v>0</v>
      </c>
      <c r="AX485">
        <f>$B$11*BW485+$C$11*BX485+$F$11*CI485*(1-CL485)</f>
        <v>0</v>
      </c>
      <c r="AY485">
        <f>AX485*AZ485</f>
        <v>0</v>
      </c>
      <c r="AZ485">
        <f>($B$11*$D$9+$C$11*$D$9+$F$11*((CV485+CN485)/MAX(CV485+CN485+CW485, 0.1)*$I$9+CW485/MAX(CV485+CN485+CW485, 0.1)*$J$9))/($B$11+$C$11+$F$11)</f>
        <v>0</v>
      </c>
      <c r="BA485">
        <f>($B$11*$K$9+$C$11*$K$9+$F$11*((CV485+CN485)/MAX(CV485+CN485+CW485, 0.1)*$P$9+CW485/MAX(CV485+CN485+CW485, 0.1)*$Q$9))/($B$11+$C$11+$F$11)</f>
        <v>0</v>
      </c>
      <c r="BB485">
        <v>6</v>
      </c>
      <c r="BC485">
        <v>0.5</v>
      </c>
      <c r="BD485" t="s">
        <v>355</v>
      </c>
      <c r="BE485">
        <v>2</v>
      </c>
      <c r="BF485" t="b">
        <v>1</v>
      </c>
      <c r="BG485">
        <v>1657214835.27857</v>
      </c>
      <c r="BH485">
        <v>1267.425</v>
      </c>
      <c r="BI485">
        <v>1330.90642857143</v>
      </c>
      <c r="BJ485">
        <v>21.1534857142857</v>
      </c>
      <c r="BK485">
        <v>18.1460821428571</v>
      </c>
      <c r="BL485">
        <v>1251.53607142857</v>
      </c>
      <c r="BM485">
        <v>20.9401678571429</v>
      </c>
      <c r="BN485">
        <v>500.000821428571</v>
      </c>
      <c r="BO485">
        <v>74.5704</v>
      </c>
      <c r="BP485">
        <v>0.1001445</v>
      </c>
      <c r="BQ485">
        <v>24.9063178571429</v>
      </c>
      <c r="BR485">
        <v>24.9849142857143</v>
      </c>
      <c r="BS485">
        <v>999.9</v>
      </c>
      <c r="BT485">
        <v>0</v>
      </c>
      <c r="BU485">
        <v>0</v>
      </c>
      <c r="BV485">
        <v>9987.85714285714</v>
      </c>
      <c r="BW485">
        <v>0</v>
      </c>
      <c r="BX485">
        <v>613.797071428571</v>
      </c>
      <c r="BY485">
        <v>-63.4811642857143</v>
      </c>
      <c r="BZ485">
        <v>1294.81571428571</v>
      </c>
      <c r="CA485">
        <v>1355.50392857143</v>
      </c>
      <c r="CB485">
        <v>3.00739142857143</v>
      </c>
      <c r="CC485">
        <v>1330.90642857143</v>
      </c>
      <c r="CD485">
        <v>18.1460821428571</v>
      </c>
      <c r="CE485">
        <v>1.57742321428571</v>
      </c>
      <c r="CF485">
        <v>1.35316214285714</v>
      </c>
      <c r="CG485">
        <v>13.7399964285714</v>
      </c>
      <c r="CH485">
        <v>11.4026821428571</v>
      </c>
      <c r="CI485">
        <v>1999.9975</v>
      </c>
      <c r="CJ485">
        <v>0.980003857142857</v>
      </c>
      <c r="CK485">
        <v>0.0199959142857143</v>
      </c>
      <c r="CL485">
        <v>0</v>
      </c>
      <c r="CM485">
        <v>2.37081428571429</v>
      </c>
      <c r="CN485">
        <v>0</v>
      </c>
      <c r="CO485">
        <v>18411.95</v>
      </c>
      <c r="CP485">
        <v>17300.1428571429</v>
      </c>
      <c r="CQ485">
        <v>39.9618214285714</v>
      </c>
      <c r="CR485">
        <v>40.3568571428571</v>
      </c>
      <c r="CS485">
        <v>39.4148928571428</v>
      </c>
      <c r="CT485">
        <v>39.2988571428571</v>
      </c>
      <c r="CU485">
        <v>39.0109285714286</v>
      </c>
      <c r="CV485">
        <v>1960.00678571429</v>
      </c>
      <c r="CW485">
        <v>39.9907142857143</v>
      </c>
      <c r="CX485">
        <v>0</v>
      </c>
      <c r="CY485">
        <v>1657214822.4</v>
      </c>
      <c r="CZ485">
        <v>0</v>
      </c>
      <c r="DA485">
        <v>1657213163</v>
      </c>
      <c r="DB485" t="s">
        <v>1145</v>
      </c>
      <c r="DC485">
        <v>1657213141</v>
      </c>
      <c r="DD485">
        <v>1655399214.6</v>
      </c>
      <c r="DE485">
        <v>1</v>
      </c>
      <c r="DF485">
        <v>0.04</v>
      </c>
      <c r="DG485">
        <v>-0.06</v>
      </c>
      <c r="DH485">
        <v>9.172</v>
      </c>
      <c r="DI485">
        <v>0.511</v>
      </c>
      <c r="DJ485">
        <v>420</v>
      </c>
      <c r="DK485">
        <v>25</v>
      </c>
      <c r="DL485">
        <v>0.26</v>
      </c>
      <c r="DM485">
        <v>0.15</v>
      </c>
      <c r="DN485">
        <v>-63.4816225</v>
      </c>
      <c r="DO485">
        <v>-0.665956097560927</v>
      </c>
      <c r="DP485">
        <v>0.587212814696469</v>
      </c>
      <c r="DQ485">
        <v>0</v>
      </c>
      <c r="DR485">
        <v>3.015506</v>
      </c>
      <c r="DS485">
        <v>-0.0445434146341542</v>
      </c>
      <c r="DT485">
        <v>0.0212262976988452</v>
      </c>
      <c r="DU485">
        <v>1</v>
      </c>
      <c r="DV485">
        <v>1</v>
      </c>
      <c r="DW485">
        <v>2</v>
      </c>
      <c r="DX485" t="s">
        <v>357</v>
      </c>
      <c r="DY485">
        <v>2.97282</v>
      </c>
      <c r="DZ485">
        <v>2.75344</v>
      </c>
      <c r="EA485">
        <v>0.162346</v>
      </c>
      <c r="EB485">
        <v>0.168336</v>
      </c>
      <c r="EC485">
        <v>0.0787361</v>
      </c>
      <c r="ED485">
        <v>0.0709957</v>
      </c>
      <c r="EE485">
        <v>32679.2</v>
      </c>
      <c r="EF485">
        <v>35589.1</v>
      </c>
      <c r="EG485">
        <v>35361.4</v>
      </c>
      <c r="EH485">
        <v>38818.4</v>
      </c>
      <c r="EI485">
        <v>46201.6</v>
      </c>
      <c r="EJ485">
        <v>52049.2</v>
      </c>
      <c r="EK485">
        <v>55267.9</v>
      </c>
      <c r="EL485">
        <v>62216.2</v>
      </c>
      <c r="EM485">
        <v>1.9676</v>
      </c>
      <c r="EN485">
        <v>2.1526</v>
      </c>
      <c r="EO485">
        <v>0.131667</v>
      </c>
      <c r="EP485">
        <v>0</v>
      </c>
      <c r="EQ485">
        <v>22.8218</v>
      </c>
      <c r="ER485">
        <v>999.9</v>
      </c>
      <c r="ES485">
        <v>33.61</v>
      </c>
      <c r="ET485">
        <v>36.145</v>
      </c>
      <c r="EU485">
        <v>27.1186</v>
      </c>
      <c r="EV485">
        <v>53.8769</v>
      </c>
      <c r="EW485">
        <v>39.5954</v>
      </c>
      <c r="EX485">
        <v>2</v>
      </c>
      <c r="EY485">
        <v>0.0415244</v>
      </c>
      <c r="EZ485">
        <v>1.32344</v>
      </c>
      <c r="FA485">
        <v>20.1453</v>
      </c>
      <c r="FB485">
        <v>5.19932</v>
      </c>
      <c r="FC485">
        <v>12.0099</v>
      </c>
      <c r="FD485">
        <v>4.9756</v>
      </c>
      <c r="FE485">
        <v>3.2936</v>
      </c>
      <c r="FF485">
        <v>9999</v>
      </c>
      <c r="FG485">
        <v>9999</v>
      </c>
      <c r="FH485">
        <v>9999</v>
      </c>
      <c r="FI485">
        <v>558.3</v>
      </c>
      <c r="FJ485">
        <v>1.8631</v>
      </c>
      <c r="FK485">
        <v>1.86789</v>
      </c>
      <c r="FL485">
        <v>1.86768</v>
      </c>
      <c r="FM485">
        <v>1.8689</v>
      </c>
      <c r="FN485">
        <v>1.86966</v>
      </c>
      <c r="FO485">
        <v>1.86569</v>
      </c>
      <c r="FP485">
        <v>1.86676</v>
      </c>
      <c r="FQ485">
        <v>1.86813</v>
      </c>
      <c r="FR485">
        <v>5</v>
      </c>
      <c r="FS485">
        <v>0</v>
      </c>
      <c r="FT485">
        <v>0</v>
      </c>
      <c r="FU485">
        <v>0</v>
      </c>
      <c r="FV485" t="s">
        <v>358</v>
      </c>
      <c r="FW485" t="s">
        <v>359</v>
      </c>
      <c r="FX485" t="s">
        <v>360</v>
      </c>
      <c r="FY485" t="s">
        <v>360</v>
      </c>
      <c r="FZ485" t="s">
        <v>360</v>
      </c>
      <c r="GA485" t="s">
        <v>360</v>
      </c>
      <c r="GB485">
        <v>0</v>
      </c>
      <c r="GC485">
        <v>100</v>
      </c>
      <c r="GD485">
        <v>100</v>
      </c>
      <c r="GE485">
        <v>16.07</v>
      </c>
      <c r="GF485">
        <v>0.2133</v>
      </c>
      <c r="GG485">
        <v>5.39689663742648</v>
      </c>
      <c r="GH485">
        <v>0.00956702611335773</v>
      </c>
      <c r="GI485">
        <v>-9.19467254998099e-07</v>
      </c>
      <c r="GJ485">
        <v>-2.13729184259075e-11</v>
      </c>
      <c r="GK485">
        <v>0.213310654532375</v>
      </c>
      <c r="GL485">
        <v>0</v>
      </c>
      <c r="GM485">
        <v>0</v>
      </c>
      <c r="GN485">
        <v>0</v>
      </c>
      <c r="GO485">
        <v>-4</v>
      </c>
      <c r="GP485">
        <v>1866</v>
      </c>
      <c r="GQ485">
        <v>1</v>
      </c>
      <c r="GR485">
        <v>18</v>
      </c>
      <c r="GS485">
        <v>28.4</v>
      </c>
      <c r="GT485">
        <v>30260.5</v>
      </c>
      <c r="GU485">
        <v>3.37036</v>
      </c>
      <c r="GV485">
        <v>2.62817</v>
      </c>
      <c r="GW485">
        <v>2.24854</v>
      </c>
      <c r="GX485">
        <v>2.72217</v>
      </c>
      <c r="GY485">
        <v>1.99585</v>
      </c>
      <c r="GZ485">
        <v>2.36084</v>
      </c>
      <c r="HA485">
        <v>38.1837</v>
      </c>
      <c r="HB485">
        <v>14.2196</v>
      </c>
      <c r="HC485">
        <v>18</v>
      </c>
      <c r="HD485">
        <v>501.803</v>
      </c>
      <c r="HE485">
        <v>631.381</v>
      </c>
      <c r="HF485">
        <v>20.8471</v>
      </c>
      <c r="HG485">
        <v>27.8203</v>
      </c>
      <c r="HH485">
        <v>29.9985</v>
      </c>
      <c r="HI485">
        <v>28.0751</v>
      </c>
      <c r="HJ485">
        <v>28.0414</v>
      </c>
      <c r="HK485">
        <v>67.5496</v>
      </c>
      <c r="HL485">
        <v>29.9485</v>
      </c>
      <c r="HM485">
        <v>0</v>
      </c>
      <c r="HN485">
        <v>20.8672</v>
      </c>
      <c r="HO485">
        <v>1375.93</v>
      </c>
      <c r="HP485">
        <v>18.2164</v>
      </c>
      <c r="HQ485">
        <v>102.529</v>
      </c>
      <c r="HR485">
        <v>103.59</v>
      </c>
    </row>
    <row r="486" spans="1:226">
      <c r="A486">
        <v>470</v>
      </c>
      <c r="B486">
        <v>1657214848.6</v>
      </c>
      <c r="C486">
        <v>8243.59999990463</v>
      </c>
      <c r="D486" t="s">
        <v>1304</v>
      </c>
      <c r="E486" t="s">
        <v>1305</v>
      </c>
      <c r="F486">
        <v>5</v>
      </c>
      <c r="G486" t="s">
        <v>1144</v>
      </c>
      <c r="H486" t="s">
        <v>354</v>
      </c>
      <c r="I486">
        <v>1657214840.85</v>
      </c>
      <c r="J486">
        <f>(K486)/1000</f>
        <v>0</v>
      </c>
      <c r="K486">
        <f>IF(BF486, AN486, AH486)</f>
        <v>0</v>
      </c>
      <c r="L486">
        <f>IF(BF486, AI486, AG486)</f>
        <v>0</v>
      </c>
      <c r="M486">
        <f>BH486 - IF(AU486&gt;1, L486*BB486*100.0/(AW486*BV486), 0)</f>
        <v>0</v>
      </c>
      <c r="N486">
        <f>((T486-J486/2)*M486-L486)/(T486+J486/2)</f>
        <v>0</v>
      </c>
      <c r="O486">
        <f>N486*(BO486+BP486)/1000.0</f>
        <v>0</v>
      </c>
      <c r="P486">
        <f>(BH486 - IF(AU486&gt;1, L486*BB486*100.0/(AW486*BV486), 0))*(BO486+BP486)/1000.0</f>
        <v>0</v>
      </c>
      <c r="Q486">
        <f>2.0/((1/S486-1/R486)+SIGN(S486)*SQRT((1/S486-1/R486)*(1/S486-1/R486) + 4*BC486/((BC486+1)*(BC486+1))*(2*1/S486*1/R486-1/R486*1/R486)))</f>
        <v>0</v>
      </c>
      <c r="R486">
        <f>IF(LEFT(BD486,1)&lt;&gt;"0",IF(LEFT(BD486,1)="1",3.0,BE486),$D$5+$E$5*(BV486*BO486/($K$5*1000))+$F$5*(BV486*BO486/($K$5*1000))*MAX(MIN(BB486,$J$5),$I$5)*MAX(MIN(BB486,$J$5),$I$5)+$G$5*MAX(MIN(BB486,$J$5),$I$5)*(BV486*BO486/($K$5*1000))+$H$5*(BV486*BO486/($K$5*1000))*(BV486*BO486/($K$5*1000)))</f>
        <v>0</v>
      </c>
      <c r="S486">
        <f>J486*(1000-(1000*0.61365*exp(17.502*W486/(240.97+W486))/(BO486+BP486)+BJ486)/2)/(1000*0.61365*exp(17.502*W486/(240.97+W486))/(BO486+BP486)-BJ486)</f>
        <v>0</v>
      </c>
      <c r="T486">
        <f>1/((BC486+1)/(Q486/1.6)+1/(R486/1.37)) + BC486/((BC486+1)/(Q486/1.6) + BC486/(R486/1.37))</f>
        <v>0</v>
      </c>
      <c r="U486">
        <f>(AX486*BA486)</f>
        <v>0</v>
      </c>
      <c r="V486">
        <f>(BQ486+(U486+2*0.95*5.67E-8*(((BQ486+$B$7)+273)^4-(BQ486+273)^4)-44100*J486)/(1.84*29.3*R486+8*0.95*5.67E-8*(BQ486+273)^3))</f>
        <v>0</v>
      </c>
      <c r="W486">
        <f>($C$7*BR486+$D$7*BS486+$E$7*V486)</f>
        <v>0</v>
      </c>
      <c r="X486">
        <f>0.61365*exp(17.502*W486/(240.97+W486))</f>
        <v>0</v>
      </c>
      <c r="Y486">
        <f>(Z486/AA486*100)</f>
        <v>0</v>
      </c>
      <c r="Z486">
        <f>BJ486*(BO486+BP486)/1000</f>
        <v>0</v>
      </c>
      <c r="AA486">
        <f>0.61365*exp(17.502*BQ486/(240.97+BQ486))</f>
        <v>0</v>
      </c>
      <c r="AB486">
        <f>(X486-BJ486*(BO486+BP486)/1000)</f>
        <v>0</v>
      </c>
      <c r="AC486">
        <f>(-J486*44100)</f>
        <v>0</v>
      </c>
      <c r="AD486">
        <f>2*29.3*R486*0.92*(BQ486-W486)</f>
        <v>0</v>
      </c>
      <c r="AE486">
        <f>2*0.95*5.67E-8*(((BQ486+$B$7)+273)^4-(W486+273)^4)</f>
        <v>0</v>
      </c>
      <c r="AF486">
        <f>U486+AE486+AC486+AD486</f>
        <v>0</v>
      </c>
      <c r="AG486">
        <f>BN486*AU486*(BI486-BH486*(1000-AU486*BK486)/(1000-AU486*BJ486))/(100*BB486)</f>
        <v>0</v>
      </c>
      <c r="AH486">
        <f>1000*BN486*AU486*(BJ486-BK486)/(100*BB486*(1000-AU486*BJ486))</f>
        <v>0</v>
      </c>
      <c r="AI486">
        <f>(AJ486 - AK486 - BO486*1E3/(8.314*(BQ486+273.15)) * AM486/BN486 * AL486) * BN486/(100*BB486) * (1000 - BK486)/1000</f>
        <v>0</v>
      </c>
      <c r="AJ486">
        <v>1391.25141186402</v>
      </c>
      <c r="AK486">
        <v>1338.55515151515</v>
      </c>
      <c r="AL486">
        <v>3.51539079317571</v>
      </c>
      <c r="AM486">
        <v>66.7280457912559</v>
      </c>
      <c r="AN486">
        <f>(AP486 - AO486 + BO486*1E3/(8.314*(BQ486+273.15)) * AR486/BN486 * AQ486) * BN486/(100*BB486) * 1000/(1000 - AP486)</f>
        <v>0</v>
      </c>
      <c r="AO486">
        <v>18.1488620299219</v>
      </c>
      <c r="AP486">
        <v>21.168663030303</v>
      </c>
      <c r="AQ486">
        <v>0.000122777658679235</v>
      </c>
      <c r="AR486">
        <v>77.4799471106263</v>
      </c>
      <c r="AS486">
        <v>0</v>
      </c>
      <c r="AT486">
        <v>0</v>
      </c>
      <c r="AU486">
        <f>IF(AS486*$H$13&gt;=AW486,1.0,(AW486/(AW486-AS486*$H$13)))</f>
        <v>0</v>
      </c>
      <c r="AV486">
        <f>(AU486-1)*100</f>
        <v>0</v>
      </c>
      <c r="AW486">
        <f>MAX(0,($B$13+$C$13*BV486)/(1+$D$13*BV486)*BO486/(BQ486+273)*$E$13)</f>
        <v>0</v>
      </c>
      <c r="AX486">
        <f>$B$11*BW486+$C$11*BX486+$F$11*CI486*(1-CL486)</f>
        <v>0</v>
      </c>
      <c r="AY486">
        <f>AX486*AZ486</f>
        <v>0</v>
      </c>
      <c r="AZ486">
        <f>($B$11*$D$9+$C$11*$D$9+$F$11*((CV486+CN486)/MAX(CV486+CN486+CW486, 0.1)*$I$9+CW486/MAX(CV486+CN486+CW486, 0.1)*$J$9))/($B$11+$C$11+$F$11)</f>
        <v>0</v>
      </c>
      <c r="BA486">
        <f>($B$11*$K$9+$C$11*$K$9+$F$11*((CV486+CN486)/MAX(CV486+CN486+CW486, 0.1)*$P$9+CW486/MAX(CV486+CN486+CW486, 0.1)*$Q$9))/($B$11+$C$11+$F$11)</f>
        <v>0</v>
      </c>
      <c r="BB486">
        <v>6</v>
      </c>
      <c r="BC486">
        <v>0.5</v>
      </c>
      <c r="BD486" t="s">
        <v>355</v>
      </c>
      <c r="BE486">
        <v>2</v>
      </c>
      <c r="BF486" t="b">
        <v>1</v>
      </c>
      <c r="BG486">
        <v>1657214840.85</v>
      </c>
      <c r="BH486">
        <v>1285.93214285714</v>
      </c>
      <c r="BI486">
        <v>1349.80035714286</v>
      </c>
      <c r="BJ486">
        <v>21.1678714285714</v>
      </c>
      <c r="BK486">
        <v>18.1495821428571</v>
      </c>
      <c r="BL486">
        <v>1269.9125</v>
      </c>
      <c r="BM486">
        <v>20.95455</v>
      </c>
      <c r="BN486">
        <v>499.991071428572</v>
      </c>
      <c r="BO486">
        <v>74.570375</v>
      </c>
      <c r="BP486">
        <v>0.100028389285714</v>
      </c>
      <c r="BQ486">
        <v>24.90975</v>
      </c>
      <c r="BR486">
        <v>24.9855178571429</v>
      </c>
      <c r="BS486">
        <v>999.9</v>
      </c>
      <c r="BT486">
        <v>0</v>
      </c>
      <c r="BU486">
        <v>0</v>
      </c>
      <c r="BV486">
        <v>9995.35714285714</v>
      </c>
      <c r="BW486">
        <v>0</v>
      </c>
      <c r="BX486">
        <v>1032.31807142857</v>
      </c>
      <c r="BY486">
        <v>-63.8682214285714</v>
      </c>
      <c r="BZ486">
        <v>1313.74178571429</v>
      </c>
      <c r="CA486">
        <v>1374.75214285714</v>
      </c>
      <c r="CB486">
        <v>3.0182725</v>
      </c>
      <c r="CC486">
        <v>1349.80035714286</v>
      </c>
      <c r="CD486">
        <v>18.1495821428571</v>
      </c>
      <c r="CE486">
        <v>1.57849535714286</v>
      </c>
      <c r="CF486">
        <v>1.3534225</v>
      </c>
      <c r="CG486">
        <v>13.7504571428571</v>
      </c>
      <c r="CH486">
        <v>11.4055964285714</v>
      </c>
      <c r="CI486">
        <v>2000.01821428571</v>
      </c>
      <c r="CJ486">
        <v>0.980004428571429</v>
      </c>
      <c r="CK486">
        <v>0.0199954571428571</v>
      </c>
      <c r="CL486">
        <v>0</v>
      </c>
      <c r="CM486">
        <v>2.38309642857143</v>
      </c>
      <c r="CN486">
        <v>0</v>
      </c>
      <c r="CO486">
        <v>18709.175</v>
      </c>
      <c r="CP486">
        <v>17300.3357142857</v>
      </c>
      <c r="CQ486">
        <v>40.0645</v>
      </c>
      <c r="CR486">
        <v>40.4395</v>
      </c>
      <c r="CS486">
        <v>39.5064285714286</v>
      </c>
      <c r="CT486">
        <v>39.4104642857143</v>
      </c>
      <c r="CU486">
        <v>39.1001785714286</v>
      </c>
      <c r="CV486">
        <v>1960.02678571429</v>
      </c>
      <c r="CW486">
        <v>39.9914285714286</v>
      </c>
      <c r="CX486">
        <v>0</v>
      </c>
      <c r="CY486">
        <v>1657214827.8</v>
      </c>
      <c r="CZ486">
        <v>0</v>
      </c>
      <c r="DA486">
        <v>1657213163</v>
      </c>
      <c r="DB486" t="s">
        <v>1145</v>
      </c>
      <c r="DC486">
        <v>1657213141</v>
      </c>
      <c r="DD486">
        <v>1655399214.6</v>
      </c>
      <c r="DE486">
        <v>1</v>
      </c>
      <c r="DF486">
        <v>0.04</v>
      </c>
      <c r="DG486">
        <v>-0.06</v>
      </c>
      <c r="DH486">
        <v>9.172</v>
      </c>
      <c r="DI486">
        <v>0.511</v>
      </c>
      <c r="DJ486">
        <v>420</v>
      </c>
      <c r="DK486">
        <v>25</v>
      </c>
      <c r="DL486">
        <v>0.26</v>
      </c>
      <c r="DM486">
        <v>0.15</v>
      </c>
      <c r="DN486">
        <v>-63.6925925</v>
      </c>
      <c r="DO486">
        <v>-2.64419999999995</v>
      </c>
      <c r="DP486">
        <v>0.642215218360442</v>
      </c>
      <c r="DQ486">
        <v>0</v>
      </c>
      <c r="DR486">
        <v>3.010716</v>
      </c>
      <c r="DS486">
        <v>0.126893583489677</v>
      </c>
      <c r="DT486">
        <v>0.0148000979388652</v>
      </c>
      <c r="DU486">
        <v>0</v>
      </c>
      <c r="DV486">
        <v>0</v>
      </c>
      <c r="DW486">
        <v>2</v>
      </c>
      <c r="DX486" t="s">
        <v>365</v>
      </c>
      <c r="DY486">
        <v>2.97226</v>
      </c>
      <c r="DZ486">
        <v>2.75392</v>
      </c>
      <c r="EA486">
        <v>0.163809</v>
      </c>
      <c r="EB486">
        <v>0.169742</v>
      </c>
      <c r="EC486">
        <v>0.0787356</v>
      </c>
      <c r="ED486">
        <v>0.0710158</v>
      </c>
      <c r="EE486">
        <v>32623.1</v>
      </c>
      <c r="EF486">
        <v>35530.9</v>
      </c>
      <c r="EG486">
        <v>35362.4</v>
      </c>
      <c r="EH486">
        <v>38820.4</v>
      </c>
      <c r="EI486">
        <v>46202.7</v>
      </c>
      <c r="EJ486">
        <v>52050.7</v>
      </c>
      <c r="EK486">
        <v>55269.1</v>
      </c>
      <c r="EL486">
        <v>62219.4</v>
      </c>
      <c r="EM486">
        <v>1.9672</v>
      </c>
      <c r="EN486">
        <v>2.1532</v>
      </c>
      <c r="EO486">
        <v>0.133067</v>
      </c>
      <c r="EP486">
        <v>0</v>
      </c>
      <c r="EQ486">
        <v>22.8145</v>
      </c>
      <c r="ER486">
        <v>999.9</v>
      </c>
      <c r="ES486">
        <v>33.634</v>
      </c>
      <c r="ET486">
        <v>36.134</v>
      </c>
      <c r="EU486">
        <v>27.1207</v>
      </c>
      <c r="EV486">
        <v>54.0969</v>
      </c>
      <c r="EW486">
        <v>39.5793</v>
      </c>
      <c r="EX486">
        <v>2</v>
      </c>
      <c r="EY486">
        <v>0.0397561</v>
      </c>
      <c r="EZ486">
        <v>1.40651</v>
      </c>
      <c r="FA486">
        <v>20.1449</v>
      </c>
      <c r="FB486">
        <v>5.20052</v>
      </c>
      <c r="FC486">
        <v>12.0099</v>
      </c>
      <c r="FD486">
        <v>4.9756</v>
      </c>
      <c r="FE486">
        <v>3.2938</v>
      </c>
      <c r="FF486">
        <v>9999</v>
      </c>
      <c r="FG486">
        <v>9999</v>
      </c>
      <c r="FH486">
        <v>9999</v>
      </c>
      <c r="FI486">
        <v>558.3</v>
      </c>
      <c r="FJ486">
        <v>1.8631</v>
      </c>
      <c r="FK486">
        <v>1.86786</v>
      </c>
      <c r="FL486">
        <v>1.86765</v>
      </c>
      <c r="FM486">
        <v>1.8689</v>
      </c>
      <c r="FN486">
        <v>1.86966</v>
      </c>
      <c r="FO486">
        <v>1.86569</v>
      </c>
      <c r="FP486">
        <v>1.86673</v>
      </c>
      <c r="FQ486">
        <v>1.86813</v>
      </c>
      <c r="FR486">
        <v>5</v>
      </c>
      <c r="FS486">
        <v>0</v>
      </c>
      <c r="FT486">
        <v>0</v>
      </c>
      <c r="FU486">
        <v>0</v>
      </c>
      <c r="FV486" t="s">
        <v>358</v>
      </c>
      <c r="FW486" t="s">
        <v>359</v>
      </c>
      <c r="FX486" t="s">
        <v>360</v>
      </c>
      <c r="FY486" t="s">
        <v>360</v>
      </c>
      <c r="FZ486" t="s">
        <v>360</v>
      </c>
      <c r="GA486" t="s">
        <v>360</v>
      </c>
      <c r="GB486">
        <v>0</v>
      </c>
      <c r="GC486">
        <v>100</v>
      </c>
      <c r="GD486">
        <v>100</v>
      </c>
      <c r="GE486">
        <v>16.2</v>
      </c>
      <c r="GF486">
        <v>0.2134</v>
      </c>
      <c r="GG486">
        <v>5.39689663742648</v>
      </c>
      <c r="GH486">
        <v>0.00956702611335773</v>
      </c>
      <c r="GI486">
        <v>-9.19467254998099e-07</v>
      </c>
      <c r="GJ486">
        <v>-2.13729184259075e-11</v>
      </c>
      <c r="GK486">
        <v>0.213310654532375</v>
      </c>
      <c r="GL486">
        <v>0</v>
      </c>
      <c r="GM486">
        <v>0</v>
      </c>
      <c r="GN486">
        <v>0</v>
      </c>
      <c r="GO486">
        <v>-4</v>
      </c>
      <c r="GP486">
        <v>1866</v>
      </c>
      <c r="GQ486">
        <v>1</v>
      </c>
      <c r="GR486">
        <v>18</v>
      </c>
      <c r="GS486">
        <v>28.5</v>
      </c>
      <c r="GT486">
        <v>30260.6</v>
      </c>
      <c r="GU486">
        <v>3.40698</v>
      </c>
      <c r="GV486">
        <v>2.62451</v>
      </c>
      <c r="GW486">
        <v>2.24854</v>
      </c>
      <c r="GX486">
        <v>2.72217</v>
      </c>
      <c r="GY486">
        <v>1.99585</v>
      </c>
      <c r="GZ486">
        <v>2.38525</v>
      </c>
      <c r="HA486">
        <v>38.1837</v>
      </c>
      <c r="HB486">
        <v>14.2283</v>
      </c>
      <c r="HC486">
        <v>18</v>
      </c>
      <c r="HD486">
        <v>501.347</v>
      </c>
      <c r="HE486">
        <v>631.63</v>
      </c>
      <c r="HF486">
        <v>20.8745</v>
      </c>
      <c r="HG486">
        <v>27.7995</v>
      </c>
      <c r="HH486">
        <v>29.9985</v>
      </c>
      <c r="HI486">
        <v>28.0537</v>
      </c>
      <c r="HJ486">
        <v>28.0205</v>
      </c>
      <c r="HK486">
        <v>68.2004</v>
      </c>
      <c r="HL486">
        <v>29.9485</v>
      </c>
      <c r="HM486">
        <v>0</v>
      </c>
      <c r="HN486">
        <v>20.8723</v>
      </c>
      <c r="HO486">
        <v>1389.36</v>
      </c>
      <c r="HP486">
        <v>18.2369</v>
      </c>
      <c r="HQ486">
        <v>102.532</v>
      </c>
      <c r="HR486">
        <v>103.595</v>
      </c>
    </row>
    <row r="487" spans="1:226">
      <c r="A487">
        <v>471</v>
      </c>
      <c r="B487">
        <v>1657214853.1</v>
      </c>
      <c r="C487">
        <v>8248.09999990463</v>
      </c>
      <c r="D487" t="s">
        <v>1306</v>
      </c>
      <c r="E487" t="s">
        <v>1307</v>
      </c>
      <c r="F487">
        <v>5</v>
      </c>
      <c r="G487" t="s">
        <v>1144</v>
      </c>
      <c r="H487" t="s">
        <v>354</v>
      </c>
      <c r="I487">
        <v>1657214845.27857</v>
      </c>
      <c r="J487">
        <f>(K487)/1000</f>
        <v>0</v>
      </c>
      <c r="K487">
        <f>IF(BF487, AN487, AH487)</f>
        <v>0</v>
      </c>
      <c r="L487">
        <f>IF(BF487, AI487, AG487)</f>
        <v>0</v>
      </c>
      <c r="M487">
        <f>BH487 - IF(AU487&gt;1, L487*BB487*100.0/(AW487*BV487), 0)</f>
        <v>0</v>
      </c>
      <c r="N487">
        <f>((T487-J487/2)*M487-L487)/(T487+J487/2)</f>
        <v>0</v>
      </c>
      <c r="O487">
        <f>N487*(BO487+BP487)/1000.0</f>
        <v>0</v>
      </c>
      <c r="P487">
        <f>(BH487 - IF(AU487&gt;1, L487*BB487*100.0/(AW487*BV487), 0))*(BO487+BP487)/1000.0</f>
        <v>0</v>
      </c>
      <c r="Q487">
        <f>2.0/((1/S487-1/R487)+SIGN(S487)*SQRT((1/S487-1/R487)*(1/S487-1/R487) + 4*BC487/((BC487+1)*(BC487+1))*(2*1/S487*1/R487-1/R487*1/R487)))</f>
        <v>0</v>
      </c>
      <c r="R487">
        <f>IF(LEFT(BD487,1)&lt;&gt;"0",IF(LEFT(BD487,1)="1",3.0,BE487),$D$5+$E$5*(BV487*BO487/($K$5*1000))+$F$5*(BV487*BO487/($K$5*1000))*MAX(MIN(BB487,$J$5),$I$5)*MAX(MIN(BB487,$J$5),$I$5)+$G$5*MAX(MIN(BB487,$J$5),$I$5)*(BV487*BO487/($K$5*1000))+$H$5*(BV487*BO487/($K$5*1000))*(BV487*BO487/($K$5*1000)))</f>
        <v>0</v>
      </c>
      <c r="S487">
        <f>J487*(1000-(1000*0.61365*exp(17.502*W487/(240.97+W487))/(BO487+BP487)+BJ487)/2)/(1000*0.61365*exp(17.502*W487/(240.97+W487))/(BO487+BP487)-BJ487)</f>
        <v>0</v>
      </c>
      <c r="T487">
        <f>1/((BC487+1)/(Q487/1.6)+1/(R487/1.37)) + BC487/((BC487+1)/(Q487/1.6) + BC487/(R487/1.37))</f>
        <v>0</v>
      </c>
      <c r="U487">
        <f>(AX487*BA487)</f>
        <v>0</v>
      </c>
      <c r="V487">
        <f>(BQ487+(U487+2*0.95*5.67E-8*(((BQ487+$B$7)+273)^4-(BQ487+273)^4)-44100*J487)/(1.84*29.3*R487+8*0.95*5.67E-8*(BQ487+273)^3))</f>
        <v>0</v>
      </c>
      <c r="W487">
        <f>($C$7*BR487+$D$7*BS487+$E$7*V487)</f>
        <v>0</v>
      </c>
      <c r="X487">
        <f>0.61365*exp(17.502*W487/(240.97+W487))</f>
        <v>0</v>
      </c>
      <c r="Y487">
        <f>(Z487/AA487*100)</f>
        <v>0</v>
      </c>
      <c r="Z487">
        <f>BJ487*(BO487+BP487)/1000</f>
        <v>0</v>
      </c>
      <c r="AA487">
        <f>0.61365*exp(17.502*BQ487/(240.97+BQ487))</f>
        <v>0</v>
      </c>
      <c r="AB487">
        <f>(X487-BJ487*(BO487+BP487)/1000)</f>
        <v>0</v>
      </c>
      <c r="AC487">
        <f>(-J487*44100)</f>
        <v>0</v>
      </c>
      <c r="AD487">
        <f>2*29.3*R487*0.92*(BQ487-W487)</f>
        <v>0</v>
      </c>
      <c r="AE487">
        <f>2*0.95*5.67E-8*(((BQ487+$B$7)+273)^4-(W487+273)^4)</f>
        <v>0</v>
      </c>
      <c r="AF487">
        <f>U487+AE487+AC487+AD487</f>
        <v>0</v>
      </c>
      <c r="AG487">
        <f>BN487*AU487*(BI487-BH487*(1000-AU487*BK487)/(1000-AU487*BJ487))/(100*BB487)</f>
        <v>0</v>
      </c>
      <c r="AH487">
        <f>1000*BN487*AU487*(BJ487-BK487)/(100*BB487*(1000-AU487*BJ487))</f>
        <v>0</v>
      </c>
      <c r="AI487">
        <f>(AJ487 - AK487 - BO487*1E3/(8.314*(BQ487+273.15)) * AM487/BN487 * AL487) * BN487/(100*BB487) * (1000 - BK487)/1000</f>
        <v>0</v>
      </c>
      <c r="AJ487">
        <v>1406.35170073943</v>
      </c>
      <c r="AK487">
        <v>1353.73012121212</v>
      </c>
      <c r="AL487">
        <v>3.34326456585296</v>
      </c>
      <c r="AM487">
        <v>66.7280457912559</v>
      </c>
      <c r="AN487">
        <f>(AP487 - AO487 + BO487*1E3/(8.314*(BQ487+273.15)) * AR487/BN487 * AQ487) * BN487/(100*BB487) * 1000/(1000 - AP487)</f>
        <v>0</v>
      </c>
      <c r="AO487">
        <v>18.1495548537416</v>
      </c>
      <c r="AP487">
        <v>21.1630575757576</v>
      </c>
      <c r="AQ487">
        <v>-0.000250557030703946</v>
      </c>
      <c r="AR487">
        <v>77.4799471106263</v>
      </c>
      <c r="AS487">
        <v>0</v>
      </c>
      <c r="AT487">
        <v>0</v>
      </c>
      <c r="AU487">
        <f>IF(AS487*$H$13&gt;=AW487,1.0,(AW487/(AW487-AS487*$H$13)))</f>
        <v>0</v>
      </c>
      <c r="AV487">
        <f>(AU487-1)*100</f>
        <v>0</v>
      </c>
      <c r="AW487">
        <f>MAX(0,($B$13+$C$13*BV487)/(1+$D$13*BV487)*BO487/(BQ487+273)*$E$13)</f>
        <v>0</v>
      </c>
      <c r="AX487">
        <f>$B$11*BW487+$C$11*BX487+$F$11*CI487*(1-CL487)</f>
        <v>0</v>
      </c>
      <c r="AY487">
        <f>AX487*AZ487</f>
        <v>0</v>
      </c>
      <c r="AZ487">
        <f>($B$11*$D$9+$C$11*$D$9+$F$11*((CV487+CN487)/MAX(CV487+CN487+CW487, 0.1)*$I$9+CW487/MAX(CV487+CN487+CW487, 0.1)*$J$9))/($B$11+$C$11+$F$11)</f>
        <v>0</v>
      </c>
      <c r="BA487">
        <f>($B$11*$K$9+$C$11*$K$9+$F$11*((CV487+CN487)/MAX(CV487+CN487+CW487, 0.1)*$P$9+CW487/MAX(CV487+CN487+CW487, 0.1)*$Q$9))/($B$11+$C$11+$F$11)</f>
        <v>0</v>
      </c>
      <c r="BB487">
        <v>6</v>
      </c>
      <c r="BC487">
        <v>0.5</v>
      </c>
      <c r="BD487" t="s">
        <v>355</v>
      </c>
      <c r="BE487">
        <v>2</v>
      </c>
      <c r="BF487" t="b">
        <v>1</v>
      </c>
      <c r="BG487">
        <v>1657214845.27857</v>
      </c>
      <c r="BH487">
        <v>1300.72714285714</v>
      </c>
      <c r="BI487">
        <v>1364.55214285714</v>
      </c>
      <c r="BJ487">
        <v>21.1684178571429</v>
      </c>
      <c r="BK487">
        <v>18.152925</v>
      </c>
      <c r="BL487">
        <v>1284.60178571429</v>
      </c>
      <c r="BM487">
        <v>20.9551035714286</v>
      </c>
      <c r="BN487">
        <v>499.993857142857</v>
      </c>
      <c r="BO487">
        <v>74.5701428571429</v>
      </c>
      <c r="BP487">
        <v>0.0999960928571429</v>
      </c>
      <c r="BQ487">
        <v>24.9177964285714</v>
      </c>
      <c r="BR487">
        <v>24.9908392857143</v>
      </c>
      <c r="BS487">
        <v>999.9</v>
      </c>
      <c r="BT487">
        <v>0</v>
      </c>
      <c r="BU487">
        <v>0</v>
      </c>
      <c r="BV487">
        <v>10002.6785714286</v>
      </c>
      <c r="BW487">
        <v>0</v>
      </c>
      <c r="BX487">
        <v>1482.19382142857</v>
      </c>
      <c r="BY487">
        <v>-63.8264214285714</v>
      </c>
      <c r="BZ487">
        <v>1328.85607142857</v>
      </c>
      <c r="CA487">
        <v>1389.78178571429</v>
      </c>
      <c r="CB487">
        <v>3.01548571428571</v>
      </c>
      <c r="CC487">
        <v>1364.55214285714</v>
      </c>
      <c r="CD487">
        <v>18.152925</v>
      </c>
      <c r="CE487">
        <v>1.57853178571429</v>
      </c>
      <c r="CF487">
        <v>1.35366678571429</v>
      </c>
      <c r="CG487">
        <v>13.7508107142857</v>
      </c>
      <c r="CH487">
        <v>11.408325</v>
      </c>
      <c r="CI487">
        <v>2000.01071428571</v>
      </c>
      <c r="CJ487">
        <v>0.980004857142857</v>
      </c>
      <c r="CK487">
        <v>0.0199951142857143</v>
      </c>
      <c r="CL487">
        <v>0</v>
      </c>
      <c r="CM487">
        <v>2.38161785714286</v>
      </c>
      <c r="CN487">
        <v>0</v>
      </c>
      <c r="CO487">
        <v>19000.0464285714</v>
      </c>
      <c r="CP487">
        <v>17300.2714285714</v>
      </c>
      <c r="CQ487">
        <v>40.1404285714286</v>
      </c>
      <c r="CR487">
        <v>40.5064285714286</v>
      </c>
      <c r="CS487">
        <v>39.5734285714286</v>
      </c>
      <c r="CT487">
        <v>39.4953214285714</v>
      </c>
      <c r="CU487">
        <v>39.1760357142857</v>
      </c>
      <c r="CV487">
        <v>1960.01964285714</v>
      </c>
      <c r="CW487">
        <v>39.9910714285714</v>
      </c>
      <c r="CX487">
        <v>0</v>
      </c>
      <c r="CY487">
        <v>1657214832.6</v>
      </c>
      <c r="CZ487">
        <v>0</v>
      </c>
      <c r="DA487">
        <v>1657213163</v>
      </c>
      <c r="DB487" t="s">
        <v>1145</v>
      </c>
      <c r="DC487">
        <v>1657213141</v>
      </c>
      <c r="DD487">
        <v>1655399214.6</v>
      </c>
      <c r="DE487">
        <v>1</v>
      </c>
      <c r="DF487">
        <v>0.04</v>
      </c>
      <c r="DG487">
        <v>-0.06</v>
      </c>
      <c r="DH487">
        <v>9.172</v>
      </c>
      <c r="DI487">
        <v>0.511</v>
      </c>
      <c r="DJ487">
        <v>420</v>
      </c>
      <c r="DK487">
        <v>25</v>
      </c>
      <c r="DL487">
        <v>0.26</v>
      </c>
      <c r="DM487">
        <v>0.15</v>
      </c>
      <c r="DN487">
        <v>-63.811625</v>
      </c>
      <c r="DO487">
        <v>-0.296532833020457</v>
      </c>
      <c r="DP487">
        <v>0.554663624979141</v>
      </c>
      <c r="DQ487">
        <v>0</v>
      </c>
      <c r="DR487">
        <v>3.015432</v>
      </c>
      <c r="DS487">
        <v>-0.00176735459663093</v>
      </c>
      <c r="DT487">
        <v>0.00837714754555513</v>
      </c>
      <c r="DU487">
        <v>1</v>
      </c>
      <c r="DV487">
        <v>1</v>
      </c>
      <c r="DW487">
        <v>2</v>
      </c>
      <c r="DX487" t="s">
        <v>357</v>
      </c>
      <c r="DY487">
        <v>2.97248</v>
      </c>
      <c r="DZ487">
        <v>2.75433</v>
      </c>
      <c r="EA487">
        <v>0.164952</v>
      </c>
      <c r="EB487">
        <v>0.170898</v>
      </c>
      <c r="EC487">
        <v>0.0787141</v>
      </c>
      <c r="ED487">
        <v>0.0711411</v>
      </c>
      <c r="EE487">
        <v>32579.1</v>
      </c>
      <c r="EF487">
        <v>35482.1</v>
      </c>
      <c r="EG487">
        <v>35362.9</v>
      </c>
      <c r="EH487">
        <v>38821.1</v>
      </c>
      <c r="EI487">
        <v>46204.1</v>
      </c>
      <c r="EJ487">
        <v>52045.1</v>
      </c>
      <c r="EK487">
        <v>55269.5</v>
      </c>
      <c r="EL487">
        <v>62221</v>
      </c>
      <c r="EM487">
        <v>1.9678</v>
      </c>
      <c r="EN487">
        <v>2.1536</v>
      </c>
      <c r="EO487">
        <v>0.133991</v>
      </c>
      <c r="EP487">
        <v>0</v>
      </c>
      <c r="EQ487">
        <v>22.8126</v>
      </c>
      <c r="ER487">
        <v>999.9</v>
      </c>
      <c r="ES487">
        <v>33.634</v>
      </c>
      <c r="ET487">
        <v>36.134</v>
      </c>
      <c r="EU487">
        <v>27.1214</v>
      </c>
      <c r="EV487">
        <v>53.8669</v>
      </c>
      <c r="EW487">
        <v>39.6234</v>
      </c>
      <c r="EX487">
        <v>2</v>
      </c>
      <c r="EY487">
        <v>0.0394512</v>
      </c>
      <c r="EZ487">
        <v>1.52434</v>
      </c>
      <c r="FA487">
        <v>20.1439</v>
      </c>
      <c r="FB487">
        <v>5.20052</v>
      </c>
      <c r="FC487">
        <v>12.0099</v>
      </c>
      <c r="FD487">
        <v>4.9756</v>
      </c>
      <c r="FE487">
        <v>3.294</v>
      </c>
      <c r="FF487">
        <v>9999</v>
      </c>
      <c r="FG487">
        <v>9999</v>
      </c>
      <c r="FH487">
        <v>9999</v>
      </c>
      <c r="FI487">
        <v>558.3</v>
      </c>
      <c r="FJ487">
        <v>1.8631</v>
      </c>
      <c r="FK487">
        <v>1.86783</v>
      </c>
      <c r="FL487">
        <v>1.86768</v>
      </c>
      <c r="FM487">
        <v>1.8689</v>
      </c>
      <c r="FN487">
        <v>1.86963</v>
      </c>
      <c r="FO487">
        <v>1.86569</v>
      </c>
      <c r="FP487">
        <v>1.86676</v>
      </c>
      <c r="FQ487">
        <v>1.86813</v>
      </c>
      <c r="FR487">
        <v>5</v>
      </c>
      <c r="FS487">
        <v>0</v>
      </c>
      <c r="FT487">
        <v>0</v>
      </c>
      <c r="FU487">
        <v>0</v>
      </c>
      <c r="FV487" t="s">
        <v>358</v>
      </c>
      <c r="FW487" t="s">
        <v>359</v>
      </c>
      <c r="FX487" t="s">
        <v>360</v>
      </c>
      <c r="FY487" t="s">
        <v>360</v>
      </c>
      <c r="FZ487" t="s">
        <v>360</v>
      </c>
      <c r="GA487" t="s">
        <v>360</v>
      </c>
      <c r="GB487">
        <v>0</v>
      </c>
      <c r="GC487">
        <v>100</v>
      </c>
      <c r="GD487">
        <v>100</v>
      </c>
      <c r="GE487">
        <v>16.3</v>
      </c>
      <c r="GF487">
        <v>0.2133</v>
      </c>
      <c r="GG487">
        <v>5.39689663742648</v>
      </c>
      <c r="GH487">
        <v>0.00956702611335773</v>
      </c>
      <c r="GI487">
        <v>-9.19467254998099e-07</v>
      </c>
      <c r="GJ487">
        <v>-2.13729184259075e-11</v>
      </c>
      <c r="GK487">
        <v>0.213310654532375</v>
      </c>
      <c r="GL487">
        <v>0</v>
      </c>
      <c r="GM487">
        <v>0</v>
      </c>
      <c r="GN487">
        <v>0</v>
      </c>
      <c r="GO487">
        <v>-4</v>
      </c>
      <c r="GP487">
        <v>1866</v>
      </c>
      <c r="GQ487">
        <v>1</v>
      </c>
      <c r="GR487">
        <v>18</v>
      </c>
      <c r="GS487">
        <v>28.5</v>
      </c>
      <c r="GT487">
        <v>30260.6</v>
      </c>
      <c r="GU487">
        <v>3.43384</v>
      </c>
      <c r="GV487">
        <v>2.62573</v>
      </c>
      <c r="GW487">
        <v>2.24854</v>
      </c>
      <c r="GX487">
        <v>2.72217</v>
      </c>
      <c r="GY487">
        <v>1.99585</v>
      </c>
      <c r="GZ487">
        <v>2.37427</v>
      </c>
      <c r="HA487">
        <v>38.1593</v>
      </c>
      <c r="HB487">
        <v>14.2196</v>
      </c>
      <c r="HC487">
        <v>18</v>
      </c>
      <c r="HD487">
        <v>501.62</v>
      </c>
      <c r="HE487">
        <v>631.778</v>
      </c>
      <c r="HF487">
        <v>20.8797</v>
      </c>
      <c r="HG487">
        <v>27.7834</v>
      </c>
      <c r="HH487">
        <v>29.9993</v>
      </c>
      <c r="HI487">
        <v>28.0394</v>
      </c>
      <c r="HJ487">
        <v>28.0059</v>
      </c>
      <c r="HK487">
        <v>68.8087</v>
      </c>
      <c r="HL487">
        <v>29.674</v>
      </c>
      <c r="HM487">
        <v>0</v>
      </c>
      <c r="HN487">
        <v>20.8596</v>
      </c>
      <c r="HO487">
        <v>1409.48</v>
      </c>
      <c r="HP487">
        <v>18.2602</v>
      </c>
      <c r="HQ487">
        <v>102.533</v>
      </c>
      <c r="HR487">
        <v>103.598</v>
      </c>
    </row>
    <row r="488" spans="1:226">
      <c r="A488">
        <v>472</v>
      </c>
      <c r="B488">
        <v>1657214858.1</v>
      </c>
      <c r="C488">
        <v>8253.09999990463</v>
      </c>
      <c r="D488" t="s">
        <v>1308</v>
      </c>
      <c r="E488" t="s">
        <v>1309</v>
      </c>
      <c r="F488">
        <v>5</v>
      </c>
      <c r="G488" t="s">
        <v>1144</v>
      </c>
      <c r="H488" t="s">
        <v>354</v>
      </c>
      <c r="I488">
        <v>1657214850.58148</v>
      </c>
      <c r="J488">
        <f>(K488)/1000</f>
        <v>0</v>
      </c>
      <c r="K488">
        <f>IF(BF488, AN488, AH488)</f>
        <v>0</v>
      </c>
      <c r="L488">
        <f>IF(BF488, AI488, AG488)</f>
        <v>0</v>
      </c>
      <c r="M488">
        <f>BH488 - IF(AU488&gt;1, L488*BB488*100.0/(AW488*BV488), 0)</f>
        <v>0</v>
      </c>
      <c r="N488">
        <f>((T488-J488/2)*M488-L488)/(T488+J488/2)</f>
        <v>0</v>
      </c>
      <c r="O488">
        <f>N488*(BO488+BP488)/1000.0</f>
        <v>0</v>
      </c>
      <c r="P488">
        <f>(BH488 - IF(AU488&gt;1, L488*BB488*100.0/(AW488*BV488), 0))*(BO488+BP488)/1000.0</f>
        <v>0</v>
      </c>
      <c r="Q488">
        <f>2.0/((1/S488-1/R488)+SIGN(S488)*SQRT((1/S488-1/R488)*(1/S488-1/R488) + 4*BC488/((BC488+1)*(BC488+1))*(2*1/S488*1/R488-1/R488*1/R488)))</f>
        <v>0</v>
      </c>
      <c r="R488">
        <f>IF(LEFT(BD488,1)&lt;&gt;"0",IF(LEFT(BD488,1)="1",3.0,BE488),$D$5+$E$5*(BV488*BO488/($K$5*1000))+$F$5*(BV488*BO488/($K$5*1000))*MAX(MIN(BB488,$J$5),$I$5)*MAX(MIN(BB488,$J$5),$I$5)+$G$5*MAX(MIN(BB488,$J$5),$I$5)*(BV488*BO488/($K$5*1000))+$H$5*(BV488*BO488/($K$5*1000))*(BV488*BO488/($K$5*1000)))</f>
        <v>0</v>
      </c>
      <c r="S488">
        <f>J488*(1000-(1000*0.61365*exp(17.502*W488/(240.97+W488))/(BO488+BP488)+BJ488)/2)/(1000*0.61365*exp(17.502*W488/(240.97+W488))/(BO488+BP488)-BJ488)</f>
        <v>0</v>
      </c>
      <c r="T488">
        <f>1/((BC488+1)/(Q488/1.6)+1/(R488/1.37)) + BC488/((BC488+1)/(Q488/1.6) + BC488/(R488/1.37))</f>
        <v>0</v>
      </c>
      <c r="U488">
        <f>(AX488*BA488)</f>
        <v>0</v>
      </c>
      <c r="V488">
        <f>(BQ488+(U488+2*0.95*5.67E-8*(((BQ488+$B$7)+273)^4-(BQ488+273)^4)-44100*J488)/(1.84*29.3*R488+8*0.95*5.67E-8*(BQ488+273)^3))</f>
        <v>0</v>
      </c>
      <c r="W488">
        <f>($C$7*BR488+$D$7*BS488+$E$7*V488)</f>
        <v>0</v>
      </c>
      <c r="X488">
        <f>0.61365*exp(17.502*W488/(240.97+W488))</f>
        <v>0</v>
      </c>
      <c r="Y488">
        <f>(Z488/AA488*100)</f>
        <v>0</v>
      </c>
      <c r="Z488">
        <f>BJ488*(BO488+BP488)/1000</f>
        <v>0</v>
      </c>
      <c r="AA488">
        <f>0.61365*exp(17.502*BQ488/(240.97+BQ488))</f>
        <v>0</v>
      </c>
      <c r="AB488">
        <f>(X488-BJ488*(BO488+BP488)/1000)</f>
        <v>0</v>
      </c>
      <c r="AC488">
        <f>(-J488*44100)</f>
        <v>0</v>
      </c>
      <c r="AD488">
        <f>2*29.3*R488*0.92*(BQ488-W488)</f>
        <v>0</v>
      </c>
      <c r="AE488">
        <f>2*0.95*5.67E-8*(((BQ488+$B$7)+273)^4-(W488+273)^4)</f>
        <v>0</v>
      </c>
      <c r="AF488">
        <f>U488+AE488+AC488+AD488</f>
        <v>0</v>
      </c>
      <c r="AG488">
        <f>BN488*AU488*(BI488-BH488*(1000-AU488*BK488)/(1000-AU488*BJ488))/(100*BB488)</f>
        <v>0</v>
      </c>
      <c r="AH488">
        <f>1000*BN488*AU488*(BJ488-BK488)/(100*BB488*(1000-AU488*BJ488))</f>
        <v>0</v>
      </c>
      <c r="AI488">
        <f>(AJ488 - AK488 - BO488*1E3/(8.314*(BQ488+273.15)) * AM488/BN488 * AL488) * BN488/(100*BB488) * (1000 - BK488)/1000</f>
        <v>0</v>
      </c>
      <c r="AJ488">
        <v>1423.79998587957</v>
      </c>
      <c r="AK488">
        <v>1370.74848484848</v>
      </c>
      <c r="AL488">
        <v>3.42672845255876</v>
      </c>
      <c r="AM488">
        <v>66.7280457912559</v>
      </c>
      <c r="AN488">
        <f>(AP488 - AO488 + BO488*1E3/(8.314*(BQ488+273.15)) * AR488/BN488 * AQ488) * BN488/(100*BB488) * 1000/(1000 - AP488)</f>
        <v>0</v>
      </c>
      <c r="AO488">
        <v>18.2079394703188</v>
      </c>
      <c r="AP488">
        <v>21.1742575757576</v>
      </c>
      <c r="AQ488">
        <v>0.00318398979788085</v>
      </c>
      <c r="AR488">
        <v>77.4799471106263</v>
      </c>
      <c r="AS488">
        <v>0</v>
      </c>
      <c r="AT488">
        <v>0</v>
      </c>
      <c r="AU488">
        <f>IF(AS488*$H$13&gt;=AW488,1.0,(AW488/(AW488-AS488*$H$13)))</f>
        <v>0</v>
      </c>
      <c r="AV488">
        <f>(AU488-1)*100</f>
        <v>0</v>
      </c>
      <c r="AW488">
        <f>MAX(0,($B$13+$C$13*BV488)/(1+$D$13*BV488)*BO488/(BQ488+273)*$E$13)</f>
        <v>0</v>
      </c>
      <c r="AX488">
        <f>$B$11*BW488+$C$11*BX488+$F$11*CI488*(1-CL488)</f>
        <v>0</v>
      </c>
      <c r="AY488">
        <f>AX488*AZ488</f>
        <v>0</v>
      </c>
      <c r="AZ488">
        <f>($B$11*$D$9+$C$11*$D$9+$F$11*((CV488+CN488)/MAX(CV488+CN488+CW488, 0.1)*$I$9+CW488/MAX(CV488+CN488+CW488, 0.1)*$J$9))/($B$11+$C$11+$F$11)</f>
        <v>0</v>
      </c>
      <c r="BA488">
        <f>($B$11*$K$9+$C$11*$K$9+$F$11*((CV488+CN488)/MAX(CV488+CN488+CW488, 0.1)*$P$9+CW488/MAX(CV488+CN488+CW488, 0.1)*$Q$9))/($B$11+$C$11+$F$11)</f>
        <v>0</v>
      </c>
      <c r="BB488">
        <v>6</v>
      </c>
      <c r="BC488">
        <v>0.5</v>
      </c>
      <c r="BD488" t="s">
        <v>355</v>
      </c>
      <c r="BE488">
        <v>2</v>
      </c>
      <c r="BF488" t="b">
        <v>1</v>
      </c>
      <c r="BG488">
        <v>1657214850.58148</v>
      </c>
      <c r="BH488">
        <v>1318.3437037037</v>
      </c>
      <c r="BI488">
        <v>1382.50666666667</v>
      </c>
      <c r="BJ488">
        <v>21.1680518518518</v>
      </c>
      <c r="BK488">
        <v>18.1731296296296</v>
      </c>
      <c r="BL488">
        <v>1302.09481481481</v>
      </c>
      <c r="BM488">
        <v>20.9547407407407</v>
      </c>
      <c r="BN488">
        <v>499.993074074074</v>
      </c>
      <c r="BO488">
        <v>74.5697333333333</v>
      </c>
      <c r="BP488">
        <v>0.100036288888889</v>
      </c>
      <c r="BQ488">
        <v>24.9346481481481</v>
      </c>
      <c r="BR488">
        <v>25.011662962963</v>
      </c>
      <c r="BS488">
        <v>999.9</v>
      </c>
      <c r="BT488">
        <v>0</v>
      </c>
      <c r="BU488">
        <v>0</v>
      </c>
      <c r="BV488">
        <v>9999.07407407407</v>
      </c>
      <c r="BW488">
        <v>0</v>
      </c>
      <c r="BX488">
        <v>1920.97444444444</v>
      </c>
      <c r="BY488">
        <v>-64.1651148148148</v>
      </c>
      <c r="BZ488">
        <v>1346.85333333333</v>
      </c>
      <c r="CA488">
        <v>1408.09777777778</v>
      </c>
      <c r="CB488">
        <v>2.99491925925926</v>
      </c>
      <c r="CC488">
        <v>1382.50666666667</v>
      </c>
      <c r="CD488">
        <v>18.1731296296296</v>
      </c>
      <c r="CE488">
        <v>1.57849555555556</v>
      </c>
      <c r="CF488">
        <v>1.35516481481481</v>
      </c>
      <c r="CG488">
        <v>13.7504666666667</v>
      </c>
      <c r="CH488">
        <v>11.4250222222222</v>
      </c>
      <c r="CI488">
        <v>1999.99</v>
      </c>
      <c r="CJ488">
        <v>0.980005222222222</v>
      </c>
      <c r="CK488">
        <v>0.0199948222222222</v>
      </c>
      <c r="CL488">
        <v>0</v>
      </c>
      <c r="CM488">
        <v>2.38991481481482</v>
      </c>
      <c r="CN488">
        <v>0</v>
      </c>
      <c r="CO488">
        <v>19277.5</v>
      </c>
      <c r="CP488">
        <v>17300.0925925926</v>
      </c>
      <c r="CQ488">
        <v>40.2382222222222</v>
      </c>
      <c r="CR488">
        <v>40.5923333333333</v>
      </c>
      <c r="CS488">
        <v>39.6571851851852</v>
      </c>
      <c r="CT488">
        <v>39.6015925925926</v>
      </c>
      <c r="CU488">
        <v>39.2589259259259</v>
      </c>
      <c r="CV488">
        <v>1959.99925925926</v>
      </c>
      <c r="CW488">
        <v>39.9907407407407</v>
      </c>
      <c r="CX488">
        <v>0</v>
      </c>
      <c r="CY488">
        <v>1657214837.4</v>
      </c>
      <c r="CZ488">
        <v>0</v>
      </c>
      <c r="DA488">
        <v>1657213163</v>
      </c>
      <c r="DB488" t="s">
        <v>1145</v>
      </c>
      <c r="DC488">
        <v>1657213141</v>
      </c>
      <c r="DD488">
        <v>1655399214.6</v>
      </c>
      <c r="DE488">
        <v>1</v>
      </c>
      <c r="DF488">
        <v>0.04</v>
      </c>
      <c r="DG488">
        <v>-0.06</v>
      </c>
      <c r="DH488">
        <v>9.172</v>
      </c>
      <c r="DI488">
        <v>0.511</v>
      </c>
      <c r="DJ488">
        <v>420</v>
      </c>
      <c r="DK488">
        <v>25</v>
      </c>
      <c r="DL488">
        <v>0.26</v>
      </c>
      <c r="DM488">
        <v>0.15</v>
      </c>
      <c r="DN488">
        <v>-63.9451804878049</v>
      </c>
      <c r="DO488">
        <v>-1.78425156794442</v>
      </c>
      <c r="DP488">
        <v>0.614924854905256</v>
      </c>
      <c r="DQ488">
        <v>0</v>
      </c>
      <c r="DR488">
        <v>3.00488390243902</v>
      </c>
      <c r="DS488">
        <v>-0.195773519163763</v>
      </c>
      <c r="DT488">
        <v>0.0242335204128546</v>
      </c>
      <c r="DU488">
        <v>0</v>
      </c>
      <c r="DV488">
        <v>0</v>
      </c>
      <c r="DW488">
        <v>2</v>
      </c>
      <c r="DX488" t="s">
        <v>365</v>
      </c>
      <c r="DY488">
        <v>2.97219</v>
      </c>
      <c r="DZ488">
        <v>2.75376</v>
      </c>
      <c r="EA488">
        <v>0.166248</v>
      </c>
      <c r="EB488">
        <v>0.172183</v>
      </c>
      <c r="EC488">
        <v>0.0787656</v>
      </c>
      <c r="ED488">
        <v>0.07119</v>
      </c>
      <c r="EE488">
        <v>32530.4</v>
      </c>
      <c r="EF488">
        <v>35428.7</v>
      </c>
      <c r="EG488">
        <v>35364.8</v>
      </c>
      <c r="EH488">
        <v>38822.6</v>
      </c>
      <c r="EI488">
        <v>46203.4</v>
      </c>
      <c r="EJ488">
        <v>52044.3</v>
      </c>
      <c r="EK488">
        <v>55271.7</v>
      </c>
      <c r="EL488">
        <v>62223.3</v>
      </c>
      <c r="EM488">
        <v>1.968</v>
      </c>
      <c r="EN488">
        <v>2.154</v>
      </c>
      <c r="EO488">
        <v>0.135154</v>
      </c>
      <c r="EP488">
        <v>0</v>
      </c>
      <c r="EQ488">
        <v>22.8145</v>
      </c>
      <c r="ER488">
        <v>999.9</v>
      </c>
      <c r="ES488">
        <v>33.659</v>
      </c>
      <c r="ET488">
        <v>36.134</v>
      </c>
      <c r="EU488">
        <v>27.1407</v>
      </c>
      <c r="EV488">
        <v>53.8169</v>
      </c>
      <c r="EW488">
        <v>39.6234</v>
      </c>
      <c r="EX488">
        <v>2</v>
      </c>
      <c r="EY488">
        <v>0.0379268</v>
      </c>
      <c r="EZ488">
        <v>1.65444</v>
      </c>
      <c r="FA488">
        <v>20.1426</v>
      </c>
      <c r="FB488">
        <v>5.19812</v>
      </c>
      <c r="FC488">
        <v>12.0099</v>
      </c>
      <c r="FD488">
        <v>4.976</v>
      </c>
      <c r="FE488">
        <v>3.294</v>
      </c>
      <c r="FF488">
        <v>9999</v>
      </c>
      <c r="FG488">
        <v>9999</v>
      </c>
      <c r="FH488">
        <v>9999</v>
      </c>
      <c r="FI488">
        <v>558.3</v>
      </c>
      <c r="FJ488">
        <v>1.8631</v>
      </c>
      <c r="FK488">
        <v>1.86783</v>
      </c>
      <c r="FL488">
        <v>1.86765</v>
      </c>
      <c r="FM488">
        <v>1.86887</v>
      </c>
      <c r="FN488">
        <v>1.86966</v>
      </c>
      <c r="FO488">
        <v>1.86569</v>
      </c>
      <c r="FP488">
        <v>1.86673</v>
      </c>
      <c r="FQ488">
        <v>1.86813</v>
      </c>
      <c r="FR488">
        <v>5</v>
      </c>
      <c r="FS488">
        <v>0</v>
      </c>
      <c r="FT488">
        <v>0</v>
      </c>
      <c r="FU488">
        <v>0</v>
      </c>
      <c r="FV488" t="s">
        <v>358</v>
      </c>
      <c r="FW488" t="s">
        <v>359</v>
      </c>
      <c r="FX488" t="s">
        <v>360</v>
      </c>
      <c r="FY488" t="s">
        <v>360</v>
      </c>
      <c r="FZ488" t="s">
        <v>360</v>
      </c>
      <c r="GA488" t="s">
        <v>360</v>
      </c>
      <c r="GB488">
        <v>0</v>
      </c>
      <c r="GC488">
        <v>100</v>
      </c>
      <c r="GD488">
        <v>100</v>
      </c>
      <c r="GE488">
        <v>16.42</v>
      </c>
      <c r="GF488">
        <v>0.2133</v>
      </c>
      <c r="GG488">
        <v>5.39689663742648</v>
      </c>
      <c r="GH488">
        <v>0.00956702611335773</v>
      </c>
      <c r="GI488">
        <v>-9.19467254998099e-07</v>
      </c>
      <c r="GJ488">
        <v>-2.13729184259075e-11</v>
      </c>
      <c r="GK488">
        <v>0.213310654532375</v>
      </c>
      <c r="GL488">
        <v>0</v>
      </c>
      <c r="GM488">
        <v>0</v>
      </c>
      <c r="GN488">
        <v>0</v>
      </c>
      <c r="GO488">
        <v>-4</v>
      </c>
      <c r="GP488">
        <v>1866</v>
      </c>
      <c r="GQ488">
        <v>1</v>
      </c>
      <c r="GR488">
        <v>18</v>
      </c>
      <c r="GS488">
        <v>28.6</v>
      </c>
      <c r="GT488">
        <v>30260.7</v>
      </c>
      <c r="GU488">
        <v>3.4668</v>
      </c>
      <c r="GV488">
        <v>2.62329</v>
      </c>
      <c r="GW488">
        <v>2.24854</v>
      </c>
      <c r="GX488">
        <v>2.72217</v>
      </c>
      <c r="GY488">
        <v>1.99585</v>
      </c>
      <c r="GZ488">
        <v>2.40356</v>
      </c>
      <c r="HA488">
        <v>38.1593</v>
      </c>
      <c r="HB488">
        <v>14.2283</v>
      </c>
      <c r="HC488">
        <v>18</v>
      </c>
      <c r="HD488">
        <v>501.605</v>
      </c>
      <c r="HE488">
        <v>631.909</v>
      </c>
      <c r="HF488">
        <v>20.8646</v>
      </c>
      <c r="HG488">
        <v>27.7664</v>
      </c>
      <c r="HH488">
        <v>29.999</v>
      </c>
      <c r="HI488">
        <v>28.0217</v>
      </c>
      <c r="HJ488">
        <v>27.9893</v>
      </c>
      <c r="HK488">
        <v>69.4102</v>
      </c>
      <c r="HL488">
        <v>29.674</v>
      </c>
      <c r="HM488">
        <v>0</v>
      </c>
      <c r="HN488">
        <v>20.832</v>
      </c>
      <c r="HO488">
        <v>1422.9</v>
      </c>
      <c r="HP488">
        <v>18.266</v>
      </c>
      <c r="HQ488">
        <v>102.537</v>
      </c>
      <c r="HR488">
        <v>103.602</v>
      </c>
    </row>
    <row r="489" spans="1:226">
      <c r="A489">
        <v>473</v>
      </c>
      <c r="B489">
        <v>1657214863.1</v>
      </c>
      <c r="C489">
        <v>8258.09999990463</v>
      </c>
      <c r="D489" t="s">
        <v>1310</v>
      </c>
      <c r="E489" t="s">
        <v>1311</v>
      </c>
      <c r="F489">
        <v>5</v>
      </c>
      <c r="G489" t="s">
        <v>1144</v>
      </c>
      <c r="H489" t="s">
        <v>354</v>
      </c>
      <c r="I489">
        <v>1657214855.29643</v>
      </c>
      <c r="J489">
        <f>(K489)/1000</f>
        <v>0</v>
      </c>
      <c r="K489">
        <f>IF(BF489, AN489, AH489)</f>
        <v>0</v>
      </c>
      <c r="L489">
        <f>IF(BF489, AI489, AG489)</f>
        <v>0</v>
      </c>
      <c r="M489">
        <f>BH489 - IF(AU489&gt;1, L489*BB489*100.0/(AW489*BV489), 0)</f>
        <v>0</v>
      </c>
      <c r="N489">
        <f>((T489-J489/2)*M489-L489)/(T489+J489/2)</f>
        <v>0</v>
      </c>
      <c r="O489">
        <f>N489*(BO489+BP489)/1000.0</f>
        <v>0</v>
      </c>
      <c r="P489">
        <f>(BH489 - IF(AU489&gt;1, L489*BB489*100.0/(AW489*BV489), 0))*(BO489+BP489)/1000.0</f>
        <v>0</v>
      </c>
      <c r="Q489">
        <f>2.0/((1/S489-1/R489)+SIGN(S489)*SQRT((1/S489-1/R489)*(1/S489-1/R489) + 4*BC489/((BC489+1)*(BC489+1))*(2*1/S489*1/R489-1/R489*1/R489)))</f>
        <v>0</v>
      </c>
      <c r="R489">
        <f>IF(LEFT(BD489,1)&lt;&gt;"0",IF(LEFT(BD489,1)="1",3.0,BE489),$D$5+$E$5*(BV489*BO489/($K$5*1000))+$F$5*(BV489*BO489/($K$5*1000))*MAX(MIN(BB489,$J$5),$I$5)*MAX(MIN(BB489,$J$5),$I$5)+$G$5*MAX(MIN(BB489,$J$5),$I$5)*(BV489*BO489/($K$5*1000))+$H$5*(BV489*BO489/($K$5*1000))*(BV489*BO489/($K$5*1000)))</f>
        <v>0</v>
      </c>
      <c r="S489">
        <f>J489*(1000-(1000*0.61365*exp(17.502*W489/(240.97+W489))/(BO489+BP489)+BJ489)/2)/(1000*0.61365*exp(17.502*W489/(240.97+W489))/(BO489+BP489)-BJ489)</f>
        <v>0</v>
      </c>
      <c r="T489">
        <f>1/((BC489+1)/(Q489/1.6)+1/(R489/1.37)) + BC489/((BC489+1)/(Q489/1.6) + BC489/(R489/1.37))</f>
        <v>0</v>
      </c>
      <c r="U489">
        <f>(AX489*BA489)</f>
        <v>0</v>
      </c>
      <c r="V489">
        <f>(BQ489+(U489+2*0.95*5.67E-8*(((BQ489+$B$7)+273)^4-(BQ489+273)^4)-44100*J489)/(1.84*29.3*R489+8*0.95*5.67E-8*(BQ489+273)^3))</f>
        <v>0</v>
      </c>
      <c r="W489">
        <f>($C$7*BR489+$D$7*BS489+$E$7*V489)</f>
        <v>0</v>
      </c>
      <c r="X489">
        <f>0.61365*exp(17.502*W489/(240.97+W489))</f>
        <v>0</v>
      </c>
      <c r="Y489">
        <f>(Z489/AA489*100)</f>
        <v>0</v>
      </c>
      <c r="Z489">
        <f>BJ489*(BO489+BP489)/1000</f>
        <v>0</v>
      </c>
      <c r="AA489">
        <f>0.61365*exp(17.502*BQ489/(240.97+BQ489))</f>
        <v>0</v>
      </c>
      <c r="AB489">
        <f>(X489-BJ489*(BO489+BP489)/1000)</f>
        <v>0</v>
      </c>
      <c r="AC489">
        <f>(-J489*44100)</f>
        <v>0</v>
      </c>
      <c r="AD489">
        <f>2*29.3*R489*0.92*(BQ489-W489)</f>
        <v>0</v>
      </c>
      <c r="AE489">
        <f>2*0.95*5.67E-8*(((BQ489+$B$7)+273)^4-(W489+273)^4)</f>
        <v>0</v>
      </c>
      <c r="AF489">
        <f>U489+AE489+AC489+AD489</f>
        <v>0</v>
      </c>
      <c r="AG489">
        <f>BN489*AU489*(BI489-BH489*(1000-AU489*BK489)/(1000-AU489*BJ489))/(100*BB489)</f>
        <v>0</v>
      </c>
      <c r="AH489">
        <f>1000*BN489*AU489*(BJ489-BK489)/(100*BB489*(1000-AU489*BJ489))</f>
        <v>0</v>
      </c>
      <c r="AI489">
        <f>(AJ489 - AK489 - BO489*1E3/(8.314*(BQ489+273.15)) * AM489/BN489 * AL489) * BN489/(100*BB489) * (1000 - BK489)/1000</f>
        <v>0</v>
      </c>
      <c r="AJ489">
        <v>1441.3296331008</v>
      </c>
      <c r="AK489">
        <v>1387.89006060606</v>
      </c>
      <c r="AL489">
        <v>3.38999886520159</v>
      </c>
      <c r="AM489">
        <v>66.7280457912559</v>
      </c>
      <c r="AN489">
        <f>(AP489 - AO489 + BO489*1E3/(8.314*(BQ489+273.15)) * AR489/BN489 * AQ489) * BN489/(100*BB489) * 1000/(1000 - AP489)</f>
        <v>0</v>
      </c>
      <c r="AO489">
        <v>18.2125599215715</v>
      </c>
      <c r="AP489">
        <v>21.1727012121212</v>
      </c>
      <c r="AQ489">
        <v>0.000346929014343373</v>
      </c>
      <c r="AR489">
        <v>77.4799471106263</v>
      </c>
      <c r="AS489">
        <v>0</v>
      </c>
      <c r="AT489">
        <v>0</v>
      </c>
      <c r="AU489">
        <f>IF(AS489*$H$13&gt;=AW489,1.0,(AW489/(AW489-AS489*$H$13)))</f>
        <v>0</v>
      </c>
      <c r="AV489">
        <f>(AU489-1)*100</f>
        <v>0</v>
      </c>
      <c r="AW489">
        <f>MAX(0,($B$13+$C$13*BV489)/(1+$D$13*BV489)*BO489/(BQ489+273)*$E$13)</f>
        <v>0</v>
      </c>
      <c r="AX489">
        <f>$B$11*BW489+$C$11*BX489+$F$11*CI489*(1-CL489)</f>
        <v>0</v>
      </c>
      <c r="AY489">
        <f>AX489*AZ489</f>
        <v>0</v>
      </c>
      <c r="AZ489">
        <f>($B$11*$D$9+$C$11*$D$9+$F$11*((CV489+CN489)/MAX(CV489+CN489+CW489, 0.1)*$I$9+CW489/MAX(CV489+CN489+CW489, 0.1)*$J$9))/($B$11+$C$11+$F$11)</f>
        <v>0</v>
      </c>
      <c r="BA489">
        <f>($B$11*$K$9+$C$11*$K$9+$F$11*((CV489+CN489)/MAX(CV489+CN489+CW489, 0.1)*$P$9+CW489/MAX(CV489+CN489+CW489, 0.1)*$Q$9))/($B$11+$C$11+$F$11)</f>
        <v>0</v>
      </c>
      <c r="BB489">
        <v>6</v>
      </c>
      <c r="BC489">
        <v>0.5</v>
      </c>
      <c r="BD489" t="s">
        <v>355</v>
      </c>
      <c r="BE489">
        <v>2</v>
      </c>
      <c r="BF489" t="b">
        <v>1</v>
      </c>
      <c r="BG489">
        <v>1657214855.29643</v>
      </c>
      <c r="BH489">
        <v>1334.15</v>
      </c>
      <c r="BI489">
        <v>1398.34821428571</v>
      </c>
      <c r="BJ489">
        <v>21.1701821428572</v>
      </c>
      <c r="BK489">
        <v>18.1927714285714</v>
      </c>
      <c r="BL489">
        <v>1317.79107142857</v>
      </c>
      <c r="BM489">
        <v>20.9568714285714</v>
      </c>
      <c r="BN489">
        <v>499.995142857143</v>
      </c>
      <c r="BO489">
        <v>74.5696928571429</v>
      </c>
      <c r="BP489">
        <v>0.0999764107142857</v>
      </c>
      <c r="BQ489">
        <v>24.9536392857143</v>
      </c>
      <c r="BR489">
        <v>25.0274857142857</v>
      </c>
      <c r="BS489">
        <v>999.9</v>
      </c>
      <c r="BT489">
        <v>0</v>
      </c>
      <c r="BU489">
        <v>0</v>
      </c>
      <c r="BV489">
        <v>10000</v>
      </c>
      <c r="BW489">
        <v>0</v>
      </c>
      <c r="BX489">
        <v>2038.20892857143</v>
      </c>
      <c r="BY489">
        <v>-64.1996857142857</v>
      </c>
      <c r="BZ489">
        <v>1363.00464285714</v>
      </c>
      <c r="CA489">
        <v>1424.26071428571</v>
      </c>
      <c r="CB489">
        <v>2.97741035714286</v>
      </c>
      <c r="CC489">
        <v>1398.34821428571</v>
      </c>
      <c r="CD489">
        <v>18.1927714285714</v>
      </c>
      <c r="CE489">
        <v>1.57865428571429</v>
      </c>
      <c r="CF489">
        <v>1.35662928571429</v>
      </c>
      <c r="CG489">
        <v>13.7520142857143</v>
      </c>
      <c r="CH489">
        <v>11.4413285714286</v>
      </c>
      <c r="CI489">
        <v>1999.96964285714</v>
      </c>
      <c r="CJ489">
        <v>0.980006</v>
      </c>
      <c r="CK489">
        <v>0.0199942</v>
      </c>
      <c r="CL489">
        <v>0</v>
      </c>
      <c r="CM489">
        <v>2.35076428571429</v>
      </c>
      <c r="CN489">
        <v>0</v>
      </c>
      <c r="CO489">
        <v>19330.475</v>
      </c>
      <c r="CP489">
        <v>17299.9178571429</v>
      </c>
      <c r="CQ489">
        <v>40.3211785714286</v>
      </c>
      <c r="CR489">
        <v>40.6626785714286</v>
      </c>
      <c r="CS489">
        <v>39.7386428571428</v>
      </c>
      <c r="CT489">
        <v>39.6983571428571</v>
      </c>
      <c r="CU489">
        <v>39.3389642857143</v>
      </c>
      <c r="CV489">
        <v>1959.98071428571</v>
      </c>
      <c r="CW489">
        <v>39.99</v>
      </c>
      <c r="CX489">
        <v>0</v>
      </c>
      <c r="CY489">
        <v>1657214842.2</v>
      </c>
      <c r="CZ489">
        <v>0</v>
      </c>
      <c r="DA489">
        <v>1657213163</v>
      </c>
      <c r="DB489" t="s">
        <v>1145</v>
      </c>
      <c r="DC489">
        <v>1657213141</v>
      </c>
      <c r="DD489">
        <v>1655399214.6</v>
      </c>
      <c r="DE489">
        <v>1</v>
      </c>
      <c r="DF489">
        <v>0.04</v>
      </c>
      <c r="DG489">
        <v>-0.06</v>
      </c>
      <c r="DH489">
        <v>9.172</v>
      </c>
      <c r="DI489">
        <v>0.511</v>
      </c>
      <c r="DJ489">
        <v>420</v>
      </c>
      <c r="DK489">
        <v>25</v>
      </c>
      <c r="DL489">
        <v>0.26</v>
      </c>
      <c r="DM489">
        <v>0.15</v>
      </c>
      <c r="DN489">
        <v>-64.1901975609756</v>
      </c>
      <c r="DO489">
        <v>-1.4352710801394</v>
      </c>
      <c r="DP489">
        <v>0.538258500997885</v>
      </c>
      <c r="DQ489">
        <v>0</v>
      </c>
      <c r="DR489">
        <v>2.98830170731707</v>
      </c>
      <c r="DS489">
        <v>-0.248205993031356</v>
      </c>
      <c r="DT489">
        <v>0.0272723691943937</v>
      </c>
      <c r="DU489">
        <v>0</v>
      </c>
      <c r="DV489">
        <v>0</v>
      </c>
      <c r="DW489">
        <v>2</v>
      </c>
      <c r="DX489" t="s">
        <v>365</v>
      </c>
      <c r="DY489">
        <v>2.97281</v>
      </c>
      <c r="DZ489">
        <v>2.7535</v>
      </c>
      <c r="EA489">
        <v>0.167515</v>
      </c>
      <c r="EB489">
        <v>0.173391</v>
      </c>
      <c r="EC489">
        <v>0.0787664</v>
      </c>
      <c r="ED489">
        <v>0.07119</v>
      </c>
      <c r="EE489">
        <v>32481</v>
      </c>
      <c r="EF489">
        <v>35378.6</v>
      </c>
      <c r="EG489">
        <v>35364.7</v>
      </c>
      <c r="EH489">
        <v>38824.3</v>
      </c>
      <c r="EI489">
        <v>46204.4</v>
      </c>
      <c r="EJ489">
        <v>52046</v>
      </c>
      <c r="EK489">
        <v>55273</v>
      </c>
      <c r="EL489">
        <v>62225.3</v>
      </c>
      <c r="EM489">
        <v>1.9682</v>
      </c>
      <c r="EN489">
        <v>2.1542</v>
      </c>
      <c r="EO489">
        <v>0.137091</v>
      </c>
      <c r="EP489">
        <v>0</v>
      </c>
      <c r="EQ489">
        <v>22.8222</v>
      </c>
      <c r="ER489">
        <v>999.9</v>
      </c>
      <c r="ES489">
        <v>33.659</v>
      </c>
      <c r="ET489">
        <v>36.124</v>
      </c>
      <c r="EU489">
        <v>27.1285</v>
      </c>
      <c r="EV489">
        <v>53.9769</v>
      </c>
      <c r="EW489">
        <v>39.5513</v>
      </c>
      <c r="EX489">
        <v>2</v>
      </c>
      <c r="EY489">
        <v>0.0370325</v>
      </c>
      <c r="EZ489">
        <v>1.81719</v>
      </c>
      <c r="FA489">
        <v>20.1403</v>
      </c>
      <c r="FB489">
        <v>5.19692</v>
      </c>
      <c r="FC489">
        <v>12.0088</v>
      </c>
      <c r="FD489">
        <v>4.976</v>
      </c>
      <c r="FE489">
        <v>3.294</v>
      </c>
      <c r="FF489">
        <v>9999</v>
      </c>
      <c r="FG489">
        <v>9999</v>
      </c>
      <c r="FH489">
        <v>9999</v>
      </c>
      <c r="FI489">
        <v>558.3</v>
      </c>
      <c r="FJ489">
        <v>1.8631</v>
      </c>
      <c r="FK489">
        <v>1.86789</v>
      </c>
      <c r="FL489">
        <v>1.86755</v>
      </c>
      <c r="FM489">
        <v>1.86887</v>
      </c>
      <c r="FN489">
        <v>1.86966</v>
      </c>
      <c r="FO489">
        <v>1.86566</v>
      </c>
      <c r="FP489">
        <v>1.8667</v>
      </c>
      <c r="FQ489">
        <v>1.8681</v>
      </c>
      <c r="FR489">
        <v>5</v>
      </c>
      <c r="FS489">
        <v>0</v>
      </c>
      <c r="FT489">
        <v>0</v>
      </c>
      <c r="FU489">
        <v>0</v>
      </c>
      <c r="FV489" t="s">
        <v>358</v>
      </c>
      <c r="FW489" t="s">
        <v>359</v>
      </c>
      <c r="FX489" t="s">
        <v>360</v>
      </c>
      <c r="FY489" t="s">
        <v>360</v>
      </c>
      <c r="FZ489" t="s">
        <v>360</v>
      </c>
      <c r="GA489" t="s">
        <v>360</v>
      </c>
      <c r="GB489">
        <v>0</v>
      </c>
      <c r="GC489">
        <v>100</v>
      </c>
      <c r="GD489">
        <v>100</v>
      </c>
      <c r="GE489">
        <v>16.53</v>
      </c>
      <c r="GF489">
        <v>0.2133</v>
      </c>
      <c r="GG489">
        <v>5.39689663742648</v>
      </c>
      <c r="GH489">
        <v>0.00956702611335773</v>
      </c>
      <c r="GI489">
        <v>-9.19467254998099e-07</v>
      </c>
      <c r="GJ489">
        <v>-2.13729184259075e-11</v>
      </c>
      <c r="GK489">
        <v>0.213310654532375</v>
      </c>
      <c r="GL489">
        <v>0</v>
      </c>
      <c r="GM489">
        <v>0</v>
      </c>
      <c r="GN489">
        <v>0</v>
      </c>
      <c r="GO489">
        <v>-4</v>
      </c>
      <c r="GP489">
        <v>1866</v>
      </c>
      <c r="GQ489">
        <v>1</v>
      </c>
      <c r="GR489">
        <v>18</v>
      </c>
      <c r="GS489">
        <v>28.7</v>
      </c>
      <c r="GT489">
        <v>30260.8</v>
      </c>
      <c r="GU489">
        <v>3.49609</v>
      </c>
      <c r="GV489">
        <v>2.62207</v>
      </c>
      <c r="GW489">
        <v>2.24854</v>
      </c>
      <c r="GX489">
        <v>2.72339</v>
      </c>
      <c r="GY489">
        <v>1.99585</v>
      </c>
      <c r="GZ489">
        <v>2.37183</v>
      </c>
      <c r="HA489">
        <v>38.1593</v>
      </c>
      <c r="HB489">
        <v>14.2196</v>
      </c>
      <c r="HC489">
        <v>18</v>
      </c>
      <c r="HD489">
        <v>501.561</v>
      </c>
      <c r="HE489">
        <v>631.882</v>
      </c>
      <c r="HF489">
        <v>20.8295</v>
      </c>
      <c r="HG489">
        <v>27.7499</v>
      </c>
      <c r="HH489">
        <v>29.999</v>
      </c>
      <c r="HI489">
        <v>28.0023</v>
      </c>
      <c r="HJ489">
        <v>27.9723</v>
      </c>
      <c r="HK489">
        <v>70.0505</v>
      </c>
      <c r="HL489">
        <v>29.674</v>
      </c>
      <c r="HM489">
        <v>0</v>
      </c>
      <c r="HN489">
        <v>20.7866</v>
      </c>
      <c r="HO489">
        <v>1443.05</v>
      </c>
      <c r="HP489">
        <v>18.2816</v>
      </c>
      <c r="HQ489">
        <v>102.539</v>
      </c>
      <c r="HR489">
        <v>103.605</v>
      </c>
    </row>
    <row r="490" spans="1:226">
      <c r="A490">
        <v>474</v>
      </c>
      <c r="B490">
        <v>1657214868.1</v>
      </c>
      <c r="C490">
        <v>8263.09999990463</v>
      </c>
      <c r="D490" t="s">
        <v>1312</v>
      </c>
      <c r="E490" t="s">
        <v>1313</v>
      </c>
      <c r="F490">
        <v>5</v>
      </c>
      <c r="G490" t="s">
        <v>1144</v>
      </c>
      <c r="H490" t="s">
        <v>354</v>
      </c>
      <c r="I490">
        <v>1657214860.6</v>
      </c>
      <c r="J490">
        <f>(K490)/1000</f>
        <v>0</v>
      </c>
      <c r="K490">
        <f>IF(BF490, AN490, AH490)</f>
        <v>0</v>
      </c>
      <c r="L490">
        <f>IF(BF490, AI490, AG490)</f>
        <v>0</v>
      </c>
      <c r="M490">
        <f>BH490 - IF(AU490&gt;1, L490*BB490*100.0/(AW490*BV490), 0)</f>
        <v>0</v>
      </c>
      <c r="N490">
        <f>((T490-J490/2)*M490-L490)/(T490+J490/2)</f>
        <v>0</v>
      </c>
      <c r="O490">
        <f>N490*(BO490+BP490)/1000.0</f>
        <v>0</v>
      </c>
      <c r="P490">
        <f>(BH490 - IF(AU490&gt;1, L490*BB490*100.0/(AW490*BV490), 0))*(BO490+BP490)/1000.0</f>
        <v>0</v>
      </c>
      <c r="Q490">
        <f>2.0/((1/S490-1/R490)+SIGN(S490)*SQRT((1/S490-1/R490)*(1/S490-1/R490) + 4*BC490/((BC490+1)*(BC490+1))*(2*1/S490*1/R490-1/R490*1/R490)))</f>
        <v>0</v>
      </c>
      <c r="R490">
        <f>IF(LEFT(BD490,1)&lt;&gt;"0",IF(LEFT(BD490,1)="1",3.0,BE490),$D$5+$E$5*(BV490*BO490/($K$5*1000))+$F$5*(BV490*BO490/($K$5*1000))*MAX(MIN(BB490,$J$5),$I$5)*MAX(MIN(BB490,$J$5),$I$5)+$G$5*MAX(MIN(BB490,$J$5),$I$5)*(BV490*BO490/($K$5*1000))+$H$5*(BV490*BO490/($K$5*1000))*(BV490*BO490/($K$5*1000)))</f>
        <v>0</v>
      </c>
      <c r="S490">
        <f>J490*(1000-(1000*0.61365*exp(17.502*W490/(240.97+W490))/(BO490+BP490)+BJ490)/2)/(1000*0.61365*exp(17.502*W490/(240.97+W490))/(BO490+BP490)-BJ490)</f>
        <v>0</v>
      </c>
      <c r="T490">
        <f>1/((BC490+1)/(Q490/1.6)+1/(R490/1.37)) + BC490/((BC490+1)/(Q490/1.6) + BC490/(R490/1.37))</f>
        <v>0</v>
      </c>
      <c r="U490">
        <f>(AX490*BA490)</f>
        <v>0</v>
      </c>
      <c r="V490">
        <f>(BQ490+(U490+2*0.95*5.67E-8*(((BQ490+$B$7)+273)^4-(BQ490+273)^4)-44100*J490)/(1.84*29.3*R490+8*0.95*5.67E-8*(BQ490+273)^3))</f>
        <v>0</v>
      </c>
      <c r="W490">
        <f>($C$7*BR490+$D$7*BS490+$E$7*V490)</f>
        <v>0</v>
      </c>
      <c r="X490">
        <f>0.61365*exp(17.502*W490/(240.97+W490))</f>
        <v>0</v>
      </c>
      <c r="Y490">
        <f>(Z490/AA490*100)</f>
        <v>0</v>
      </c>
      <c r="Z490">
        <f>BJ490*(BO490+BP490)/1000</f>
        <v>0</v>
      </c>
      <c r="AA490">
        <f>0.61365*exp(17.502*BQ490/(240.97+BQ490))</f>
        <v>0</v>
      </c>
      <c r="AB490">
        <f>(X490-BJ490*(BO490+BP490)/1000)</f>
        <v>0</v>
      </c>
      <c r="AC490">
        <f>(-J490*44100)</f>
        <v>0</v>
      </c>
      <c r="AD490">
        <f>2*29.3*R490*0.92*(BQ490-W490)</f>
        <v>0</v>
      </c>
      <c r="AE490">
        <f>2*0.95*5.67E-8*(((BQ490+$B$7)+273)^4-(W490+273)^4)</f>
        <v>0</v>
      </c>
      <c r="AF490">
        <f>U490+AE490+AC490+AD490</f>
        <v>0</v>
      </c>
      <c r="AG490">
        <f>BN490*AU490*(BI490-BH490*(1000-AU490*BK490)/(1000-AU490*BJ490))/(100*BB490)</f>
        <v>0</v>
      </c>
      <c r="AH490">
        <f>1000*BN490*AU490*(BJ490-BK490)/(100*BB490*(1000-AU490*BJ490))</f>
        <v>0</v>
      </c>
      <c r="AI490">
        <f>(AJ490 - AK490 - BO490*1E3/(8.314*(BQ490+273.15)) * AM490/BN490 * AL490) * BN490/(100*BB490) * (1000 - BK490)/1000</f>
        <v>0</v>
      </c>
      <c r="AJ490">
        <v>1458.34910763448</v>
      </c>
      <c r="AK490">
        <v>1404.99781818182</v>
      </c>
      <c r="AL490">
        <v>3.40635105515951</v>
      </c>
      <c r="AM490">
        <v>66.7280457912559</v>
      </c>
      <c r="AN490">
        <f>(AP490 - AO490 + BO490*1E3/(8.314*(BQ490+273.15)) * AR490/BN490 * AQ490) * BN490/(100*BB490) * 1000/(1000 - AP490)</f>
        <v>0</v>
      </c>
      <c r="AO490">
        <v>18.218738063269</v>
      </c>
      <c r="AP490">
        <v>21.1653672727273</v>
      </c>
      <c r="AQ490">
        <v>-0.000525284570182589</v>
      </c>
      <c r="AR490">
        <v>77.4799471106263</v>
      </c>
      <c r="AS490">
        <v>0</v>
      </c>
      <c r="AT490">
        <v>0</v>
      </c>
      <c r="AU490">
        <f>IF(AS490*$H$13&gt;=AW490,1.0,(AW490/(AW490-AS490*$H$13)))</f>
        <v>0</v>
      </c>
      <c r="AV490">
        <f>(AU490-1)*100</f>
        <v>0</v>
      </c>
      <c r="AW490">
        <f>MAX(0,($B$13+$C$13*BV490)/(1+$D$13*BV490)*BO490/(BQ490+273)*$E$13)</f>
        <v>0</v>
      </c>
      <c r="AX490">
        <f>$B$11*BW490+$C$11*BX490+$F$11*CI490*(1-CL490)</f>
        <v>0</v>
      </c>
      <c r="AY490">
        <f>AX490*AZ490</f>
        <v>0</v>
      </c>
      <c r="AZ490">
        <f>($B$11*$D$9+$C$11*$D$9+$F$11*((CV490+CN490)/MAX(CV490+CN490+CW490, 0.1)*$I$9+CW490/MAX(CV490+CN490+CW490, 0.1)*$J$9))/($B$11+$C$11+$F$11)</f>
        <v>0</v>
      </c>
      <c r="BA490">
        <f>($B$11*$K$9+$C$11*$K$9+$F$11*((CV490+CN490)/MAX(CV490+CN490+CW490, 0.1)*$P$9+CW490/MAX(CV490+CN490+CW490, 0.1)*$Q$9))/($B$11+$C$11+$F$11)</f>
        <v>0</v>
      </c>
      <c r="BB490">
        <v>6</v>
      </c>
      <c r="BC490">
        <v>0.5</v>
      </c>
      <c r="BD490" t="s">
        <v>355</v>
      </c>
      <c r="BE490">
        <v>2</v>
      </c>
      <c r="BF490" t="b">
        <v>1</v>
      </c>
      <c r="BG490">
        <v>1657214860.6</v>
      </c>
      <c r="BH490">
        <v>1351.83148148148</v>
      </c>
      <c r="BI490">
        <v>1416.34333333333</v>
      </c>
      <c r="BJ490">
        <v>21.1718592592593</v>
      </c>
      <c r="BK490">
        <v>18.2134111111111</v>
      </c>
      <c r="BL490">
        <v>1335.35037037037</v>
      </c>
      <c r="BM490">
        <v>20.9585481481481</v>
      </c>
      <c r="BN490">
        <v>500.004259259259</v>
      </c>
      <c r="BO490">
        <v>74.5700740740741</v>
      </c>
      <c r="BP490">
        <v>0.100038648148148</v>
      </c>
      <c r="BQ490">
        <v>24.9745592592593</v>
      </c>
      <c r="BR490">
        <v>25.0485074074074</v>
      </c>
      <c r="BS490">
        <v>999.9</v>
      </c>
      <c r="BT490">
        <v>0</v>
      </c>
      <c r="BU490">
        <v>0</v>
      </c>
      <c r="BV490">
        <v>9988.14814814815</v>
      </c>
      <c r="BW490">
        <v>0</v>
      </c>
      <c r="BX490">
        <v>1913.4562962963</v>
      </c>
      <c r="BY490">
        <v>-64.5119259259259</v>
      </c>
      <c r="BZ490">
        <v>1381.07111111111</v>
      </c>
      <c r="CA490">
        <v>1442.61814814815</v>
      </c>
      <c r="CB490">
        <v>2.95844814814815</v>
      </c>
      <c r="CC490">
        <v>1416.34333333333</v>
      </c>
      <c r="CD490">
        <v>18.2134111111111</v>
      </c>
      <c r="CE490">
        <v>1.57878666666667</v>
      </c>
      <c r="CF490">
        <v>1.35817555555556</v>
      </c>
      <c r="CG490">
        <v>13.7533148148148</v>
      </c>
      <c r="CH490">
        <v>11.4585407407407</v>
      </c>
      <c r="CI490">
        <v>1999.96037037037</v>
      </c>
      <c r="CJ490">
        <v>0.980004555555556</v>
      </c>
      <c r="CK490">
        <v>0.0199957111111111</v>
      </c>
      <c r="CL490">
        <v>0</v>
      </c>
      <c r="CM490">
        <v>2.35932962962963</v>
      </c>
      <c r="CN490">
        <v>0</v>
      </c>
      <c r="CO490">
        <v>19249.9814814815</v>
      </c>
      <c r="CP490">
        <v>17299.8259259259</v>
      </c>
      <c r="CQ490">
        <v>40.4164444444444</v>
      </c>
      <c r="CR490">
        <v>40.7427407407407</v>
      </c>
      <c r="CS490">
        <v>39.8284814814815</v>
      </c>
      <c r="CT490">
        <v>39.8075555555556</v>
      </c>
      <c r="CU490">
        <v>39.427962962963</v>
      </c>
      <c r="CV490">
        <v>1959.97037037037</v>
      </c>
      <c r="CW490">
        <v>39.9918518518518</v>
      </c>
      <c r="CX490">
        <v>0</v>
      </c>
      <c r="CY490">
        <v>1657214847</v>
      </c>
      <c r="CZ490">
        <v>0</v>
      </c>
      <c r="DA490">
        <v>1657213163</v>
      </c>
      <c r="DB490" t="s">
        <v>1145</v>
      </c>
      <c r="DC490">
        <v>1657213141</v>
      </c>
      <c r="DD490">
        <v>1655399214.6</v>
      </c>
      <c r="DE490">
        <v>1</v>
      </c>
      <c r="DF490">
        <v>0.04</v>
      </c>
      <c r="DG490">
        <v>-0.06</v>
      </c>
      <c r="DH490">
        <v>9.172</v>
      </c>
      <c r="DI490">
        <v>0.511</v>
      </c>
      <c r="DJ490">
        <v>420</v>
      </c>
      <c r="DK490">
        <v>25</v>
      </c>
      <c r="DL490">
        <v>0.26</v>
      </c>
      <c r="DM490">
        <v>0.15</v>
      </c>
      <c r="DN490">
        <v>-64.30144</v>
      </c>
      <c r="DO490">
        <v>-2.46140712945582</v>
      </c>
      <c r="DP490">
        <v>0.579668238650351</v>
      </c>
      <c r="DQ490">
        <v>0</v>
      </c>
      <c r="DR490">
        <v>2.97223425</v>
      </c>
      <c r="DS490">
        <v>-0.196260900562861</v>
      </c>
      <c r="DT490">
        <v>0.022911843431673</v>
      </c>
      <c r="DU490">
        <v>0</v>
      </c>
      <c r="DV490">
        <v>0</v>
      </c>
      <c r="DW490">
        <v>2</v>
      </c>
      <c r="DX490" t="s">
        <v>365</v>
      </c>
      <c r="DY490">
        <v>2.97266</v>
      </c>
      <c r="DZ490">
        <v>2.75402</v>
      </c>
      <c r="EA490">
        <v>0.168798</v>
      </c>
      <c r="EB490">
        <v>0.174639</v>
      </c>
      <c r="EC490">
        <v>0.0787399</v>
      </c>
      <c r="ED490">
        <v>0.071213</v>
      </c>
      <c r="EE490">
        <v>32432.9</v>
      </c>
      <c r="EF490">
        <v>35326.3</v>
      </c>
      <c r="EG490">
        <v>35366.7</v>
      </c>
      <c r="EH490">
        <v>38825.4</v>
      </c>
      <c r="EI490">
        <v>46206.6</v>
      </c>
      <c r="EJ490">
        <v>52047.4</v>
      </c>
      <c r="EK490">
        <v>55273.9</v>
      </c>
      <c r="EL490">
        <v>62228.5</v>
      </c>
      <c r="EM490">
        <v>1.9682</v>
      </c>
      <c r="EN490">
        <v>2.1544</v>
      </c>
      <c r="EO490">
        <v>0.13724</v>
      </c>
      <c r="EP490">
        <v>0</v>
      </c>
      <c r="EQ490">
        <v>22.833</v>
      </c>
      <c r="ER490">
        <v>999.9</v>
      </c>
      <c r="ES490">
        <v>33.659</v>
      </c>
      <c r="ET490">
        <v>36.104</v>
      </c>
      <c r="EU490">
        <v>27.0954</v>
      </c>
      <c r="EV490">
        <v>54.1069</v>
      </c>
      <c r="EW490">
        <v>39.5913</v>
      </c>
      <c r="EX490">
        <v>2</v>
      </c>
      <c r="EY490">
        <v>0.0359959</v>
      </c>
      <c r="EZ490">
        <v>1.99296</v>
      </c>
      <c r="FA490">
        <v>20.1385</v>
      </c>
      <c r="FB490">
        <v>5.19932</v>
      </c>
      <c r="FC490">
        <v>12.0099</v>
      </c>
      <c r="FD490">
        <v>4.9756</v>
      </c>
      <c r="FE490">
        <v>3.294</v>
      </c>
      <c r="FF490">
        <v>9999</v>
      </c>
      <c r="FG490">
        <v>9999</v>
      </c>
      <c r="FH490">
        <v>9999</v>
      </c>
      <c r="FI490">
        <v>558.3</v>
      </c>
      <c r="FJ490">
        <v>1.8631</v>
      </c>
      <c r="FK490">
        <v>1.86789</v>
      </c>
      <c r="FL490">
        <v>1.86768</v>
      </c>
      <c r="FM490">
        <v>1.8689</v>
      </c>
      <c r="FN490">
        <v>1.86966</v>
      </c>
      <c r="FO490">
        <v>1.86569</v>
      </c>
      <c r="FP490">
        <v>1.86673</v>
      </c>
      <c r="FQ490">
        <v>1.86813</v>
      </c>
      <c r="FR490">
        <v>5</v>
      </c>
      <c r="FS490">
        <v>0</v>
      </c>
      <c r="FT490">
        <v>0</v>
      </c>
      <c r="FU490">
        <v>0</v>
      </c>
      <c r="FV490" t="s">
        <v>358</v>
      </c>
      <c r="FW490" t="s">
        <v>359</v>
      </c>
      <c r="FX490" t="s">
        <v>360</v>
      </c>
      <c r="FY490" t="s">
        <v>360</v>
      </c>
      <c r="FZ490" t="s">
        <v>360</v>
      </c>
      <c r="GA490" t="s">
        <v>360</v>
      </c>
      <c r="GB490">
        <v>0</v>
      </c>
      <c r="GC490">
        <v>100</v>
      </c>
      <c r="GD490">
        <v>100</v>
      </c>
      <c r="GE490">
        <v>16.66</v>
      </c>
      <c r="GF490">
        <v>0.2133</v>
      </c>
      <c r="GG490">
        <v>5.39689663742648</v>
      </c>
      <c r="GH490">
        <v>0.00956702611335773</v>
      </c>
      <c r="GI490">
        <v>-9.19467254998099e-07</v>
      </c>
      <c r="GJ490">
        <v>-2.13729184259075e-11</v>
      </c>
      <c r="GK490">
        <v>0.213310654532375</v>
      </c>
      <c r="GL490">
        <v>0</v>
      </c>
      <c r="GM490">
        <v>0</v>
      </c>
      <c r="GN490">
        <v>0</v>
      </c>
      <c r="GO490">
        <v>-4</v>
      </c>
      <c r="GP490">
        <v>1866</v>
      </c>
      <c r="GQ490">
        <v>1</v>
      </c>
      <c r="GR490">
        <v>18</v>
      </c>
      <c r="GS490">
        <v>28.8</v>
      </c>
      <c r="GT490">
        <v>30260.9</v>
      </c>
      <c r="GU490">
        <v>3.52661</v>
      </c>
      <c r="GV490">
        <v>2.61963</v>
      </c>
      <c r="GW490">
        <v>2.24854</v>
      </c>
      <c r="GX490">
        <v>2.72217</v>
      </c>
      <c r="GY490">
        <v>1.99585</v>
      </c>
      <c r="GZ490">
        <v>2.37427</v>
      </c>
      <c r="HA490">
        <v>38.135</v>
      </c>
      <c r="HB490">
        <v>14.2196</v>
      </c>
      <c r="HC490">
        <v>18</v>
      </c>
      <c r="HD490">
        <v>501.444</v>
      </c>
      <c r="HE490">
        <v>631.881</v>
      </c>
      <c r="HF490">
        <v>20.7794</v>
      </c>
      <c r="HG490">
        <v>27.7334</v>
      </c>
      <c r="HH490">
        <v>29.9991</v>
      </c>
      <c r="HI490">
        <v>27.9885</v>
      </c>
      <c r="HJ490">
        <v>27.9586</v>
      </c>
      <c r="HK490">
        <v>70.6021</v>
      </c>
      <c r="HL490">
        <v>29.674</v>
      </c>
      <c r="HM490">
        <v>0</v>
      </c>
      <c r="HN490">
        <v>20.7221</v>
      </c>
      <c r="HO490">
        <v>1456.56</v>
      </c>
      <c r="HP490">
        <v>18.3069</v>
      </c>
      <c r="HQ490">
        <v>102.542</v>
      </c>
      <c r="HR490">
        <v>103.61</v>
      </c>
    </row>
    <row r="491" spans="1:226">
      <c r="A491">
        <v>475</v>
      </c>
      <c r="B491">
        <v>1657214873.1</v>
      </c>
      <c r="C491">
        <v>8268.09999990463</v>
      </c>
      <c r="D491" t="s">
        <v>1314</v>
      </c>
      <c r="E491" t="s">
        <v>1315</v>
      </c>
      <c r="F491">
        <v>5</v>
      </c>
      <c r="G491" t="s">
        <v>1144</v>
      </c>
      <c r="H491" t="s">
        <v>354</v>
      </c>
      <c r="I491">
        <v>1657214865.31429</v>
      </c>
      <c r="J491">
        <f>(K491)/1000</f>
        <v>0</v>
      </c>
      <c r="K491">
        <f>IF(BF491, AN491, AH491)</f>
        <v>0</v>
      </c>
      <c r="L491">
        <f>IF(BF491, AI491, AG491)</f>
        <v>0</v>
      </c>
      <c r="M491">
        <f>BH491 - IF(AU491&gt;1, L491*BB491*100.0/(AW491*BV491), 0)</f>
        <v>0</v>
      </c>
      <c r="N491">
        <f>((T491-J491/2)*M491-L491)/(T491+J491/2)</f>
        <v>0</v>
      </c>
      <c r="O491">
        <f>N491*(BO491+BP491)/1000.0</f>
        <v>0</v>
      </c>
      <c r="P491">
        <f>(BH491 - IF(AU491&gt;1, L491*BB491*100.0/(AW491*BV491), 0))*(BO491+BP491)/1000.0</f>
        <v>0</v>
      </c>
      <c r="Q491">
        <f>2.0/((1/S491-1/R491)+SIGN(S491)*SQRT((1/S491-1/R491)*(1/S491-1/R491) + 4*BC491/((BC491+1)*(BC491+1))*(2*1/S491*1/R491-1/R491*1/R491)))</f>
        <v>0</v>
      </c>
      <c r="R491">
        <f>IF(LEFT(BD491,1)&lt;&gt;"0",IF(LEFT(BD491,1)="1",3.0,BE491),$D$5+$E$5*(BV491*BO491/($K$5*1000))+$F$5*(BV491*BO491/($K$5*1000))*MAX(MIN(BB491,$J$5),$I$5)*MAX(MIN(BB491,$J$5),$I$5)+$G$5*MAX(MIN(BB491,$J$5),$I$5)*(BV491*BO491/($K$5*1000))+$H$5*(BV491*BO491/($K$5*1000))*(BV491*BO491/($K$5*1000)))</f>
        <v>0</v>
      </c>
      <c r="S491">
        <f>J491*(1000-(1000*0.61365*exp(17.502*W491/(240.97+W491))/(BO491+BP491)+BJ491)/2)/(1000*0.61365*exp(17.502*W491/(240.97+W491))/(BO491+BP491)-BJ491)</f>
        <v>0</v>
      </c>
      <c r="T491">
        <f>1/((BC491+1)/(Q491/1.6)+1/(R491/1.37)) + BC491/((BC491+1)/(Q491/1.6) + BC491/(R491/1.37))</f>
        <v>0</v>
      </c>
      <c r="U491">
        <f>(AX491*BA491)</f>
        <v>0</v>
      </c>
      <c r="V491">
        <f>(BQ491+(U491+2*0.95*5.67E-8*(((BQ491+$B$7)+273)^4-(BQ491+273)^4)-44100*J491)/(1.84*29.3*R491+8*0.95*5.67E-8*(BQ491+273)^3))</f>
        <v>0</v>
      </c>
      <c r="W491">
        <f>($C$7*BR491+$D$7*BS491+$E$7*V491)</f>
        <v>0</v>
      </c>
      <c r="X491">
        <f>0.61365*exp(17.502*W491/(240.97+W491))</f>
        <v>0</v>
      </c>
      <c r="Y491">
        <f>(Z491/AA491*100)</f>
        <v>0</v>
      </c>
      <c r="Z491">
        <f>BJ491*(BO491+BP491)/1000</f>
        <v>0</v>
      </c>
      <c r="AA491">
        <f>0.61365*exp(17.502*BQ491/(240.97+BQ491))</f>
        <v>0</v>
      </c>
      <c r="AB491">
        <f>(X491-BJ491*(BO491+BP491)/1000)</f>
        <v>0</v>
      </c>
      <c r="AC491">
        <f>(-J491*44100)</f>
        <v>0</v>
      </c>
      <c r="AD491">
        <f>2*29.3*R491*0.92*(BQ491-W491)</f>
        <v>0</v>
      </c>
      <c r="AE491">
        <f>2*0.95*5.67E-8*(((BQ491+$B$7)+273)^4-(W491+273)^4)</f>
        <v>0</v>
      </c>
      <c r="AF491">
        <f>U491+AE491+AC491+AD491</f>
        <v>0</v>
      </c>
      <c r="AG491">
        <f>BN491*AU491*(BI491-BH491*(1000-AU491*BK491)/(1000-AU491*BJ491))/(100*BB491)</f>
        <v>0</v>
      </c>
      <c r="AH491">
        <f>1000*BN491*AU491*(BJ491-BK491)/(100*BB491*(1000-AU491*BJ491))</f>
        <v>0</v>
      </c>
      <c r="AI491">
        <f>(AJ491 - AK491 - BO491*1E3/(8.314*(BQ491+273.15)) * AM491/BN491 * AL491) * BN491/(100*BB491) * (1000 - BK491)/1000</f>
        <v>0</v>
      </c>
      <c r="AJ491">
        <v>1474.49374083789</v>
      </c>
      <c r="AK491">
        <v>1421.48145454545</v>
      </c>
      <c r="AL491">
        <v>3.29261520338484</v>
      </c>
      <c r="AM491">
        <v>66.7280457912559</v>
      </c>
      <c r="AN491">
        <f>(AP491 - AO491 + BO491*1E3/(8.314*(BQ491+273.15)) * AR491/BN491 * AQ491) * BN491/(100*BB491) * 1000/(1000 - AP491)</f>
        <v>0</v>
      </c>
      <c r="AO491">
        <v>18.2121585764895</v>
      </c>
      <c r="AP491">
        <v>21.153623030303</v>
      </c>
      <c r="AQ491">
        <v>-0.00140049604671775</v>
      </c>
      <c r="AR491">
        <v>77.4799471106263</v>
      </c>
      <c r="AS491">
        <v>0</v>
      </c>
      <c r="AT491">
        <v>0</v>
      </c>
      <c r="AU491">
        <f>IF(AS491*$H$13&gt;=AW491,1.0,(AW491/(AW491-AS491*$H$13)))</f>
        <v>0</v>
      </c>
      <c r="AV491">
        <f>(AU491-1)*100</f>
        <v>0</v>
      </c>
      <c r="AW491">
        <f>MAX(0,($B$13+$C$13*BV491)/(1+$D$13*BV491)*BO491/(BQ491+273)*$E$13)</f>
        <v>0</v>
      </c>
      <c r="AX491">
        <f>$B$11*BW491+$C$11*BX491+$F$11*CI491*(1-CL491)</f>
        <v>0</v>
      </c>
      <c r="AY491">
        <f>AX491*AZ491</f>
        <v>0</v>
      </c>
      <c r="AZ491">
        <f>($B$11*$D$9+$C$11*$D$9+$F$11*((CV491+CN491)/MAX(CV491+CN491+CW491, 0.1)*$I$9+CW491/MAX(CV491+CN491+CW491, 0.1)*$J$9))/($B$11+$C$11+$F$11)</f>
        <v>0</v>
      </c>
      <c r="BA491">
        <f>($B$11*$K$9+$C$11*$K$9+$F$11*((CV491+CN491)/MAX(CV491+CN491+CW491, 0.1)*$P$9+CW491/MAX(CV491+CN491+CW491, 0.1)*$Q$9))/($B$11+$C$11+$F$11)</f>
        <v>0</v>
      </c>
      <c r="BB491">
        <v>6</v>
      </c>
      <c r="BC491">
        <v>0.5</v>
      </c>
      <c r="BD491" t="s">
        <v>355</v>
      </c>
      <c r="BE491">
        <v>2</v>
      </c>
      <c r="BF491" t="b">
        <v>1</v>
      </c>
      <c r="BG491">
        <v>1657214865.31429</v>
      </c>
      <c r="BH491">
        <v>1367.51928571429</v>
      </c>
      <c r="BI491">
        <v>1431.95964285714</v>
      </c>
      <c r="BJ491">
        <v>21.1686428571429</v>
      </c>
      <c r="BK491">
        <v>18.2240821428571</v>
      </c>
      <c r="BL491">
        <v>1350.92892857143</v>
      </c>
      <c r="BM491">
        <v>20.9553357142857</v>
      </c>
      <c r="BN491">
        <v>499.970178571429</v>
      </c>
      <c r="BO491">
        <v>74.5704928571429</v>
      </c>
      <c r="BP491">
        <v>0.0998947071428571</v>
      </c>
      <c r="BQ491">
        <v>24.991075</v>
      </c>
      <c r="BR491">
        <v>25.0662214285714</v>
      </c>
      <c r="BS491">
        <v>999.9</v>
      </c>
      <c r="BT491">
        <v>0</v>
      </c>
      <c r="BU491">
        <v>0</v>
      </c>
      <c r="BV491">
        <v>9997.5</v>
      </c>
      <c r="BW491">
        <v>0</v>
      </c>
      <c r="BX491">
        <v>1732.42464285714</v>
      </c>
      <c r="BY491">
        <v>-64.4403607142857</v>
      </c>
      <c r="BZ491">
        <v>1397.09321428571</v>
      </c>
      <c r="CA491">
        <v>1458.53964285714</v>
      </c>
      <c r="CB491">
        <v>2.94455857142857</v>
      </c>
      <c r="CC491">
        <v>1431.95964285714</v>
      </c>
      <c r="CD491">
        <v>18.2240821428571</v>
      </c>
      <c r="CE491">
        <v>1.57855571428571</v>
      </c>
      <c r="CF491">
        <v>1.35898</v>
      </c>
      <c r="CG491">
        <v>13.7510678571429</v>
      </c>
      <c r="CH491">
        <v>11.467475</v>
      </c>
      <c r="CI491">
        <v>1999.965</v>
      </c>
      <c r="CJ491">
        <v>0.980001607142857</v>
      </c>
      <c r="CK491">
        <v>0.0199986321428571</v>
      </c>
      <c r="CL491">
        <v>0</v>
      </c>
      <c r="CM491">
        <v>2.32794642857143</v>
      </c>
      <c r="CN491">
        <v>0</v>
      </c>
      <c r="CO491">
        <v>19133.0035714286</v>
      </c>
      <c r="CP491">
        <v>17299.8571428571</v>
      </c>
      <c r="CQ491">
        <v>40.4998214285714</v>
      </c>
      <c r="CR491">
        <v>40.8144642857143</v>
      </c>
      <c r="CS491">
        <v>39.9015357142857</v>
      </c>
      <c r="CT491">
        <v>39.906</v>
      </c>
      <c r="CU491">
        <v>39.5064285714286</v>
      </c>
      <c r="CV491">
        <v>1959.97035714286</v>
      </c>
      <c r="CW491">
        <v>39.9964285714286</v>
      </c>
      <c r="CX491">
        <v>0</v>
      </c>
      <c r="CY491">
        <v>1657214852.4</v>
      </c>
      <c r="CZ491">
        <v>0</v>
      </c>
      <c r="DA491">
        <v>1657213163</v>
      </c>
      <c r="DB491" t="s">
        <v>1145</v>
      </c>
      <c r="DC491">
        <v>1657213141</v>
      </c>
      <c r="DD491">
        <v>1655399214.6</v>
      </c>
      <c r="DE491">
        <v>1</v>
      </c>
      <c r="DF491">
        <v>0.04</v>
      </c>
      <c r="DG491">
        <v>-0.06</v>
      </c>
      <c r="DH491">
        <v>9.172</v>
      </c>
      <c r="DI491">
        <v>0.511</v>
      </c>
      <c r="DJ491">
        <v>420</v>
      </c>
      <c r="DK491">
        <v>25</v>
      </c>
      <c r="DL491">
        <v>0.26</v>
      </c>
      <c r="DM491">
        <v>0.15</v>
      </c>
      <c r="DN491">
        <v>-64.3669804878049</v>
      </c>
      <c r="DO491">
        <v>-0.861453658536658</v>
      </c>
      <c r="DP491">
        <v>0.53031009806252</v>
      </c>
      <c r="DQ491">
        <v>0</v>
      </c>
      <c r="DR491">
        <v>2.95652512195122</v>
      </c>
      <c r="DS491">
        <v>-0.121400069686407</v>
      </c>
      <c r="DT491">
        <v>0.0160747091347127</v>
      </c>
      <c r="DU491">
        <v>0</v>
      </c>
      <c r="DV491">
        <v>0</v>
      </c>
      <c r="DW491">
        <v>2</v>
      </c>
      <c r="DX491" t="s">
        <v>365</v>
      </c>
      <c r="DY491">
        <v>2.97258</v>
      </c>
      <c r="DZ491">
        <v>2.75404</v>
      </c>
      <c r="EA491">
        <v>0.170018</v>
      </c>
      <c r="EB491">
        <v>0.175806</v>
      </c>
      <c r="EC491">
        <v>0.0787114</v>
      </c>
      <c r="ED491">
        <v>0.0714778</v>
      </c>
      <c r="EE491">
        <v>32385.9</v>
      </c>
      <c r="EF491">
        <v>35277.5</v>
      </c>
      <c r="EG491">
        <v>35367.3</v>
      </c>
      <c r="EH491">
        <v>38826.5</v>
      </c>
      <c r="EI491">
        <v>46209</v>
      </c>
      <c r="EJ491">
        <v>52033.8</v>
      </c>
      <c r="EK491">
        <v>55275</v>
      </c>
      <c r="EL491">
        <v>62229.9</v>
      </c>
      <c r="EM491">
        <v>1.9684</v>
      </c>
      <c r="EN491">
        <v>2.1548</v>
      </c>
      <c r="EO491">
        <v>0.136346</v>
      </c>
      <c r="EP491">
        <v>0</v>
      </c>
      <c r="EQ491">
        <v>22.8465</v>
      </c>
      <c r="ER491">
        <v>999.9</v>
      </c>
      <c r="ES491">
        <v>33.683</v>
      </c>
      <c r="ET491">
        <v>36.104</v>
      </c>
      <c r="EU491">
        <v>27.113</v>
      </c>
      <c r="EV491">
        <v>54.0869</v>
      </c>
      <c r="EW491">
        <v>39.6394</v>
      </c>
      <c r="EX491">
        <v>2</v>
      </c>
      <c r="EY491">
        <v>0.0352439</v>
      </c>
      <c r="EZ491">
        <v>2.19898</v>
      </c>
      <c r="FA491">
        <v>20.1357</v>
      </c>
      <c r="FB491">
        <v>5.19932</v>
      </c>
      <c r="FC491">
        <v>12.0099</v>
      </c>
      <c r="FD491">
        <v>4.9756</v>
      </c>
      <c r="FE491">
        <v>3.2938</v>
      </c>
      <c r="FF491">
        <v>9999</v>
      </c>
      <c r="FG491">
        <v>9999</v>
      </c>
      <c r="FH491">
        <v>9999</v>
      </c>
      <c r="FI491">
        <v>558.3</v>
      </c>
      <c r="FJ491">
        <v>1.8631</v>
      </c>
      <c r="FK491">
        <v>1.86789</v>
      </c>
      <c r="FL491">
        <v>1.86768</v>
      </c>
      <c r="FM491">
        <v>1.8689</v>
      </c>
      <c r="FN491">
        <v>1.86966</v>
      </c>
      <c r="FO491">
        <v>1.86569</v>
      </c>
      <c r="FP491">
        <v>1.86676</v>
      </c>
      <c r="FQ491">
        <v>1.86813</v>
      </c>
      <c r="FR491">
        <v>5</v>
      </c>
      <c r="FS491">
        <v>0</v>
      </c>
      <c r="FT491">
        <v>0</v>
      </c>
      <c r="FU491">
        <v>0</v>
      </c>
      <c r="FV491" t="s">
        <v>358</v>
      </c>
      <c r="FW491" t="s">
        <v>359</v>
      </c>
      <c r="FX491" t="s">
        <v>360</v>
      </c>
      <c r="FY491" t="s">
        <v>360</v>
      </c>
      <c r="FZ491" t="s">
        <v>360</v>
      </c>
      <c r="GA491" t="s">
        <v>360</v>
      </c>
      <c r="GB491">
        <v>0</v>
      </c>
      <c r="GC491">
        <v>100</v>
      </c>
      <c r="GD491">
        <v>100</v>
      </c>
      <c r="GE491">
        <v>16.77</v>
      </c>
      <c r="GF491">
        <v>0.2133</v>
      </c>
      <c r="GG491">
        <v>5.39689663742648</v>
      </c>
      <c r="GH491">
        <v>0.00956702611335773</v>
      </c>
      <c r="GI491">
        <v>-9.19467254998099e-07</v>
      </c>
      <c r="GJ491">
        <v>-2.13729184259075e-11</v>
      </c>
      <c r="GK491">
        <v>0.213310654532375</v>
      </c>
      <c r="GL491">
        <v>0</v>
      </c>
      <c r="GM491">
        <v>0</v>
      </c>
      <c r="GN491">
        <v>0</v>
      </c>
      <c r="GO491">
        <v>-4</v>
      </c>
      <c r="GP491">
        <v>1866</v>
      </c>
      <c r="GQ491">
        <v>1</v>
      </c>
      <c r="GR491">
        <v>18</v>
      </c>
      <c r="GS491">
        <v>28.9</v>
      </c>
      <c r="GT491">
        <v>30261</v>
      </c>
      <c r="GU491">
        <v>3.55591</v>
      </c>
      <c r="GV491">
        <v>2.62329</v>
      </c>
      <c r="GW491">
        <v>2.24854</v>
      </c>
      <c r="GX491">
        <v>2.72217</v>
      </c>
      <c r="GY491">
        <v>1.99585</v>
      </c>
      <c r="GZ491">
        <v>2.36084</v>
      </c>
      <c r="HA491">
        <v>38.135</v>
      </c>
      <c r="HB491">
        <v>14.2108</v>
      </c>
      <c r="HC491">
        <v>18</v>
      </c>
      <c r="HD491">
        <v>501.429</v>
      </c>
      <c r="HE491">
        <v>632.039</v>
      </c>
      <c r="HF491">
        <v>20.7086</v>
      </c>
      <c r="HG491">
        <v>27.7193</v>
      </c>
      <c r="HH491">
        <v>29.999</v>
      </c>
      <c r="HI491">
        <v>27.9723</v>
      </c>
      <c r="HJ491">
        <v>27.9444</v>
      </c>
      <c r="HK491">
        <v>71.1731</v>
      </c>
      <c r="HL491">
        <v>29.3784</v>
      </c>
      <c r="HM491">
        <v>0</v>
      </c>
      <c r="HN491">
        <v>20.6359</v>
      </c>
      <c r="HO491">
        <v>1470.17</v>
      </c>
      <c r="HP491">
        <v>18.3366</v>
      </c>
      <c r="HQ491">
        <v>102.544</v>
      </c>
      <c r="HR491">
        <v>103.612</v>
      </c>
    </row>
    <row r="492" spans="1:226">
      <c r="A492">
        <v>476</v>
      </c>
      <c r="B492">
        <v>1657214878.1</v>
      </c>
      <c r="C492">
        <v>8273.09999990463</v>
      </c>
      <c r="D492" t="s">
        <v>1316</v>
      </c>
      <c r="E492" t="s">
        <v>1317</v>
      </c>
      <c r="F492">
        <v>5</v>
      </c>
      <c r="G492" t="s">
        <v>1144</v>
      </c>
      <c r="H492" t="s">
        <v>354</v>
      </c>
      <c r="I492">
        <v>1657214870.6</v>
      </c>
      <c r="J492">
        <f>(K492)/1000</f>
        <v>0</v>
      </c>
      <c r="K492">
        <f>IF(BF492, AN492, AH492)</f>
        <v>0</v>
      </c>
      <c r="L492">
        <f>IF(BF492, AI492, AG492)</f>
        <v>0</v>
      </c>
      <c r="M492">
        <f>BH492 - IF(AU492&gt;1, L492*BB492*100.0/(AW492*BV492), 0)</f>
        <v>0</v>
      </c>
      <c r="N492">
        <f>((T492-J492/2)*M492-L492)/(T492+J492/2)</f>
        <v>0</v>
      </c>
      <c r="O492">
        <f>N492*(BO492+BP492)/1000.0</f>
        <v>0</v>
      </c>
      <c r="P492">
        <f>(BH492 - IF(AU492&gt;1, L492*BB492*100.0/(AW492*BV492), 0))*(BO492+BP492)/1000.0</f>
        <v>0</v>
      </c>
      <c r="Q492">
        <f>2.0/((1/S492-1/R492)+SIGN(S492)*SQRT((1/S492-1/R492)*(1/S492-1/R492) + 4*BC492/((BC492+1)*(BC492+1))*(2*1/S492*1/R492-1/R492*1/R492)))</f>
        <v>0</v>
      </c>
      <c r="R492">
        <f>IF(LEFT(BD492,1)&lt;&gt;"0",IF(LEFT(BD492,1)="1",3.0,BE492),$D$5+$E$5*(BV492*BO492/($K$5*1000))+$F$5*(BV492*BO492/($K$5*1000))*MAX(MIN(BB492,$J$5),$I$5)*MAX(MIN(BB492,$J$5),$I$5)+$G$5*MAX(MIN(BB492,$J$5),$I$5)*(BV492*BO492/($K$5*1000))+$H$5*(BV492*BO492/($K$5*1000))*(BV492*BO492/($K$5*1000)))</f>
        <v>0</v>
      </c>
      <c r="S492">
        <f>J492*(1000-(1000*0.61365*exp(17.502*W492/(240.97+W492))/(BO492+BP492)+BJ492)/2)/(1000*0.61365*exp(17.502*W492/(240.97+W492))/(BO492+BP492)-BJ492)</f>
        <v>0</v>
      </c>
      <c r="T492">
        <f>1/((BC492+1)/(Q492/1.6)+1/(R492/1.37)) + BC492/((BC492+1)/(Q492/1.6) + BC492/(R492/1.37))</f>
        <v>0</v>
      </c>
      <c r="U492">
        <f>(AX492*BA492)</f>
        <v>0</v>
      </c>
      <c r="V492">
        <f>(BQ492+(U492+2*0.95*5.67E-8*(((BQ492+$B$7)+273)^4-(BQ492+273)^4)-44100*J492)/(1.84*29.3*R492+8*0.95*5.67E-8*(BQ492+273)^3))</f>
        <v>0</v>
      </c>
      <c r="W492">
        <f>($C$7*BR492+$D$7*BS492+$E$7*V492)</f>
        <v>0</v>
      </c>
      <c r="X492">
        <f>0.61365*exp(17.502*W492/(240.97+W492))</f>
        <v>0</v>
      </c>
      <c r="Y492">
        <f>(Z492/AA492*100)</f>
        <v>0</v>
      </c>
      <c r="Z492">
        <f>BJ492*(BO492+BP492)/1000</f>
        <v>0</v>
      </c>
      <c r="AA492">
        <f>0.61365*exp(17.502*BQ492/(240.97+BQ492))</f>
        <v>0</v>
      </c>
      <c r="AB492">
        <f>(X492-BJ492*(BO492+BP492)/1000)</f>
        <v>0</v>
      </c>
      <c r="AC492">
        <f>(-J492*44100)</f>
        <v>0</v>
      </c>
      <c r="AD492">
        <f>2*29.3*R492*0.92*(BQ492-W492)</f>
        <v>0</v>
      </c>
      <c r="AE492">
        <f>2*0.95*5.67E-8*(((BQ492+$B$7)+273)^4-(W492+273)^4)</f>
        <v>0</v>
      </c>
      <c r="AF492">
        <f>U492+AE492+AC492+AD492</f>
        <v>0</v>
      </c>
      <c r="AG492">
        <f>BN492*AU492*(BI492-BH492*(1000-AU492*BK492)/(1000-AU492*BJ492))/(100*BB492)</f>
        <v>0</v>
      </c>
      <c r="AH492">
        <f>1000*BN492*AU492*(BJ492-BK492)/(100*BB492*(1000-AU492*BJ492))</f>
        <v>0</v>
      </c>
      <c r="AI492">
        <f>(AJ492 - AK492 - BO492*1E3/(8.314*(BQ492+273.15)) * AM492/BN492 * AL492) * BN492/(100*BB492) * (1000 - BK492)/1000</f>
        <v>0</v>
      </c>
      <c r="AJ492">
        <v>1490.39000592968</v>
      </c>
      <c r="AK492">
        <v>1437.63454545455</v>
      </c>
      <c r="AL492">
        <v>3.18246833084076</v>
      </c>
      <c r="AM492">
        <v>66.7280457912559</v>
      </c>
      <c r="AN492">
        <f>(AP492 - AO492 + BO492*1E3/(8.314*(BQ492+273.15)) * AR492/BN492 * AQ492) * BN492/(100*BB492) * 1000/(1000 - AP492)</f>
        <v>0</v>
      </c>
      <c r="AO492">
        <v>18.3165441684494</v>
      </c>
      <c r="AP492">
        <v>21.1797981818182</v>
      </c>
      <c r="AQ492">
        <v>0.00796525886053822</v>
      </c>
      <c r="AR492">
        <v>77.4799471106263</v>
      </c>
      <c r="AS492">
        <v>0</v>
      </c>
      <c r="AT492">
        <v>0</v>
      </c>
      <c r="AU492">
        <f>IF(AS492*$H$13&gt;=AW492,1.0,(AW492/(AW492-AS492*$H$13)))</f>
        <v>0</v>
      </c>
      <c r="AV492">
        <f>(AU492-1)*100</f>
        <v>0</v>
      </c>
      <c r="AW492">
        <f>MAX(0,($B$13+$C$13*BV492)/(1+$D$13*BV492)*BO492/(BQ492+273)*$E$13)</f>
        <v>0</v>
      </c>
      <c r="AX492">
        <f>$B$11*BW492+$C$11*BX492+$F$11*CI492*(1-CL492)</f>
        <v>0</v>
      </c>
      <c r="AY492">
        <f>AX492*AZ492</f>
        <v>0</v>
      </c>
      <c r="AZ492">
        <f>($B$11*$D$9+$C$11*$D$9+$F$11*((CV492+CN492)/MAX(CV492+CN492+CW492, 0.1)*$I$9+CW492/MAX(CV492+CN492+CW492, 0.1)*$J$9))/($B$11+$C$11+$F$11)</f>
        <v>0</v>
      </c>
      <c r="BA492">
        <f>($B$11*$K$9+$C$11*$K$9+$F$11*((CV492+CN492)/MAX(CV492+CN492+CW492, 0.1)*$P$9+CW492/MAX(CV492+CN492+CW492, 0.1)*$Q$9))/($B$11+$C$11+$F$11)</f>
        <v>0</v>
      </c>
      <c r="BB492">
        <v>6</v>
      </c>
      <c r="BC492">
        <v>0.5</v>
      </c>
      <c r="BD492" t="s">
        <v>355</v>
      </c>
      <c r="BE492">
        <v>2</v>
      </c>
      <c r="BF492" t="b">
        <v>1</v>
      </c>
      <c r="BG492">
        <v>1657214870.6</v>
      </c>
      <c r="BH492">
        <v>1384.83777777778</v>
      </c>
      <c r="BI492">
        <v>1449.14</v>
      </c>
      <c r="BJ492">
        <v>21.1671814814815</v>
      </c>
      <c r="BK492">
        <v>18.260037037037</v>
      </c>
      <c r="BL492">
        <v>1368.12740740741</v>
      </c>
      <c r="BM492">
        <v>20.9538777777778</v>
      </c>
      <c r="BN492">
        <v>499.961962962963</v>
      </c>
      <c r="BO492">
        <v>74.5709814814815</v>
      </c>
      <c r="BP492">
        <v>0.0998678185185185</v>
      </c>
      <c r="BQ492">
        <v>25.0064111111111</v>
      </c>
      <c r="BR492">
        <v>25.0875259259259</v>
      </c>
      <c r="BS492">
        <v>999.9</v>
      </c>
      <c r="BT492">
        <v>0</v>
      </c>
      <c r="BU492">
        <v>0</v>
      </c>
      <c r="BV492">
        <v>10007.7777777778</v>
      </c>
      <c r="BW492">
        <v>0</v>
      </c>
      <c r="BX492">
        <v>1521.81666666667</v>
      </c>
      <c r="BY492">
        <v>-64.3036185185185</v>
      </c>
      <c r="BZ492">
        <v>1414.78296296296</v>
      </c>
      <c r="CA492">
        <v>1476.09444444444</v>
      </c>
      <c r="CB492">
        <v>2.90714666666667</v>
      </c>
      <c r="CC492">
        <v>1449.14</v>
      </c>
      <c r="CD492">
        <v>18.260037037037</v>
      </c>
      <c r="CE492">
        <v>1.57845703703704</v>
      </c>
      <c r="CF492">
        <v>1.36166962962963</v>
      </c>
      <c r="CG492">
        <v>13.7501037037037</v>
      </c>
      <c r="CH492">
        <v>11.4973259259259</v>
      </c>
      <c r="CI492">
        <v>1999.9837037037</v>
      </c>
      <c r="CJ492">
        <v>0.979997296296296</v>
      </c>
      <c r="CK492">
        <v>0.0200028111111111</v>
      </c>
      <c r="CL492">
        <v>0</v>
      </c>
      <c r="CM492">
        <v>2.34365925925926</v>
      </c>
      <c r="CN492">
        <v>0</v>
      </c>
      <c r="CO492">
        <v>19007.8481481482</v>
      </c>
      <c r="CP492">
        <v>17300</v>
      </c>
      <c r="CQ492">
        <v>40.5947037037037</v>
      </c>
      <c r="CR492">
        <v>40.9002222222222</v>
      </c>
      <c r="CS492">
        <v>39.9811481481481</v>
      </c>
      <c r="CT492">
        <v>40.0113333333333</v>
      </c>
      <c r="CU492">
        <v>39.5877037037037</v>
      </c>
      <c r="CV492">
        <v>1959.98111111111</v>
      </c>
      <c r="CW492">
        <v>40.0033333333333</v>
      </c>
      <c r="CX492">
        <v>0</v>
      </c>
      <c r="CY492">
        <v>1657214857.2</v>
      </c>
      <c r="CZ492">
        <v>0</v>
      </c>
      <c r="DA492">
        <v>1657213163</v>
      </c>
      <c r="DB492" t="s">
        <v>1145</v>
      </c>
      <c r="DC492">
        <v>1657213141</v>
      </c>
      <c r="DD492">
        <v>1655399214.6</v>
      </c>
      <c r="DE492">
        <v>1</v>
      </c>
      <c r="DF492">
        <v>0.04</v>
      </c>
      <c r="DG492">
        <v>-0.06</v>
      </c>
      <c r="DH492">
        <v>9.172</v>
      </c>
      <c r="DI492">
        <v>0.511</v>
      </c>
      <c r="DJ492">
        <v>420</v>
      </c>
      <c r="DK492">
        <v>25</v>
      </c>
      <c r="DL492">
        <v>0.26</v>
      </c>
      <c r="DM492">
        <v>0.15</v>
      </c>
      <c r="DN492">
        <v>-64.3319268292683</v>
      </c>
      <c r="DO492">
        <v>1.94635191637628</v>
      </c>
      <c r="DP492">
        <v>0.526059632168506</v>
      </c>
      <c r="DQ492">
        <v>0</v>
      </c>
      <c r="DR492">
        <v>2.92821073170732</v>
      </c>
      <c r="DS492">
        <v>-0.39248048780488</v>
      </c>
      <c r="DT492">
        <v>0.0454733160237552</v>
      </c>
      <c r="DU492">
        <v>0</v>
      </c>
      <c r="DV492">
        <v>0</v>
      </c>
      <c r="DW492">
        <v>2</v>
      </c>
      <c r="DX492" t="s">
        <v>365</v>
      </c>
      <c r="DY492">
        <v>2.97251</v>
      </c>
      <c r="DZ492">
        <v>2.75419</v>
      </c>
      <c r="EA492">
        <v>0.171209</v>
      </c>
      <c r="EB492">
        <v>0.177015</v>
      </c>
      <c r="EC492">
        <v>0.0787652</v>
      </c>
      <c r="ED492">
        <v>0.0715107</v>
      </c>
      <c r="EE492">
        <v>32340.1</v>
      </c>
      <c r="EF492">
        <v>35227.1</v>
      </c>
      <c r="EG492">
        <v>35367.9</v>
      </c>
      <c r="EH492">
        <v>38827.8</v>
      </c>
      <c r="EI492">
        <v>46206.9</v>
      </c>
      <c r="EJ492">
        <v>52033</v>
      </c>
      <c r="EK492">
        <v>55275.7</v>
      </c>
      <c r="EL492">
        <v>62231.1</v>
      </c>
      <c r="EM492">
        <v>1.9684</v>
      </c>
      <c r="EN492">
        <v>2.1552</v>
      </c>
      <c r="EO492">
        <v>0.137091</v>
      </c>
      <c r="EP492">
        <v>0</v>
      </c>
      <c r="EQ492">
        <v>22.8619</v>
      </c>
      <c r="ER492">
        <v>999.9</v>
      </c>
      <c r="ES492">
        <v>33.683</v>
      </c>
      <c r="ET492">
        <v>36.104</v>
      </c>
      <c r="EU492">
        <v>27.117</v>
      </c>
      <c r="EV492">
        <v>53.7669</v>
      </c>
      <c r="EW492">
        <v>39.6554</v>
      </c>
      <c r="EX492">
        <v>2</v>
      </c>
      <c r="EY492">
        <v>0.0341057</v>
      </c>
      <c r="EZ492">
        <v>2.39819</v>
      </c>
      <c r="FA492">
        <v>20.1334</v>
      </c>
      <c r="FB492">
        <v>5.20052</v>
      </c>
      <c r="FC492">
        <v>12.0099</v>
      </c>
      <c r="FD492">
        <v>4.976</v>
      </c>
      <c r="FE492">
        <v>3.294</v>
      </c>
      <c r="FF492">
        <v>9999</v>
      </c>
      <c r="FG492">
        <v>9999</v>
      </c>
      <c r="FH492">
        <v>9999</v>
      </c>
      <c r="FI492">
        <v>558.3</v>
      </c>
      <c r="FJ492">
        <v>1.8631</v>
      </c>
      <c r="FK492">
        <v>1.86789</v>
      </c>
      <c r="FL492">
        <v>1.86768</v>
      </c>
      <c r="FM492">
        <v>1.8689</v>
      </c>
      <c r="FN492">
        <v>1.86966</v>
      </c>
      <c r="FO492">
        <v>1.86569</v>
      </c>
      <c r="FP492">
        <v>1.86676</v>
      </c>
      <c r="FQ492">
        <v>1.86813</v>
      </c>
      <c r="FR492">
        <v>5</v>
      </c>
      <c r="FS492">
        <v>0</v>
      </c>
      <c r="FT492">
        <v>0</v>
      </c>
      <c r="FU492">
        <v>0</v>
      </c>
      <c r="FV492" t="s">
        <v>358</v>
      </c>
      <c r="FW492" t="s">
        <v>359</v>
      </c>
      <c r="FX492" t="s">
        <v>360</v>
      </c>
      <c r="FY492" t="s">
        <v>360</v>
      </c>
      <c r="FZ492" t="s">
        <v>360</v>
      </c>
      <c r="GA492" t="s">
        <v>360</v>
      </c>
      <c r="GB492">
        <v>0</v>
      </c>
      <c r="GC492">
        <v>100</v>
      </c>
      <c r="GD492">
        <v>100</v>
      </c>
      <c r="GE492">
        <v>16.87</v>
      </c>
      <c r="GF492">
        <v>0.2133</v>
      </c>
      <c r="GG492">
        <v>5.39689663742648</v>
      </c>
      <c r="GH492">
        <v>0.00956702611335773</v>
      </c>
      <c r="GI492">
        <v>-9.19467254998099e-07</v>
      </c>
      <c r="GJ492">
        <v>-2.13729184259075e-11</v>
      </c>
      <c r="GK492">
        <v>0.213310654532375</v>
      </c>
      <c r="GL492">
        <v>0</v>
      </c>
      <c r="GM492">
        <v>0</v>
      </c>
      <c r="GN492">
        <v>0</v>
      </c>
      <c r="GO492">
        <v>-4</v>
      </c>
      <c r="GP492">
        <v>1866</v>
      </c>
      <c r="GQ492">
        <v>1</v>
      </c>
      <c r="GR492">
        <v>18</v>
      </c>
      <c r="GS492">
        <v>29</v>
      </c>
      <c r="GT492">
        <v>30261.1</v>
      </c>
      <c r="GU492">
        <v>3.58643</v>
      </c>
      <c r="GV492">
        <v>2.62573</v>
      </c>
      <c r="GW492">
        <v>2.24854</v>
      </c>
      <c r="GX492">
        <v>2.72339</v>
      </c>
      <c r="GY492">
        <v>1.99585</v>
      </c>
      <c r="GZ492">
        <v>2.33154</v>
      </c>
      <c r="HA492">
        <v>38.135</v>
      </c>
      <c r="HB492">
        <v>14.2021</v>
      </c>
      <c r="HC492">
        <v>18</v>
      </c>
      <c r="HD492">
        <v>501.303</v>
      </c>
      <c r="HE492">
        <v>632.198</v>
      </c>
      <c r="HF492">
        <v>20.6154</v>
      </c>
      <c r="HG492">
        <v>27.7051</v>
      </c>
      <c r="HH492">
        <v>29.9987</v>
      </c>
      <c r="HI492">
        <v>27.9581</v>
      </c>
      <c r="HJ492">
        <v>27.9303</v>
      </c>
      <c r="HK492">
        <v>71.8061</v>
      </c>
      <c r="HL492">
        <v>29.3784</v>
      </c>
      <c r="HM492">
        <v>0</v>
      </c>
      <c r="HN492">
        <v>20.5338</v>
      </c>
      <c r="HO492">
        <v>1490.42</v>
      </c>
      <c r="HP492">
        <v>18.3395</v>
      </c>
      <c r="HQ492">
        <v>102.546</v>
      </c>
      <c r="HR492">
        <v>103.615</v>
      </c>
    </row>
    <row r="493" spans="1:226">
      <c r="A493">
        <v>477</v>
      </c>
      <c r="B493">
        <v>1657214883.1</v>
      </c>
      <c r="C493">
        <v>8278.09999990463</v>
      </c>
      <c r="D493" t="s">
        <v>1318</v>
      </c>
      <c r="E493" t="s">
        <v>1319</v>
      </c>
      <c r="F493">
        <v>5</v>
      </c>
      <c r="G493" t="s">
        <v>1144</v>
      </c>
      <c r="H493" t="s">
        <v>354</v>
      </c>
      <c r="I493">
        <v>1657214875.31429</v>
      </c>
      <c r="J493">
        <f>(K493)/1000</f>
        <v>0</v>
      </c>
      <c r="K493">
        <f>IF(BF493, AN493, AH493)</f>
        <v>0</v>
      </c>
      <c r="L493">
        <f>IF(BF493, AI493, AG493)</f>
        <v>0</v>
      </c>
      <c r="M493">
        <f>BH493 - IF(AU493&gt;1, L493*BB493*100.0/(AW493*BV493), 0)</f>
        <v>0</v>
      </c>
      <c r="N493">
        <f>((T493-J493/2)*M493-L493)/(T493+J493/2)</f>
        <v>0</v>
      </c>
      <c r="O493">
        <f>N493*(BO493+BP493)/1000.0</f>
        <v>0</v>
      </c>
      <c r="P493">
        <f>(BH493 - IF(AU493&gt;1, L493*BB493*100.0/(AW493*BV493), 0))*(BO493+BP493)/1000.0</f>
        <v>0</v>
      </c>
      <c r="Q493">
        <f>2.0/((1/S493-1/R493)+SIGN(S493)*SQRT((1/S493-1/R493)*(1/S493-1/R493) + 4*BC493/((BC493+1)*(BC493+1))*(2*1/S493*1/R493-1/R493*1/R493)))</f>
        <v>0</v>
      </c>
      <c r="R493">
        <f>IF(LEFT(BD493,1)&lt;&gt;"0",IF(LEFT(BD493,1)="1",3.0,BE493),$D$5+$E$5*(BV493*BO493/($K$5*1000))+$F$5*(BV493*BO493/($K$5*1000))*MAX(MIN(BB493,$J$5),$I$5)*MAX(MIN(BB493,$J$5),$I$5)+$G$5*MAX(MIN(BB493,$J$5),$I$5)*(BV493*BO493/($K$5*1000))+$H$5*(BV493*BO493/($K$5*1000))*(BV493*BO493/($K$5*1000)))</f>
        <v>0</v>
      </c>
      <c r="S493">
        <f>J493*(1000-(1000*0.61365*exp(17.502*W493/(240.97+W493))/(BO493+BP493)+BJ493)/2)/(1000*0.61365*exp(17.502*W493/(240.97+W493))/(BO493+BP493)-BJ493)</f>
        <v>0</v>
      </c>
      <c r="T493">
        <f>1/((BC493+1)/(Q493/1.6)+1/(R493/1.37)) + BC493/((BC493+1)/(Q493/1.6) + BC493/(R493/1.37))</f>
        <v>0</v>
      </c>
      <c r="U493">
        <f>(AX493*BA493)</f>
        <v>0</v>
      </c>
      <c r="V493">
        <f>(BQ493+(U493+2*0.95*5.67E-8*(((BQ493+$B$7)+273)^4-(BQ493+273)^4)-44100*J493)/(1.84*29.3*R493+8*0.95*5.67E-8*(BQ493+273)^3))</f>
        <v>0</v>
      </c>
      <c r="W493">
        <f>($C$7*BR493+$D$7*BS493+$E$7*V493)</f>
        <v>0</v>
      </c>
      <c r="X493">
        <f>0.61365*exp(17.502*W493/(240.97+W493))</f>
        <v>0</v>
      </c>
      <c r="Y493">
        <f>(Z493/AA493*100)</f>
        <v>0</v>
      </c>
      <c r="Z493">
        <f>BJ493*(BO493+BP493)/1000</f>
        <v>0</v>
      </c>
      <c r="AA493">
        <f>0.61365*exp(17.502*BQ493/(240.97+BQ493))</f>
        <v>0</v>
      </c>
      <c r="AB493">
        <f>(X493-BJ493*(BO493+BP493)/1000)</f>
        <v>0</v>
      </c>
      <c r="AC493">
        <f>(-J493*44100)</f>
        <v>0</v>
      </c>
      <c r="AD493">
        <f>2*29.3*R493*0.92*(BQ493-W493)</f>
        <v>0</v>
      </c>
      <c r="AE493">
        <f>2*0.95*5.67E-8*(((BQ493+$B$7)+273)^4-(W493+273)^4)</f>
        <v>0</v>
      </c>
      <c r="AF493">
        <f>U493+AE493+AC493+AD493</f>
        <v>0</v>
      </c>
      <c r="AG493">
        <f>BN493*AU493*(BI493-BH493*(1000-AU493*BK493)/(1000-AU493*BJ493))/(100*BB493)</f>
        <v>0</v>
      </c>
      <c r="AH493">
        <f>1000*BN493*AU493*(BJ493-BK493)/(100*BB493*(1000-AU493*BJ493))</f>
        <v>0</v>
      </c>
      <c r="AI493">
        <f>(AJ493 - AK493 - BO493*1E3/(8.314*(BQ493+273.15)) * AM493/BN493 * AL493) * BN493/(100*BB493) * (1000 - BK493)/1000</f>
        <v>0</v>
      </c>
      <c r="AJ493">
        <v>1508.62096019384</v>
      </c>
      <c r="AK493">
        <v>1454.4683030303</v>
      </c>
      <c r="AL493">
        <v>3.40120710601011</v>
      </c>
      <c r="AM493">
        <v>66.7280457912559</v>
      </c>
      <c r="AN493">
        <f>(AP493 - AO493 + BO493*1E3/(8.314*(BQ493+273.15)) * AR493/BN493 * AQ493) * BN493/(100*BB493) * 1000/(1000 - AP493)</f>
        <v>0</v>
      </c>
      <c r="AO493">
        <v>18.3259893679134</v>
      </c>
      <c r="AP493">
        <v>21.1855696969697</v>
      </c>
      <c r="AQ493">
        <v>-0.00056914664571287</v>
      </c>
      <c r="AR493">
        <v>77.4799471106263</v>
      </c>
      <c r="AS493">
        <v>0</v>
      </c>
      <c r="AT493">
        <v>0</v>
      </c>
      <c r="AU493">
        <f>IF(AS493*$H$13&gt;=AW493,1.0,(AW493/(AW493-AS493*$H$13)))</f>
        <v>0</v>
      </c>
      <c r="AV493">
        <f>(AU493-1)*100</f>
        <v>0</v>
      </c>
      <c r="AW493">
        <f>MAX(0,($B$13+$C$13*BV493)/(1+$D$13*BV493)*BO493/(BQ493+273)*$E$13)</f>
        <v>0</v>
      </c>
      <c r="AX493">
        <f>$B$11*BW493+$C$11*BX493+$F$11*CI493*(1-CL493)</f>
        <v>0</v>
      </c>
      <c r="AY493">
        <f>AX493*AZ493</f>
        <v>0</v>
      </c>
      <c r="AZ493">
        <f>($B$11*$D$9+$C$11*$D$9+$F$11*((CV493+CN493)/MAX(CV493+CN493+CW493, 0.1)*$I$9+CW493/MAX(CV493+CN493+CW493, 0.1)*$J$9))/($B$11+$C$11+$F$11)</f>
        <v>0</v>
      </c>
      <c r="BA493">
        <f>($B$11*$K$9+$C$11*$K$9+$F$11*((CV493+CN493)/MAX(CV493+CN493+CW493, 0.1)*$P$9+CW493/MAX(CV493+CN493+CW493, 0.1)*$Q$9))/($B$11+$C$11+$F$11)</f>
        <v>0</v>
      </c>
      <c r="BB493">
        <v>6</v>
      </c>
      <c r="BC493">
        <v>0.5</v>
      </c>
      <c r="BD493" t="s">
        <v>355</v>
      </c>
      <c r="BE493">
        <v>2</v>
      </c>
      <c r="BF493" t="b">
        <v>1</v>
      </c>
      <c r="BG493">
        <v>1657214875.31429</v>
      </c>
      <c r="BH493">
        <v>1400.06392857143</v>
      </c>
      <c r="BI493">
        <v>1464.6525</v>
      </c>
      <c r="BJ493">
        <v>21.1716857142857</v>
      </c>
      <c r="BK493">
        <v>18.2932428571429</v>
      </c>
      <c r="BL493">
        <v>1383.24928571429</v>
      </c>
      <c r="BM493">
        <v>20.9583821428571</v>
      </c>
      <c r="BN493">
        <v>499.992285714286</v>
      </c>
      <c r="BO493">
        <v>74.5706714285714</v>
      </c>
      <c r="BP493">
        <v>0.100084764285714</v>
      </c>
      <c r="BQ493">
        <v>25.0172214285714</v>
      </c>
      <c r="BR493">
        <v>25.1023571428571</v>
      </c>
      <c r="BS493">
        <v>999.9</v>
      </c>
      <c r="BT493">
        <v>0</v>
      </c>
      <c r="BU493">
        <v>0</v>
      </c>
      <c r="BV493">
        <v>9992.85714285714</v>
      </c>
      <c r="BW493">
        <v>0</v>
      </c>
      <c r="BX493">
        <v>1560.33107142857</v>
      </c>
      <c r="BY493">
        <v>-64.5901392857143</v>
      </c>
      <c r="BZ493">
        <v>1430.34535714286</v>
      </c>
      <c r="CA493">
        <v>1491.94678571429</v>
      </c>
      <c r="CB493">
        <v>2.87844857142857</v>
      </c>
      <c r="CC493">
        <v>1464.6525</v>
      </c>
      <c r="CD493">
        <v>18.2932428571429</v>
      </c>
      <c r="CE493">
        <v>1.57878678571429</v>
      </c>
      <c r="CF493">
        <v>1.36414</v>
      </c>
      <c r="CG493">
        <v>13.7533107142857</v>
      </c>
      <c r="CH493">
        <v>11.5247321428571</v>
      </c>
      <c r="CI493">
        <v>1999.99857142857</v>
      </c>
      <c r="CJ493">
        <v>0.979995714285714</v>
      </c>
      <c r="CK493">
        <v>0.0200043285714286</v>
      </c>
      <c r="CL493">
        <v>0</v>
      </c>
      <c r="CM493">
        <v>2.37175</v>
      </c>
      <c r="CN493">
        <v>0</v>
      </c>
      <c r="CO493">
        <v>19050.8107142857</v>
      </c>
      <c r="CP493">
        <v>17300.1285714286</v>
      </c>
      <c r="CQ493">
        <v>40.68275</v>
      </c>
      <c r="CR493">
        <v>40.97525</v>
      </c>
      <c r="CS493">
        <v>40.0555</v>
      </c>
      <c r="CT493">
        <v>40.1046428571428</v>
      </c>
      <c r="CU493">
        <v>39.6627142857143</v>
      </c>
      <c r="CV493">
        <v>1959.99142857143</v>
      </c>
      <c r="CW493">
        <v>40.0071428571429</v>
      </c>
      <c r="CX493">
        <v>0</v>
      </c>
      <c r="CY493">
        <v>1657214862</v>
      </c>
      <c r="CZ493">
        <v>0</v>
      </c>
      <c r="DA493">
        <v>1657213163</v>
      </c>
      <c r="DB493" t="s">
        <v>1145</v>
      </c>
      <c r="DC493">
        <v>1657213141</v>
      </c>
      <c r="DD493">
        <v>1655399214.6</v>
      </c>
      <c r="DE493">
        <v>1</v>
      </c>
      <c r="DF493">
        <v>0.04</v>
      </c>
      <c r="DG493">
        <v>-0.06</v>
      </c>
      <c r="DH493">
        <v>9.172</v>
      </c>
      <c r="DI493">
        <v>0.511</v>
      </c>
      <c r="DJ493">
        <v>420</v>
      </c>
      <c r="DK493">
        <v>25</v>
      </c>
      <c r="DL493">
        <v>0.26</v>
      </c>
      <c r="DM493">
        <v>0.15</v>
      </c>
      <c r="DN493">
        <v>-64.5050975609756</v>
      </c>
      <c r="DO493">
        <v>-1.9675881533102</v>
      </c>
      <c r="DP493">
        <v>0.669596968145877</v>
      </c>
      <c r="DQ493">
        <v>0</v>
      </c>
      <c r="DR493">
        <v>2.90182317073171</v>
      </c>
      <c r="DS493">
        <v>-0.435612125435537</v>
      </c>
      <c r="DT493">
        <v>0.0483229106617607</v>
      </c>
      <c r="DU493">
        <v>0</v>
      </c>
      <c r="DV493">
        <v>0</v>
      </c>
      <c r="DW493">
        <v>2</v>
      </c>
      <c r="DX493" t="s">
        <v>365</v>
      </c>
      <c r="DY493">
        <v>2.97268</v>
      </c>
      <c r="DZ493">
        <v>2.75348</v>
      </c>
      <c r="EA493">
        <v>0.172449</v>
      </c>
      <c r="EB493">
        <v>0.178249</v>
      </c>
      <c r="EC493">
        <v>0.0788023</v>
      </c>
      <c r="ED493">
        <v>0.0715308</v>
      </c>
      <c r="EE493">
        <v>32292.7</v>
      </c>
      <c r="EF493">
        <v>35175.4</v>
      </c>
      <c r="EG493">
        <v>35369</v>
      </c>
      <c r="EH493">
        <v>38829</v>
      </c>
      <c r="EI493">
        <v>46206.4</v>
      </c>
      <c r="EJ493">
        <v>52033.3</v>
      </c>
      <c r="EK493">
        <v>55277.4</v>
      </c>
      <c r="EL493">
        <v>62232.8</v>
      </c>
      <c r="EM493">
        <v>1.969</v>
      </c>
      <c r="EN493">
        <v>2.1548</v>
      </c>
      <c r="EO493">
        <v>0.137985</v>
      </c>
      <c r="EP493">
        <v>0</v>
      </c>
      <c r="EQ493">
        <v>22.8792</v>
      </c>
      <c r="ER493">
        <v>999.9</v>
      </c>
      <c r="ES493">
        <v>33.708</v>
      </c>
      <c r="ET493">
        <v>36.104</v>
      </c>
      <c r="EU493">
        <v>27.1342</v>
      </c>
      <c r="EV493">
        <v>53.9569</v>
      </c>
      <c r="EW493">
        <v>39.5673</v>
      </c>
      <c r="EX493">
        <v>2</v>
      </c>
      <c r="EY493">
        <v>0.0341057</v>
      </c>
      <c r="EZ493">
        <v>2.58536</v>
      </c>
      <c r="FA493">
        <v>20.1303</v>
      </c>
      <c r="FB493">
        <v>5.19812</v>
      </c>
      <c r="FC493">
        <v>12.0099</v>
      </c>
      <c r="FD493">
        <v>4.9756</v>
      </c>
      <c r="FE493">
        <v>3.2938</v>
      </c>
      <c r="FF493">
        <v>9999</v>
      </c>
      <c r="FG493">
        <v>9999</v>
      </c>
      <c r="FH493">
        <v>9999</v>
      </c>
      <c r="FI493">
        <v>558.3</v>
      </c>
      <c r="FJ493">
        <v>1.8631</v>
      </c>
      <c r="FK493">
        <v>1.86783</v>
      </c>
      <c r="FL493">
        <v>1.86762</v>
      </c>
      <c r="FM493">
        <v>1.8689</v>
      </c>
      <c r="FN493">
        <v>1.86963</v>
      </c>
      <c r="FO493">
        <v>1.86569</v>
      </c>
      <c r="FP493">
        <v>1.86673</v>
      </c>
      <c r="FQ493">
        <v>1.86813</v>
      </c>
      <c r="FR493">
        <v>5</v>
      </c>
      <c r="FS493">
        <v>0</v>
      </c>
      <c r="FT493">
        <v>0</v>
      </c>
      <c r="FU493">
        <v>0</v>
      </c>
      <c r="FV493" t="s">
        <v>358</v>
      </c>
      <c r="FW493" t="s">
        <v>359</v>
      </c>
      <c r="FX493" t="s">
        <v>360</v>
      </c>
      <c r="FY493" t="s">
        <v>360</v>
      </c>
      <c r="FZ493" t="s">
        <v>360</v>
      </c>
      <c r="GA493" t="s">
        <v>360</v>
      </c>
      <c r="GB493">
        <v>0</v>
      </c>
      <c r="GC493">
        <v>100</v>
      </c>
      <c r="GD493">
        <v>100</v>
      </c>
      <c r="GE493">
        <v>16.98</v>
      </c>
      <c r="GF493">
        <v>0.2133</v>
      </c>
      <c r="GG493">
        <v>5.39689663742648</v>
      </c>
      <c r="GH493">
        <v>0.00956702611335773</v>
      </c>
      <c r="GI493">
        <v>-9.19467254998099e-07</v>
      </c>
      <c r="GJ493">
        <v>-2.13729184259075e-11</v>
      </c>
      <c r="GK493">
        <v>0.213310654532375</v>
      </c>
      <c r="GL493">
        <v>0</v>
      </c>
      <c r="GM493">
        <v>0</v>
      </c>
      <c r="GN493">
        <v>0</v>
      </c>
      <c r="GO493">
        <v>-4</v>
      </c>
      <c r="GP493">
        <v>1866</v>
      </c>
      <c r="GQ493">
        <v>1</v>
      </c>
      <c r="GR493">
        <v>18</v>
      </c>
      <c r="GS493">
        <v>29</v>
      </c>
      <c r="GT493">
        <v>30261.1</v>
      </c>
      <c r="GU493">
        <v>3.61572</v>
      </c>
      <c r="GV493">
        <v>2.61841</v>
      </c>
      <c r="GW493">
        <v>2.24854</v>
      </c>
      <c r="GX493">
        <v>2.72339</v>
      </c>
      <c r="GY493">
        <v>1.99585</v>
      </c>
      <c r="GZ493">
        <v>2.35107</v>
      </c>
      <c r="HA493">
        <v>38.135</v>
      </c>
      <c r="HB493">
        <v>14.2021</v>
      </c>
      <c r="HC493">
        <v>18</v>
      </c>
      <c r="HD493">
        <v>501.575</v>
      </c>
      <c r="HE493">
        <v>631.718</v>
      </c>
      <c r="HF493">
        <v>20.5057</v>
      </c>
      <c r="HG493">
        <v>27.6934</v>
      </c>
      <c r="HH493">
        <v>29.9991</v>
      </c>
      <c r="HI493">
        <v>27.9439</v>
      </c>
      <c r="HJ493">
        <v>27.9161</v>
      </c>
      <c r="HK493">
        <v>72.384</v>
      </c>
      <c r="HL493">
        <v>29.3784</v>
      </c>
      <c r="HM493">
        <v>0</v>
      </c>
      <c r="HN493">
        <v>20.4187</v>
      </c>
      <c r="HO493">
        <v>1503.86</v>
      </c>
      <c r="HP493">
        <v>18.3434</v>
      </c>
      <c r="HQ493">
        <v>102.549</v>
      </c>
      <c r="HR493">
        <v>103.618</v>
      </c>
    </row>
    <row r="494" spans="1:226">
      <c r="A494">
        <v>478</v>
      </c>
      <c r="B494">
        <v>1657214888.1</v>
      </c>
      <c r="C494">
        <v>8283.09999990463</v>
      </c>
      <c r="D494" t="s">
        <v>1320</v>
      </c>
      <c r="E494" t="s">
        <v>1321</v>
      </c>
      <c r="F494">
        <v>5</v>
      </c>
      <c r="G494" t="s">
        <v>1144</v>
      </c>
      <c r="H494" t="s">
        <v>354</v>
      </c>
      <c r="I494">
        <v>1657214880.6</v>
      </c>
      <c r="J494">
        <f>(K494)/1000</f>
        <v>0</v>
      </c>
      <c r="K494">
        <f>IF(BF494, AN494, AH494)</f>
        <v>0</v>
      </c>
      <c r="L494">
        <f>IF(BF494, AI494, AG494)</f>
        <v>0</v>
      </c>
      <c r="M494">
        <f>BH494 - IF(AU494&gt;1, L494*BB494*100.0/(AW494*BV494), 0)</f>
        <v>0</v>
      </c>
      <c r="N494">
        <f>((T494-J494/2)*M494-L494)/(T494+J494/2)</f>
        <v>0</v>
      </c>
      <c r="O494">
        <f>N494*(BO494+BP494)/1000.0</f>
        <v>0</v>
      </c>
      <c r="P494">
        <f>(BH494 - IF(AU494&gt;1, L494*BB494*100.0/(AW494*BV494), 0))*(BO494+BP494)/1000.0</f>
        <v>0</v>
      </c>
      <c r="Q494">
        <f>2.0/((1/S494-1/R494)+SIGN(S494)*SQRT((1/S494-1/R494)*(1/S494-1/R494) + 4*BC494/((BC494+1)*(BC494+1))*(2*1/S494*1/R494-1/R494*1/R494)))</f>
        <v>0</v>
      </c>
      <c r="R494">
        <f>IF(LEFT(BD494,1)&lt;&gt;"0",IF(LEFT(BD494,1)="1",3.0,BE494),$D$5+$E$5*(BV494*BO494/($K$5*1000))+$F$5*(BV494*BO494/($K$5*1000))*MAX(MIN(BB494,$J$5),$I$5)*MAX(MIN(BB494,$J$5),$I$5)+$G$5*MAX(MIN(BB494,$J$5),$I$5)*(BV494*BO494/($K$5*1000))+$H$5*(BV494*BO494/($K$5*1000))*(BV494*BO494/($K$5*1000)))</f>
        <v>0</v>
      </c>
      <c r="S494">
        <f>J494*(1000-(1000*0.61365*exp(17.502*W494/(240.97+W494))/(BO494+BP494)+BJ494)/2)/(1000*0.61365*exp(17.502*W494/(240.97+W494))/(BO494+BP494)-BJ494)</f>
        <v>0</v>
      </c>
      <c r="T494">
        <f>1/((BC494+1)/(Q494/1.6)+1/(R494/1.37)) + BC494/((BC494+1)/(Q494/1.6) + BC494/(R494/1.37))</f>
        <v>0</v>
      </c>
      <c r="U494">
        <f>(AX494*BA494)</f>
        <v>0</v>
      </c>
      <c r="V494">
        <f>(BQ494+(U494+2*0.95*5.67E-8*(((BQ494+$B$7)+273)^4-(BQ494+273)^4)-44100*J494)/(1.84*29.3*R494+8*0.95*5.67E-8*(BQ494+273)^3))</f>
        <v>0</v>
      </c>
      <c r="W494">
        <f>($C$7*BR494+$D$7*BS494+$E$7*V494)</f>
        <v>0</v>
      </c>
      <c r="X494">
        <f>0.61365*exp(17.502*W494/(240.97+W494))</f>
        <v>0</v>
      </c>
      <c r="Y494">
        <f>(Z494/AA494*100)</f>
        <v>0</v>
      </c>
      <c r="Z494">
        <f>BJ494*(BO494+BP494)/1000</f>
        <v>0</v>
      </c>
      <c r="AA494">
        <f>0.61365*exp(17.502*BQ494/(240.97+BQ494))</f>
        <v>0</v>
      </c>
      <c r="AB494">
        <f>(X494-BJ494*(BO494+BP494)/1000)</f>
        <v>0</v>
      </c>
      <c r="AC494">
        <f>(-J494*44100)</f>
        <v>0</v>
      </c>
      <c r="AD494">
        <f>2*29.3*R494*0.92*(BQ494-W494)</f>
        <v>0</v>
      </c>
      <c r="AE494">
        <f>2*0.95*5.67E-8*(((BQ494+$B$7)+273)^4-(W494+273)^4)</f>
        <v>0</v>
      </c>
      <c r="AF494">
        <f>U494+AE494+AC494+AD494</f>
        <v>0</v>
      </c>
      <c r="AG494">
        <f>BN494*AU494*(BI494-BH494*(1000-AU494*BK494)/(1000-AU494*BJ494))/(100*BB494)</f>
        <v>0</v>
      </c>
      <c r="AH494">
        <f>1000*BN494*AU494*(BJ494-BK494)/(100*BB494*(1000-AU494*BJ494))</f>
        <v>0</v>
      </c>
      <c r="AI494">
        <f>(AJ494 - AK494 - BO494*1E3/(8.314*(BQ494+273.15)) * AM494/BN494 * AL494) * BN494/(100*BB494) * (1000 - BK494)/1000</f>
        <v>0</v>
      </c>
      <c r="AJ494">
        <v>1524.76370872495</v>
      </c>
      <c r="AK494">
        <v>1471.2656969697</v>
      </c>
      <c r="AL494">
        <v>3.28636358399457</v>
      </c>
      <c r="AM494">
        <v>66.7280457912559</v>
      </c>
      <c r="AN494">
        <f>(AP494 - AO494 + BO494*1E3/(8.314*(BQ494+273.15)) * AR494/BN494 * AQ494) * BN494/(100*BB494) * 1000/(1000 - AP494)</f>
        <v>0</v>
      </c>
      <c r="AO494">
        <v>18.3316288438244</v>
      </c>
      <c r="AP494">
        <v>21.1789696969697</v>
      </c>
      <c r="AQ494">
        <v>-0.000175858369495553</v>
      </c>
      <c r="AR494">
        <v>77.4799471106263</v>
      </c>
      <c r="AS494">
        <v>0</v>
      </c>
      <c r="AT494">
        <v>0</v>
      </c>
      <c r="AU494">
        <f>IF(AS494*$H$13&gt;=AW494,1.0,(AW494/(AW494-AS494*$H$13)))</f>
        <v>0</v>
      </c>
      <c r="AV494">
        <f>(AU494-1)*100</f>
        <v>0</v>
      </c>
      <c r="AW494">
        <f>MAX(0,($B$13+$C$13*BV494)/(1+$D$13*BV494)*BO494/(BQ494+273)*$E$13)</f>
        <v>0</v>
      </c>
      <c r="AX494">
        <f>$B$11*BW494+$C$11*BX494+$F$11*CI494*(1-CL494)</f>
        <v>0</v>
      </c>
      <c r="AY494">
        <f>AX494*AZ494</f>
        <v>0</v>
      </c>
      <c r="AZ494">
        <f>($B$11*$D$9+$C$11*$D$9+$F$11*((CV494+CN494)/MAX(CV494+CN494+CW494, 0.1)*$I$9+CW494/MAX(CV494+CN494+CW494, 0.1)*$J$9))/($B$11+$C$11+$F$11)</f>
        <v>0</v>
      </c>
      <c r="BA494">
        <f>($B$11*$K$9+$C$11*$K$9+$F$11*((CV494+CN494)/MAX(CV494+CN494+CW494, 0.1)*$P$9+CW494/MAX(CV494+CN494+CW494, 0.1)*$Q$9))/($B$11+$C$11+$F$11)</f>
        <v>0</v>
      </c>
      <c r="BB494">
        <v>6</v>
      </c>
      <c r="BC494">
        <v>0.5</v>
      </c>
      <c r="BD494" t="s">
        <v>355</v>
      </c>
      <c r="BE494">
        <v>2</v>
      </c>
      <c r="BF494" t="b">
        <v>1</v>
      </c>
      <c r="BG494">
        <v>1657214880.6</v>
      </c>
      <c r="BH494">
        <v>1417.23703703704</v>
      </c>
      <c r="BI494">
        <v>1482.0262962963</v>
      </c>
      <c r="BJ494">
        <v>21.1791074074074</v>
      </c>
      <c r="BK494">
        <v>18.3258407407407</v>
      </c>
      <c r="BL494">
        <v>1400.30518518519</v>
      </c>
      <c r="BM494">
        <v>20.9658037037037</v>
      </c>
      <c r="BN494">
        <v>499.998851851852</v>
      </c>
      <c r="BO494">
        <v>74.5703703703704</v>
      </c>
      <c r="BP494">
        <v>0.100086396296296</v>
      </c>
      <c r="BQ494">
        <v>25.0313518518519</v>
      </c>
      <c r="BR494">
        <v>25.1193666666667</v>
      </c>
      <c r="BS494">
        <v>999.9</v>
      </c>
      <c r="BT494">
        <v>0</v>
      </c>
      <c r="BU494">
        <v>0</v>
      </c>
      <c r="BV494">
        <v>9985.55555555555</v>
      </c>
      <c r="BW494">
        <v>0</v>
      </c>
      <c r="BX494">
        <v>1695.88814814815</v>
      </c>
      <c r="BY494">
        <v>-64.7903074074074</v>
      </c>
      <c r="BZ494">
        <v>1447.90185185185</v>
      </c>
      <c r="CA494">
        <v>1509.69333333333</v>
      </c>
      <c r="CB494">
        <v>2.85328</v>
      </c>
      <c r="CC494">
        <v>1482.0262962963</v>
      </c>
      <c r="CD494">
        <v>18.3258407407407</v>
      </c>
      <c r="CE494">
        <v>1.57933407407407</v>
      </c>
      <c r="CF494">
        <v>1.3665637037037</v>
      </c>
      <c r="CG494">
        <v>13.7586333333333</v>
      </c>
      <c r="CH494">
        <v>11.5516148148148</v>
      </c>
      <c r="CI494">
        <v>1999.99592592593</v>
      </c>
      <c r="CJ494">
        <v>0.979994777777778</v>
      </c>
      <c r="CK494">
        <v>0.020005237037037</v>
      </c>
      <c r="CL494">
        <v>0</v>
      </c>
      <c r="CM494">
        <v>2.42442592592593</v>
      </c>
      <c r="CN494">
        <v>0</v>
      </c>
      <c r="CO494">
        <v>19137.5037037037</v>
      </c>
      <c r="CP494">
        <v>17300.1037037037</v>
      </c>
      <c r="CQ494">
        <v>40.7775185185185</v>
      </c>
      <c r="CR494">
        <v>41.0577037037037</v>
      </c>
      <c r="CS494">
        <v>40.1385555555556</v>
      </c>
      <c r="CT494">
        <v>40.2057037037037</v>
      </c>
      <c r="CU494">
        <v>39.7497777777778</v>
      </c>
      <c r="CV494">
        <v>1959.98592592593</v>
      </c>
      <c r="CW494">
        <v>40.01</v>
      </c>
      <c r="CX494">
        <v>0</v>
      </c>
      <c r="CY494">
        <v>1657214867.4</v>
      </c>
      <c r="CZ494">
        <v>0</v>
      </c>
      <c r="DA494">
        <v>1657213163</v>
      </c>
      <c r="DB494" t="s">
        <v>1145</v>
      </c>
      <c r="DC494">
        <v>1657213141</v>
      </c>
      <c r="DD494">
        <v>1655399214.6</v>
      </c>
      <c r="DE494">
        <v>1</v>
      </c>
      <c r="DF494">
        <v>0.04</v>
      </c>
      <c r="DG494">
        <v>-0.06</v>
      </c>
      <c r="DH494">
        <v>9.172</v>
      </c>
      <c r="DI494">
        <v>0.511</v>
      </c>
      <c r="DJ494">
        <v>420</v>
      </c>
      <c r="DK494">
        <v>25</v>
      </c>
      <c r="DL494">
        <v>0.26</v>
      </c>
      <c r="DM494">
        <v>0.15</v>
      </c>
      <c r="DN494">
        <v>-64.6628146341463</v>
      </c>
      <c r="DO494">
        <v>-3.23526689895466</v>
      </c>
      <c r="DP494">
        <v>0.77089338118296</v>
      </c>
      <c r="DQ494">
        <v>0</v>
      </c>
      <c r="DR494">
        <v>2.87139365853659</v>
      </c>
      <c r="DS494">
        <v>-0.265173449477346</v>
      </c>
      <c r="DT494">
        <v>0.0364430160431656</v>
      </c>
      <c r="DU494">
        <v>0</v>
      </c>
      <c r="DV494">
        <v>0</v>
      </c>
      <c r="DW494">
        <v>2</v>
      </c>
      <c r="DX494" t="s">
        <v>365</v>
      </c>
      <c r="DY494">
        <v>2.97218</v>
      </c>
      <c r="DZ494">
        <v>2.7539</v>
      </c>
      <c r="EA494">
        <v>0.173636</v>
      </c>
      <c r="EB494">
        <v>0.179454</v>
      </c>
      <c r="EC494">
        <v>0.0787752</v>
      </c>
      <c r="ED494">
        <v>0.0715411</v>
      </c>
      <c r="EE494">
        <v>32246.9</v>
      </c>
      <c r="EF494">
        <v>35123.9</v>
      </c>
      <c r="EG494">
        <v>35369.5</v>
      </c>
      <c r="EH494">
        <v>38829</v>
      </c>
      <c r="EI494">
        <v>46208.6</v>
      </c>
      <c r="EJ494">
        <v>52033.2</v>
      </c>
      <c r="EK494">
        <v>55278.3</v>
      </c>
      <c r="EL494">
        <v>62233.2</v>
      </c>
      <c r="EM494">
        <v>1.9684</v>
      </c>
      <c r="EN494">
        <v>2.1556</v>
      </c>
      <c r="EO494">
        <v>0.137091</v>
      </c>
      <c r="EP494">
        <v>0</v>
      </c>
      <c r="EQ494">
        <v>22.9008</v>
      </c>
      <c r="ER494">
        <v>999.9</v>
      </c>
      <c r="ES494">
        <v>33.708</v>
      </c>
      <c r="ET494">
        <v>36.074</v>
      </c>
      <c r="EU494">
        <v>27.0941</v>
      </c>
      <c r="EV494">
        <v>54.0869</v>
      </c>
      <c r="EW494">
        <v>39.6394</v>
      </c>
      <c r="EX494">
        <v>2</v>
      </c>
      <c r="EY494">
        <v>0.0336585</v>
      </c>
      <c r="EZ494">
        <v>2.81529</v>
      </c>
      <c r="FA494">
        <v>20.1262</v>
      </c>
      <c r="FB494">
        <v>5.19932</v>
      </c>
      <c r="FC494">
        <v>12.0099</v>
      </c>
      <c r="FD494">
        <v>4.9752</v>
      </c>
      <c r="FE494">
        <v>3.294</v>
      </c>
      <c r="FF494">
        <v>9999</v>
      </c>
      <c r="FG494">
        <v>9999</v>
      </c>
      <c r="FH494">
        <v>9999</v>
      </c>
      <c r="FI494">
        <v>558.3</v>
      </c>
      <c r="FJ494">
        <v>1.8631</v>
      </c>
      <c r="FK494">
        <v>1.86783</v>
      </c>
      <c r="FL494">
        <v>1.86768</v>
      </c>
      <c r="FM494">
        <v>1.86887</v>
      </c>
      <c r="FN494">
        <v>1.86963</v>
      </c>
      <c r="FO494">
        <v>1.86569</v>
      </c>
      <c r="FP494">
        <v>1.86673</v>
      </c>
      <c r="FQ494">
        <v>1.8681</v>
      </c>
      <c r="FR494">
        <v>5</v>
      </c>
      <c r="FS494">
        <v>0</v>
      </c>
      <c r="FT494">
        <v>0</v>
      </c>
      <c r="FU494">
        <v>0</v>
      </c>
      <c r="FV494" t="s">
        <v>358</v>
      </c>
      <c r="FW494" t="s">
        <v>359</v>
      </c>
      <c r="FX494" t="s">
        <v>360</v>
      </c>
      <c r="FY494" t="s">
        <v>360</v>
      </c>
      <c r="FZ494" t="s">
        <v>360</v>
      </c>
      <c r="GA494" t="s">
        <v>360</v>
      </c>
      <c r="GB494">
        <v>0</v>
      </c>
      <c r="GC494">
        <v>100</v>
      </c>
      <c r="GD494">
        <v>100</v>
      </c>
      <c r="GE494">
        <v>17.09</v>
      </c>
      <c r="GF494">
        <v>0.2133</v>
      </c>
      <c r="GG494">
        <v>5.39689663742648</v>
      </c>
      <c r="GH494">
        <v>0.00956702611335773</v>
      </c>
      <c r="GI494">
        <v>-9.19467254998099e-07</v>
      </c>
      <c r="GJ494">
        <v>-2.13729184259075e-11</v>
      </c>
      <c r="GK494">
        <v>0.213310654532375</v>
      </c>
      <c r="GL494">
        <v>0</v>
      </c>
      <c r="GM494">
        <v>0</v>
      </c>
      <c r="GN494">
        <v>0</v>
      </c>
      <c r="GO494">
        <v>-4</v>
      </c>
      <c r="GP494">
        <v>1866</v>
      </c>
      <c r="GQ494">
        <v>1</v>
      </c>
      <c r="GR494">
        <v>18</v>
      </c>
      <c r="GS494">
        <v>29.1</v>
      </c>
      <c r="GT494">
        <v>30261.2</v>
      </c>
      <c r="GU494">
        <v>3.64746</v>
      </c>
      <c r="GV494">
        <v>2.61475</v>
      </c>
      <c r="GW494">
        <v>2.24854</v>
      </c>
      <c r="GX494">
        <v>2.72339</v>
      </c>
      <c r="GY494">
        <v>1.99585</v>
      </c>
      <c r="GZ494">
        <v>2.38037</v>
      </c>
      <c r="HA494">
        <v>38.1106</v>
      </c>
      <c r="HB494">
        <v>14.2021</v>
      </c>
      <c r="HC494">
        <v>18</v>
      </c>
      <c r="HD494">
        <v>501.05</v>
      </c>
      <c r="HE494">
        <v>632.223</v>
      </c>
      <c r="HF494">
        <v>20.3832</v>
      </c>
      <c r="HG494">
        <v>27.6816</v>
      </c>
      <c r="HH494">
        <v>29.9993</v>
      </c>
      <c r="HI494">
        <v>27.9296</v>
      </c>
      <c r="HJ494">
        <v>27.9043</v>
      </c>
      <c r="HK494">
        <v>73.0178</v>
      </c>
      <c r="HL494">
        <v>29.3784</v>
      </c>
      <c r="HM494">
        <v>0</v>
      </c>
      <c r="HN494">
        <v>20.2834</v>
      </c>
      <c r="HO494">
        <v>1524.08</v>
      </c>
      <c r="HP494">
        <v>18.3641</v>
      </c>
      <c r="HQ494">
        <v>102.55</v>
      </c>
      <c r="HR494">
        <v>103.618</v>
      </c>
    </row>
    <row r="495" spans="1:226">
      <c r="A495">
        <v>479</v>
      </c>
      <c r="B495">
        <v>1657214893.1</v>
      </c>
      <c r="C495">
        <v>8288.09999990463</v>
      </c>
      <c r="D495" t="s">
        <v>1322</v>
      </c>
      <c r="E495" t="s">
        <v>1323</v>
      </c>
      <c r="F495">
        <v>5</v>
      </c>
      <c r="G495" t="s">
        <v>1144</v>
      </c>
      <c r="H495" t="s">
        <v>354</v>
      </c>
      <c r="I495">
        <v>1657214885.31429</v>
      </c>
      <c r="J495">
        <f>(K495)/1000</f>
        <v>0</v>
      </c>
      <c r="K495">
        <f>IF(BF495, AN495, AH495)</f>
        <v>0</v>
      </c>
      <c r="L495">
        <f>IF(BF495, AI495, AG495)</f>
        <v>0</v>
      </c>
      <c r="M495">
        <f>BH495 - IF(AU495&gt;1, L495*BB495*100.0/(AW495*BV495), 0)</f>
        <v>0</v>
      </c>
      <c r="N495">
        <f>((T495-J495/2)*M495-L495)/(T495+J495/2)</f>
        <v>0</v>
      </c>
      <c r="O495">
        <f>N495*(BO495+BP495)/1000.0</f>
        <v>0</v>
      </c>
      <c r="P495">
        <f>(BH495 - IF(AU495&gt;1, L495*BB495*100.0/(AW495*BV495), 0))*(BO495+BP495)/1000.0</f>
        <v>0</v>
      </c>
      <c r="Q495">
        <f>2.0/((1/S495-1/R495)+SIGN(S495)*SQRT((1/S495-1/R495)*(1/S495-1/R495) + 4*BC495/((BC495+1)*(BC495+1))*(2*1/S495*1/R495-1/R495*1/R495)))</f>
        <v>0</v>
      </c>
      <c r="R495">
        <f>IF(LEFT(BD495,1)&lt;&gt;"0",IF(LEFT(BD495,1)="1",3.0,BE495),$D$5+$E$5*(BV495*BO495/($K$5*1000))+$F$5*(BV495*BO495/($K$5*1000))*MAX(MIN(BB495,$J$5),$I$5)*MAX(MIN(BB495,$J$5),$I$5)+$G$5*MAX(MIN(BB495,$J$5),$I$5)*(BV495*BO495/($K$5*1000))+$H$5*(BV495*BO495/($K$5*1000))*(BV495*BO495/($K$5*1000)))</f>
        <v>0</v>
      </c>
      <c r="S495">
        <f>J495*(1000-(1000*0.61365*exp(17.502*W495/(240.97+W495))/(BO495+BP495)+BJ495)/2)/(1000*0.61365*exp(17.502*W495/(240.97+W495))/(BO495+BP495)-BJ495)</f>
        <v>0</v>
      </c>
      <c r="T495">
        <f>1/((BC495+1)/(Q495/1.6)+1/(R495/1.37)) + BC495/((BC495+1)/(Q495/1.6) + BC495/(R495/1.37))</f>
        <v>0</v>
      </c>
      <c r="U495">
        <f>(AX495*BA495)</f>
        <v>0</v>
      </c>
      <c r="V495">
        <f>(BQ495+(U495+2*0.95*5.67E-8*(((BQ495+$B$7)+273)^4-(BQ495+273)^4)-44100*J495)/(1.84*29.3*R495+8*0.95*5.67E-8*(BQ495+273)^3))</f>
        <v>0</v>
      </c>
      <c r="W495">
        <f>($C$7*BR495+$D$7*BS495+$E$7*V495)</f>
        <v>0</v>
      </c>
      <c r="X495">
        <f>0.61365*exp(17.502*W495/(240.97+W495))</f>
        <v>0</v>
      </c>
      <c r="Y495">
        <f>(Z495/AA495*100)</f>
        <v>0</v>
      </c>
      <c r="Z495">
        <f>BJ495*(BO495+BP495)/1000</f>
        <v>0</v>
      </c>
      <c r="AA495">
        <f>0.61365*exp(17.502*BQ495/(240.97+BQ495))</f>
        <v>0</v>
      </c>
      <c r="AB495">
        <f>(X495-BJ495*(BO495+BP495)/1000)</f>
        <v>0</v>
      </c>
      <c r="AC495">
        <f>(-J495*44100)</f>
        <v>0</v>
      </c>
      <c r="AD495">
        <f>2*29.3*R495*0.92*(BQ495-W495)</f>
        <v>0</v>
      </c>
      <c r="AE495">
        <f>2*0.95*5.67E-8*(((BQ495+$B$7)+273)^4-(W495+273)^4)</f>
        <v>0</v>
      </c>
      <c r="AF495">
        <f>U495+AE495+AC495+AD495</f>
        <v>0</v>
      </c>
      <c r="AG495">
        <f>BN495*AU495*(BI495-BH495*(1000-AU495*BK495)/(1000-AU495*BJ495))/(100*BB495)</f>
        <v>0</v>
      </c>
      <c r="AH495">
        <f>1000*BN495*AU495*(BJ495-BK495)/(100*BB495*(1000-AU495*BJ495))</f>
        <v>0</v>
      </c>
      <c r="AI495">
        <f>(AJ495 - AK495 - BO495*1E3/(8.314*(BQ495+273.15)) * AM495/BN495 * AL495) * BN495/(100*BB495) * (1000 - BK495)/1000</f>
        <v>0</v>
      </c>
      <c r="AJ495">
        <v>1542.65238261365</v>
      </c>
      <c r="AK495">
        <v>1488.22181818182</v>
      </c>
      <c r="AL495">
        <v>3.425303200757</v>
      </c>
      <c r="AM495">
        <v>66.7280457912559</v>
      </c>
      <c r="AN495">
        <f>(AP495 - AO495 + BO495*1E3/(8.314*(BQ495+273.15)) * AR495/BN495 * AQ495) * BN495/(100*BB495) * 1000/(1000 - AP495)</f>
        <v>0</v>
      </c>
      <c r="AO495">
        <v>18.333755887142</v>
      </c>
      <c r="AP495">
        <v>21.1604103030303</v>
      </c>
      <c r="AQ495">
        <v>-0.000620071818380684</v>
      </c>
      <c r="AR495">
        <v>77.4799471106263</v>
      </c>
      <c r="AS495">
        <v>0</v>
      </c>
      <c r="AT495">
        <v>0</v>
      </c>
      <c r="AU495">
        <f>IF(AS495*$H$13&gt;=AW495,1.0,(AW495/(AW495-AS495*$H$13)))</f>
        <v>0</v>
      </c>
      <c r="AV495">
        <f>(AU495-1)*100</f>
        <v>0</v>
      </c>
      <c r="AW495">
        <f>MAX(0,($B$13+$C$13*BV495)/(1+$D$13*BV495)*BO495/(BQ495+273)*$E$13)</f>
        <v>0</v>
      </c>
      <c r="AX495">
        <f>$B$11*BW495+$C$11*BX495+$F$11*CI495*(1-CL495)</f>
        <v>0</v>
      </c>
      <c r="AY495">
        <f>AX495*AZ495</f>
        <v>0</v>
      </c>
      <c r="AZ495">
        <f>($B$11*$D$9+$C$11*$D$9+$F$11*((CV495+CN495)/MAX(CV495+CN495+CW495, 0.1)*$I$9+CW495/MAX(CV495+CN495+CW495, 0.1)*$J$9))/($B$11+$C$11+$F$11)</f>
        <v>0</v>
      </c>
      <c r="BA495">
        <f>($B$11*$K$9+$C$11*$K$9+$F$11*((CV495+CN495)/MAX(CV495+CN495+CW495, 0.1)*$P$9+CW495/MAX(CV495+CN495+CW495, 0.1)*$Q$9))/($B$11+$C$11+$F$11)</f>
        <v>0</v>
      </c>
      <c r="BB495">
        <v>6</v>
      </c>
      <c r="BC495">
        <v>0.5</v>
      </c>
      <c r="BD495" t="s">
        <v>355</v>
      </c>
      <c r="BE495">
        <v>2</v>
      </c>
      <c r="BF495" t="b">
        <v>1</v>
      </c>
      <c r="BG495">
        <v>1657214885.31429</v>
      </c>
      <c r="BH495">
        <v>1432.64392857143</v>
      </c>
      <c r="BI495">
        <v>1498.05678571429</v>
      </c>
      <c r="BJ495">
        <v>21.1775178571429</v>
      </c>
      <c r="BK495">
        <v>18.3307785714286</v>
      </c>
      <c r="BL495">
        <v>1415.6075</v>
      </c>
      <c r="BM495">
        <v>20.9642142857143</v>
      </c>
      <c r="BN495">
        <v>499.978428571429</v>
      </c>
      <c r="BO495">
        <v>74.5701535714286</v>
      </c>
      <c r="BP495">
        <v>0.100075510714286</v>
      </c>
      <c r="BQ495">
        <v>25.0422035714286</v>
      </c>
      <c r="BR495">
        <v>25.1317392857143</v>
      </c>
      <c r="BS495">
        <v>999.9</v>
      </c>
      <c r="BT495">
        <v>0</v>
      </c>
      <c r="BU495">
        <v>0</v>
      </c>
      <c r="BV495">
        <v>9988.21428571429</v>
      </c>
      <c r="BW495">
        <v>0</v>
      </c>
      <c r="BX495">
        <v>1675.89964285714</v>
      </c>
      <c r="BY495">
        <v>-65.4127964285714</v>
      </c>
      <c r="BZ495">
        <v>1463.64071428571</v>
      </c>
      <c r="CA495">
        <v>1526.03035714286</v>
      </c>
      <c r="CB495">
        <v>2.84675642857143</v>
      </c>
      <c r="CC495">
        <v>1498.05678571429</v>
      </c>
      <c r="CD495">
        <v>18.3307785714286</v>
      </c>
      <c r="CE495">
        <v>1.57921071428571</v>
      </c>
      <c r="CF495">
        <v>1.36692714285714</v>
      </c>
      <c r="CG495">
        <v>13.7574357142857</v>
      </c>
      <c r="CH495">
        <v>11.5556428571429</v>
      </c>
      <c r="CI495">
        <v>1999.99928571429</v>
      </c>
      <c r="CJ495">
        <v>0.979995214285714</v>
      </c>
      <c r="CK495">
        <v>0.0200047714285714</v>
      </c>
      <c r="CL495">
        <v>0</v>
      </c>
      <c r="CM495">
        <v>2.46166428571429</v>
      </c>
      <c r="CN495">
        <v>0</v>
      </c>
      <c r="CO495">
        <v>19122.5321428571</v>
      </c>
      <c r="CP495">
        <v>17300.1321428571</v>
      </c>
      <c r="CQ495">
        <v>40.8703214285714</v>
      </c>
      <c r="CR495">
        <v>41.127</v>
      </c>
      <c r="CS495">
        <v>40.2028928571428</v>
      </c>
      <c r="CT495">
        <v>40.30325</v>
      </c>
      <c r="CU495">
        <v>39.8368214285714</v>
      </c>
      <c r="CV495">
        <v>1959.98928571429</v>
      </c>
      <c r="CW495">
        <v>40.01</v>
      </c>
      <c r="CX495">
        <v>0</v>
      </c>
      <c r="CY495">
        <v>1657214872.2</v>
      </c>
      <c r="CZ495">
        <v>0</v>
      </c>
      <c r="DA495">
        <v>1657213163</v>
      </c>
      <c r="DB495" t="s">
        <v>1145</v>
      </c>
      <c r="DC495">
        <v>1657213141</v>
      </c>
      <c r="DD495">
        <v>1655399214.6</v>
      </c>
      <c r="DE495">
        <v>1</v>
      </c>
      <c r="DF495">
        <v>0.04</v>
      </c>
      <c r="DG495">
        <v>-0.06</v>
      </c>
      <c r="DH495">
        <v>9.172</v>
      </c>
      <c r="DI495">
        <v>0.511</v>
      </c>
      <c r="DJ495">
        <v>420</v>
      </c>
      <c r="DK495">
        <v>25</v>
      </c>
      <c r="DL495">
        <v>0.26</v>
      </c>
      <c r="DM495">
        <v>0.15</v>
      </c>
      <c r="DN495">
        <v>-64.979643902439</v>
      </c>
      <c r="DO495">
        <v>-4.97817909407654</v>
      </c>
      <c r="DP495">
        <v>0.854851557231924</v>
      </c>
      <c r="DQ495">
        <v>0</v>
      </c>
      <c r="DR495">
        <v>2.85035731707317</v>
      </c>
      <c r="DS495">
        <v>-0.0673799999999964</v>
      </c>
      <c r="DT495">
        <v>0.0106769955636086</v>
      </c>
      <c r="DU495">
        <v>1</v>
      </c>
      <c r="DV495">
        <v>1</v>
      </c>
      <c r="DW495">
        <v>2</v>
      </c>
      <c r="DX495" t="s">
        <v>357</v>
      </c>
      <c r="DY495">
        <v>2.97211</v>
      </c>
      <c r="DZ495">
        <v>2.75415</v>
      </c>
      <c r="EA495">
        <v>0.174887</v>
      </c>
      <c r="EB495">
        <v>0.180661</v>
      </c>
      <c r="EC495">
        <v>0.0787395</v>
      </c>
      <c r="ED495">
        <v>0.0715459</v>
      </c>
      <c r="EE495">
        <v>32199</v>
      </c>
      <c r="EF495">
        <v>35073.3</v>
      </c>
      <c r="EG495">
        <v>35370.4</v>
      </c>
      <c r="EH495">
        <v>38830.1</v>
      </c>
      <c r="EI495">
        <v>46211</v>
      </c>
      <c r="EJ495">
        <v>52034.7</v>
      </c>
      <c r="EK495">
        <v>55279</v>
      </c>
      <c r="EL495">
        <v>62235.3</v>
      </c>
      <c r="EM495">
        <v>1.9684</v>
      </c>
      <c r="EN495">
        <v>2.156</v>
      </c>
      <c r="EO495">
        <v>0.135303</v>
      </c>
      <c r="EP495">
        <v>0</v>
      </c>
      <c r="EQ495">
        <v>22.9228</v>
      </c>
      <c r="ER495">
        <v>999.9</v>
      </c>
      <c r="ES495">
        <v>33.708</v>
      </c>
      <c r="ET495">
        <v>36.094</v>
      </c>
      <c r="EU495">
        <v>27.1211</v>
      </c>
      <c r="EV495">
        <v>54.0069</v>
      </c>
      <c r="EW495">
        <v>39.6554</v>
      </c>
      <c r="EX495">
        <v>2</v>
      </c>
      <c r="EY495">
        <v>0.0339634</v>
      </c>
      <c r="EZ495">
        <v>3.01647</v>
      </c>
      <c r="FA495">
        <v>20.1228</v>
      </c>
      <c r="FB495">
        <v>5.20052</v>
      </c>
      <c r="FC495">
        <v>12.0099</v>
      </c>
      <c r="FD495">
        <v>4.976</v>
      </c>
      <c r="FE495">
        <v>3.2938</v>
      </c>
      <c r="FF495">
        <v>9999</v>
      </c>
      <c r="FG495">
        <v>9999</v>
      </c>
      <c r="FH495">
        <v>9999</v>
      </c>
      <c r="FI495">
        <v>558.3</v>
      </c>
      <c r="FJ495">
        <v>1.8631</v>
      </c>
      <c r="FK495">
        <v>1.86783</v>
      </c>
      <c r="FL495">
        <v>1.86765</v>
      </c>
      <c r="FM495">
        <v>1.8689</v>
      </c>
      <c r="FN495">
        <v>1.8696</v>
      </c>
      <c r="FO495">
        <v>1.86569</v>
      </c>
      <c r="FP495">
        <v>1.86673</v>
      </c>
      <c r="FQ495">
        <v>1.86813</v>
      </c>
      <c r="FR495">
        <v>5</v>
      </c>
      <c r="FS495">
        <v>0</v>
      </c>
      <c r="FT495">
        <v>0</v>
      </c>
      <c r="FU495">
        <v>0</v>
      </c>
      <c r="FV495" t="s">
        <v>358</v>
      </c>
      <c r="FW495" t="s">
        <v>359</v>
      </c>
      <c r="FX495" t="s">
        <v>360</v>
      </c>
      <c r="FY495" t="s">
        <v>360</v>
      </c>
      <c r="FZ495" t="s">
        <v>360</v>
      </c>
      <c r="GA495" t="s">
        <v>360</v>
      </c>
      <c r="GB495">
        <v>0</v>
      </c>
      <c r="GC495">
        <v>100</v>
      </c>
      <c r="GD495">
        <v>100</v>
      </c>
      <c r="GE495">
        <v>17.21</v>
      </c>
      <c r="GF495">
        <v>0.2133</v>
      </c>
      <c r="GG495">
        <v>5.39689663742648</v>
      </c>
      <c r="GH495">
        <v>0.00956702611335773</v>
      </c>
      <c r="GI495">
        <v>-9.19467254998099e-07</v>
      </c>
      <c r="GJ495">
        <v>-2.13729184259075e-11</v>
      </c>
      <c r="GK495">
        <v>0.213310654532375</v>
      </c>
      <c r="GL495">
        <v>0</v>
      </c>
      <c r="GM495">
        <v>0</v>
      </c>
      <c r="GN495">
        <v>0</v>
      </c>
      <c r="GO495">
        <v>-4</v>
      </c>
      <c r="GP495">
        <v>1866</v>
      </c>
      <c r="GQ495">
        <v>1</v>
      </c>
      <c r="GR495">
        <v>18</v>
      </c>
      <c r="GS495">
        <v>29.2</v>
      </c>
      <c r="GT495">
        <v>30261.3</v>
      </c>
      <c r="GU495">
        <v>3.67676</v>
      </c>
      <c r="GV495">
        <v>2.61841</v>
      </c>
      <c r="GW495">
        <v>2.24854</v>
      </c>
      <c r="GX495">
        <v>2.72339</v>
      </c>
      <c r="GY495">
        <v>1.99585</v>
      </c>
      <c r="GZ495">
        <v>2.39502</v>
      </c>
      <c r="HA495">
        <v>38.1106</v>
      </c>
      <c r="HB495">
        <v>14.2021</v>
      </c>
      <c r="HC495">
        <v>18</v>
      </c>
      <c r="HD495">
        <v>500.924</v>
      </c>
      <c r="HE495">
        <v>632.382</v>
      </c>
      <c r="HF495">
        <v>20.2444</v>
      </c>
      <c r="HG495">
        <v>27.6675</v>
      </c>
      <c r="HH495">
        <v>29.9998</v>
      </c>
      <c r="HI495">
        <v>27.9154</v>
      </c>
      <c r="HJ495">
        <v>27.8902</v>
      </c>
      <c r="HK495">
        <v>73.6053</v>
      </c>
      <c r="HL495">
        <v>29.3784</v>
      </c>
      <c r="HM495">
        <v>0</v>
      </c>
      <c r="HN495">
        <v>20.1378</v>
      </c>
      <c r="HO495">
        <v>1537.58</v>
      </c>
      <c r="HP495">
        <v>18.4818</v>
      </c>
      <c r="HQ495">
        <v>102.552</v>
      </c>
      <c r="HR495">
        <v>103.622</v>
      </c>
    </row>
    <row r="496" spans="1:226">
      <c r="A496">
        <v>480</v>
      </c>
      <c r="B496">
        <v>1657214898.1</v>
      </c>
      <c r="C496">
        <v>8293.09999990463</v>
      </c>
      <c r="D496" t="s">
        <v>1324</v>
      </c>
      <c r="E496" t="s">
        <v>1325</v>
      </c>
      <c r="F496">
        <v>5</v>
      </c>
      <c r="G496" t="s">
        <v>1144</v>
      </c>
      <c r="H496" t="s">
        <v>354</v>
      </c>
      <c r="I496">
        <v>1657214890.6</v>
      </c>
      <c r="J496">
        <f>(K496)/1000</f>
        <v>0</v>
      </c>
      <c r="K496">
        <f>IF(BF496, AN496, AH496)</f>
        <v>0</v>
      </c>
      <c r="L496">
        <f>IF(BF496, AI496, AG496)</f>
        <v>0</v>
      </c>
      <c r="M496">
        <f>BH496 - IF(AU496&gt;1, L496*BB496*100.0/(AW496*BV496), 0)</f>
        <v>0</v>
      </c>
      <c r="N496">
        <f>((T496-J496/2)*M496-L496)/(T496+J496/2)</f>
        <v>0</v>
      </c>
      <c r="O496">
        <f>N496*(BO496+BP496)/1000.0</f>
        <v>0</v>
      </c>
      <c r="P496">
        <f>(BH496 - IF(AU496&gt;1, L496*BB496*100.0/(AW496*BV496), 0))*(BO496+BP496)/1000.0</f>
        <v>0</v>
      </c>
      <c r="Q496">
        <f>2.0/((1/S496-1/R496)+SIGN(S496)*SQRT((1/S496-1/R496)*(1/S496-1/R496) + 4*BC496/((BC496+1)*(BC496+1))*(2*1/S496*1/R496-1/R496*1/R496)))</f>
        <v>0</v>
      </c>
      <c r="R496">
        <f>IF(LEFT(BD496,1)&lt;&gt;"0",IF(LEFT(BD496,1)="1",3.0,BE496),$D$5+$E$5*(BV496*BO496/($K$5*1000))+$F$5*(BV496*BO496/($K$5*1000))*MAX(MIN(BB496,$J$5),$I$5)*MAX(MIN(BB496,$J$5),$I$5)+$G$5*MAX(MIN(BB496,$J$5),$I$5)*(BV496*BO496/($K$5*1000))+$H$5*(BV496*BO496/($K$5*1000))*(BV496*BO496/($K$5*1000)))</f>
        <v>0</v>
      </c>
      <c r="S496">
        <f>J496*(1000-(1000*0.61365*exp(17.502*W496/(240.97+W496))/(BO496+BP496)+BJ496)/2)/(1000*0.61365*exp(17.502*W496/(240.97+W496))/(BO496+BP496)-BJ496)</f>
        <v>0</v>
      </c>
      <c r="T496">
        <f>1/((BC496+1)/(Q496/1.6)+1/(R496/1.37)) + BC496/((BC496+1)/(Q496/1.6) + BC496/(R496/1.37))</f>
        <v>0</v>
      </c>
      <c r="U496">
        <f>(AX496*BA496)</f>
        <v>0</v>
      </c>
      <c r="V496">
        <f>(BQ496+(U496+2*0.95*5.67E-8*(((BQ496+$B$7)+273)^4-(BQ496+273)^4)-44100*J496)/(1.84*29.3*R496+8*0.95*5.67E-8*(BQ496+273)^3))</f>
        <v>0</v>
      </c>
      <c r="W496">
        <f>($C$7*BR496+$D$7*BS496+$E$7*V496)</f>
        <v>0</v>
      </c>
      <c r="X496">
        <f>0.61365*exp(17.502*W496/(240.97+W496))</f>
        <v>0</v>
      </c>
      <c r="Y496">
        <f>(Z496/AA496*100)</f>
        <v>0</v>
      </c>
      <c r="Z496">
        <f>BJ496*(BO496+BP496)/1000</f>
        <v>0</v>
      </c>
      <c r="AA496">
        <f>0.61365*exp(17.502*BQ496/(240.97+BQ496))</f>
        <v>0</v>
      </c>
      <c r="AB496">
        <f>(X496-BJ496*(BO496+BP496)/1000)</f>
        <v>0</v>
      </c>
      <c r="AC496">
        <f>(-J496*44100)</f>
        <v>0</v>
      </c>
      <c r="AD496">
        <f>2*29.3*R496*0.92*(BQ496-W496)</f>
        <v>0</v>
      </c>
      <c r="AE496">
        <f>2*0.95*5.67E-8*(((BQ496+$B$7)+273)^4-(W496+273)^4)</f>
        <v>0</v>
      </c>
      <c r="AF496">
        <f>U496+AE496+AC496+AD496</f>
        <v>0</v>
      </c>
      <c r="AG496">
        <f>BN496*AU496*(BI496-BH496*(1000-AU496*BK496)/(1000-AU496*BJ496))/(100*BB496)</f>
        <v>0</v>
      </c>
      <c r="AH496">
        <f>1000*BN496*AU496*(BJ496-BK496)/(100*BB496*(1000-AU496*BJ496))</f>
        <v>0</v>
      </c>
      <c r="AI496">
        <f>(AJ496 - AK496 - BO496*1E3/(8.314*(BQ496+273.15)) * AM496/BN496 * AL496) * BN496/(100*BB496) * (1000 - BK496)/1000</f>
        <v>0</v>
      </c>
      <c r="AJ496">
        <v>1559.40202082284</v>
      </c>
      <c r="AK496">
        <v>1505.25236363636</v>
      </c>
      <c r="AL496">
        <v>3.32824949956476</v>
      </c>
      <c r="AM496">
        <v>66.7280457912559</v>
      </c>
      <c r="AN496">
        <f>(AP496 - AO496 + BO496*1E3/(8.314*(BQ496+273.15)) * AR496/BN496 * AQ496) * BN496/(100*BB496) * 1000/(1000 - AP496)</f>
        <v>0</v>
      </c>
      <c r="AO496">
        <v>18.339579986678</v>
      </c>
      <c r="AP496">
        <v>21.148236969697</v>
      </c>
      <c r="AQ496">
        <v>-0.00104381981627224</v>
      </c>
      <c r="AR496">
        <v>77.4799471106263</v>
      </c>
      <c r="AS496">
        <v>0</v>
      </c>
      <c r="AT496">
        <v>0</v>
      </c>
      <c r="AU496">
        <f>IF(AS496*$H$13&gt;=AW496,1.0,(AW496/(AW496-AS496*$H$13)))</f>
        <v>0</v>
      </c>
      <c r="AV496">
        <f>(AU496-1)*100</f>
        <v>0</v>
      </c>
      <c r="AW496">
        <f>MAX(0,($B$13+$C$13*BV496)/(1+$D$13*BV496)*BO496/(BQ496+273)*$E$13)</f>
        <v>0</v>
      </c>
      <c r="AX496">
        <f>$B$11*BW496+$C$11*BX496+$F$11*CI496*(1-CL496)</f>
        <v>0</v>
      </c>
      <c r="AY496">
        <f>AX496*AZ496</f>
        <v>0</v>
      </c>
      <c r="AZ496">
        <f>($B$11*$D$9+$C$11*$D$9+$F$11*((CV496+CN496)/MAX(CV496+CN496+CW496, 0.1)*$I$9+CW496/MAX(CV496+CN496+CW496, 0.1)*$J$9))/($B$11+$C$11+$F$11)</f>
        <v>0</v>
      </c>
      <c r="BA496">
        <f>($B$11*$K$9+$C$11*$K$9+$F$11*((CV496+CN496)/MAX(CV496+CN496+CW496, 0.1)*$P$9+CW496/MAX(CV496+CN496+CW496, 0.1)*$Q$9))/($B$11+$C$11+$F$11)</f>
        <v>0</v>
      </c>
      <c r="BB496">
        <v>6</v>
      </c>
      <c r="BC496">
        <v>0.5</v>
      </c>
      <c r="BD496" t="s">
        <v>355</v>
      </c>
      <c r="BE496">
        <v>2</v>
      </c>
      <c r="BF496" t="b">
        <v>1</v>
      </c>
      <c r="BG496">
        <v>1657214890.6</v>
      </c>
      <c r="BH496">
        <v>1450.22037037037</v>
      </c>
      <c r="BI496">
        <v>1515.6337037037</v>
      </c>
      <c r="BJ496">
        <v>21.1670962962963</v>
      </c>
      <c r="BK496">
        <v>18.3413925925926</v>
      </c>
      <c r="BL496">
        <v>1433.0637037037</v>
      </c>
      <c r="BM496">
        <v>20.9537851851852</v>
      </c>
      <c r="BN496">
        <v>499.991185185185</v>
      </c>
      <c r="BO496">
        <v>74.5707296296296</v>
      </c>
      <c r="BP496">
        <v>0.0999351222222222</v>
      </c>
      <c r="BQ496">
        <v>25.0530333333333</v>
      </c>
      <c r="BR496">
        <v>25.1491962962963</v>
      </c>
      <c r="BS496">
        <v>999.9</v>
      </c>
      <c r="BT496">
        <v>0</v>
      </c>
      <c r="BU496">
        <v>0</v>
      </c>
      <c r="BV496">
        <v>9999.25925925926</v>
      </c>
      <c r="BW496">
        <v>0</v>
      </c>
      <c r="BX496">
        <v>1631.76481481481</v>
      </c>
      <c r="BY496">
        <v>-65.4136555555556</v>
      </c>
      <c r="BZ496">
        <v>1481.58148148148</v>
      </c>
      <c r="CA496">
        <v>1543.95185185185</v>
      </c>
      <c r="CB496">
        <v>2.82571296296296</v>
      </c>
      <c r="CC496">
        <v>1515.6337037037</v>
      </c>
      <c r="CD496">
        <v>18.3413925925926</v>
      </c>
      <c r="CE496">
        <v>1.57844518518519</v>
      </c>
      <c r="CF496">
        <v>1.36772888888889</v>
      </c>
      <c r="CG496">
        <v>13.7499814814815</v>
      </c>
      <c r="CH496">
        <v>11.5645111111111</v>
      </c>
      <c r="CI496">
        <v>1999.98777777778</v>
      </c>
      <c r="CJ496">
        <v>0.979995666666666</v>
      </c>
      <c r="CK496">
        <v>0.0200042888888889</v>
      </c>
      <c r="CL496">
        <v>0</v>
      </c>
      <c r="CM496">
        <v>2.41087407407407</v>
      </c>
      <c r="CN496">
        <v>0</v>
      </c>
      <c r="CO496">
        <v>19093.8925925926</v>
      </c>
      <c r="CP496">
        <v>17300.0259259259</v>
      </c>
      <c r="CQ496">
        <v>40.9627037037037</v>
      </c>
      <c r="CR496">
        <v>41.2081111111111</v>
      </c>
      <c r="CS496">
        <v>40.2821851851852</v>
      </c>
      <c r="CT496">
        <v>40.4025185185185</v>
      </c>
      <c r="CU496">
        <v>39.9257037037037</v>
      </c>
      <c r="CV496">
        <v>1959.97777777778</v>
      </c>
      <c r="CW496">
        <v>40.01</v>
      </c>
      <c r="CX496">
        <v>0</v>
      </c>
      <c r="CY496">
        <v>1657214877</v>
      </c>
      <c r="CZ496">
        <v>0</v>
      </c>
      <c r="DA496">
        <v>1657213163</v>
      </c>
      <c r="DB496" t="s">
        <v>1145</v>
      </c>
      <c r="DC496">
        <v>1657213141</v>
      </c>
      <c r="DD496">
        <v>1655399214.6</v>
      </c>
      <c r="DE496">
        <v>1</v>
      </c>
      <c r="DF496">
        <v>0.04</v>
      </c>
      <c r="DG496">
        <v>-0.06</v>
      </c>
      <c r="DH496">
        <v>9.172</v>
      </c>
      <c r="DI496">
        <v>0.511</v>
      </c>
      <c r="DJ496">
        <v>420</v>
      </c>
      <c r="DK496">
        <v>25</v>
      </c>
      <c r="DL496">
        <v>0.26</v>
      </c>
      <c r="DM496">
        <v>0.15</v>
      </c>
      <c r="DN496">
        <v>-65.4255682926829</v>
      </c>
      <c r="DO496">
        <v>-1.17701184669008</v>
      </c>
      <c r="DP496">
        <v>0.69819428333905</v>
      </c>
      <c r="DQ496">
        <v>0</v>
      </c>
      <c r="DR496">
        <v>2.83503536585366</v>
      </c>
      <c r="DS496">
        <v>-0.226044878048785</v>
      </c>
      <c r="DT496">
        <v>0.0258800393087462</v>
      </c>
      <c r="DU496">
        <v>0</v>
      </c>
      <c r="DV496">
        <v>0</v>
      </c>
      <c r="DW496">
        <v>2</v>
      </c>
      <c r="DX496" t="s">
        <v>365</v>
      </c>
      <c r="DY496">
        <v>2.97153</v>
      </c>
      <c r="DZ496">
        <v>2.75399</v>
      </c>
      <c r="EA496">
        <v>0.176081</v>
      </c>
      <c r="EB496">
        <v>0.181839</v>
      </c>
      <c r="EC496">
        <v>0.078718</v>
      </c>
      <c r="ED496">
        <v>0.0716809</v>
      </c>
      <c r="EE496">
        <v>32153.1</v>
      </c>
      <c r="EF496">
        <v>35023.6</v>
      </c>
      <c r="EG496">
        <v>35371.1</v>
      </c>
      <c r="EH496">
        <v>38830.8</v>
      </c>
      <c r="EI496">
        <v>46213.4</v>
      </c>
      <c r="EJ496">
        <v>52028.1</v>
      </c>
      <c r="EK496">
        <v>55280.5</v>
      </c>
      <c r="EL496">
        <v>62236.5</v>
      </c>
      <c r="EM496">
        <v>1.968</v>
      </c>
      <c r="EN496">
        <v>2.157</v>
      </c>
      <c r="EO496">
        <v>0.134259</v>
      </c>
      <c r="EP496">
        <v>0</v>
      </c>
      <c r="EQ496">
        <v>22.9471</v>
      </c>
      <c r="ER496">
        <v>999.9</v>
      </c>
      <c r="ES496">
        <v>33.738</v>
      </c>
      <c r="ET496">
        <v>36.074</v>
      </c>
      <c r="EU496">
        <v>27.1163</v>
      </c>
      <c r="EV496">
        <v>54.1969</v>
      </c>
      <c r="EW496">
        <v>39.6715</v>
      </c>
      <c r="EX496">
        <v>2</v>
      </c>
      <c r="EY496">
        <v>0.0330894</v>
      </c>
      <c r="EZ496">
        <v>3.27497</v>
      </c>
      <c r="FA496">
        <v>20.117</v>
      </c>
      <c r="FB496">
        <v>5.19812</v>
      </c>
      <c r="FC496">
        <v>12.0099</v>
      </c>
      <c r="FD496">
        <v>4.9752</v>
      </c>
      <c r="FE496">
        <v>3.294</v>
      </c>
      <c r="FF496">
        <v>9999</v>
      </c>
      <c r="FG496">
        <v>9999</v>
      </c>
      <c r="FH496">
        <v>9999</v>
      </c>
      <c r="FI496">
        <v>558.3</v>
      </c>
      <c r="FJ496">
        <v>1.8631</v>
      </c>
      <c r="FK496">
        <v>1.86792</v>
      </c>
      <c r="FL496">
        <v>1.86755</v>
      </c>
      <c r="FM496">
        <v>1.8689</v>
      </c>
      <c r="FN496">
        <v>1.86966</v>
      </c>
      <c r="FO496">
        <v>1.86569</v>
      </c>
      <c r="FP496">
        <v>1.8667</v>
      </c>
      <c r="FQ496">
        <v>1.86813</v>
      </c>
      <c r="FR496">
        <v>5</v>
      </c>
      <c r="FS496">
        <v>0</v>
      </c>
      <c r="FT496">
        <v>0</v>
      </c>
      <c r="FU496">
        <v>0</v>
      </c>
      <c r="FV496" t="s">
        <v>358</v>
      </c>
      <c r="FW496" t="s">
        <v>359</v>
      </c>
      <c r="FX496" t="s">
        <v>360</v>
      </c>
      <c r="FY496" t="s">
        <v>360</v>
      </c>
      <c r="FZ496" t="s">
        <v>360</v>
      </c>
      <c r="GA496" t="s">
        <v>360</v>
      </c>
      <c r="GB496">
        <v>0</v>
      </c>
      <c r="GC496">
        <v>100</v>
      </c>
      <c r="GD496">
        <v>100</v>
      </c>
      <c r="GE496">
        <v>17.32</v>
      </c>
      <c r="GF496">
        <v>0.2133</v>
      </c>
      <c r="GG496">
        <v>5.39689663742648</v>
      </c>
      <c r="GH496">
        <v>0.00956702611335773</v>
      </c>
      <c r="GI496">
        <v>-9.19467254998099e-07</v>
      </c>
      <c r="GJ496">
        <v>-2.13729184259075e-11</v>
      </c>
      <c r="GK496">
        <v>0.213310654532375</v>
      </c>
      <c r="GL496">
        <v>0</v>
      </c>
      <c r="GM496">
        <v>0</v>
      </c>
      <c r="GN496">
        <v>0</v>
      </c>
      <c r="GO496">
        <v>-4</v>
      </c>
      <c r="GP496">
        <v>1866</v>
      </c>
      <c r="GQ496">
        <v>1</v>
      </c>
      <c r="GR496">
        <v>18</v>
      </c>
      <c r="GS496">
        <v>29.3</v>
      </c>
      <c r="GT496">
        <v>30261.4</v>
      </c>
      <c r="GU496">
        <v>3.7085</v>
      </c>
      <c r="GV496">
        <v>2.61353</v>
      </c>
      <c r="GW496">
        <v>2.24854</v>
      </c>
      <c r="GX496">
        <v>2.72339</v>
      </c>
      <c r="GY496">
        <v>1.99585</v>
      </c>
      <c r="GZ496">
        <v>2.40479</v>
      </c>
      <c r="HA496">
        <v>38.135</v>
      </c>
      <c r="HB496">
        <v>14.2021</v>
      </c>
      <c r="HC496">
        <v>18</v>
      </c>
      <c r="HD496">
        <v>500.554</v>
      </c>
      <c r="HE496">
        <v>633.047</v>
      </c>
      <c r="HF496">
        <v>20.0931</v>
      </c>
      <c r="HG496">
        <v>27.6581</v>
      </c>
      <c r="HH496">
        <v>29.9994</v>
      </c>
      <c r="HI496">
        <v>27.9036</v>
      </c>
      <c r="HJ496">
        <v>27.8784</v>
      </c>
      <c r="HK496">
        <v>74.2385</v>
      </c>
      <c r="HL496">
        <v>28.8114</v>
      </c>
      <c r="HM496">
        <v>0</v>
      </c>
      <c r="HN496">
        <v>19.9754</v>
      </c>
      <c r="HO496">
        <v>1557.73</v>
      </c>
      <c r="HP496">
        <v>18.5473</v>
      </c>
      <c r="HQ496">
        <v>102.554</v>
      </c>
      <c r="HR496">
        <v>103.623</v>
      </c>
    </row>
    <row r="497" spans="1:226">
      <c r="A497">
        <v>481</v>
      </c>
      <c r="B497">
        <v>1657214903.1</v>
      </c>
      <c r="C497">
        <v>8298.09999990463</v>
      </c>
      <c r="D497" t="s">
        <v>1326</v>
      </c>
      <c r="E497" t="s">
        <v>1327</v>
      </c>
      <c r="F497">
        <v>5</v>
      </c>
      <c r="G497" t="s">
        <v>1144</v>
      </c>
      <c r="H497" t="s">
        <v>354</v>
      </c>
      <c r="I497">
        <v>1657214895.31429</v>
      </c>
      <c r="J497">
        <f>(K497)/1000</f>
        <v>0</v>
      </c>
      <c r="K497">
        <f>IF(BF497, AN497, AH497)</f>
        <v>0</v>
      </c>
      <c r="L497">
        <f>IF(BF497, AI497, AG497)</f>
        <v>0</v>
      </c>
      <c r="M497">
        <f>BH497 - IF(AU497&gt;1, L497*BB497*100.0/(AW497*BV497), 0)</f>
        <v>0</v>
      </c>
      <c r="N497">
        <f>((T497-J497/2)*M497-L497)/(T497+J497/2)</f>
        <v>0</v>
      </c>
      <c r="O497">
        <f>N497*(BO497+BP497)/1000.0</f>
        <v>0</v>
      </c>
      <c r="P497">
        <f>(BH497 - IF(AU497&gt;1, L497*BB497*100.0/(AW497*BV497), 0))*(BO497+BP497)/1000.0</f>
        <v>0</v>
      </c>
      <c r="Q497">
        <f>2.0/((1/S497-1/R497)+SIGN(S497)*SQRT((1/S497-1/R497)*(1/S497-1/R497) + 4*BC497/((BC497+1)*(BC497+1))*(2*1/S497*1/R497-1/R497*1/R497)))</f>
        <v>0</v>
      </c>
      <c r="R497">
        <f>IF(LEFT(BD497,1)&lt;&gt;"0",IF(LEFT(BD497,1)="1",3.0,BE497),$D$5+$E$5*(BV497*BO497/($K$5*1000))+$F$5*(BV497*BO497/($K$5*1000))*MAX(MIN(BB497,$J$5),$I$5)*MAX(MIN(BB497,$J$5),$I$5)+$G$5*MAX(MIN(BB497,$J$5),$I$5)*(BV497*BO497/($K$5*1000))+$H$5*(BV497*BO497/($K$5*1000))*(BV497*BO497/($K$5*1000)))</f>
        <v>0</v>
      </c>
      <c r="S497">
        <f>J497*(1000-(1000*0.61365*exp(17.502*W497/(240.97+W497))/(BO497+BP497)+BJ497)/2)/(1000*0.61365*exp(17.502*W497/(240.97+W497))/(BO497+BP497)-BJ497)</f>
        <v>0</v>
      </c>
      <c r="T497">
        <f>1/((BC497+1)/(Q497/1.6)+1/(R497/1.37)) + BC497/((BC497+1)/(Q497/1.6) + BC497/(R497/1.37))</f>
        <v>0</v>
      </c>
      <c r="U497">
        <f>(AX497*BA497)</f>
        <v>0</v>
      </c>
      <c r="V497">
        <f>(BQ497+(U497+2*0.95*5.67E-8*(((BQ497+$B$7)+273)^4-(BQ497+273)^4)-44100*J497)/(1.84*29.3*R497+8*0.95*5.67E-8*(BQ497+273)^3))</f>
        <v>0</v>
      </c>
      <c r="W497">
        <f>($C$7*BR497+$D$7*BS497+$E$7*V497)</f>
        <v>0</v>
      </c>
      <c r="X497">
        <f>0.61365*exp(17.502*W497/(240.97+W497))</f>
        <v>0</v>
      </c>
      <c r="Y497">
        <f>(Z497/AA497*100)</f>
        <v>0</v>
      </c>
      <c r="Z497">
        <f>BJ497*(BO497+BP497)/1000</f>
        <v>0</v>
      </c>
      <c r="AA497">
        <f>0.61365*exp(17.502*BQ497/(240.97+BQ497))</f>
        <v>0</v>
      </c>
      <c r="AB497">
        <f>(X497-BJ497*(BO497+BP497)/1000)</f>
        <v>0</v>
      </c>
      <c r="AC497">
        <f>(-J497*44100)</f>
        <v>0</v>
      </c>
      <c r="AD497">
        <f>2*29.3*R497*0.92*(BQ497-W497)</f>
        <v>0</v>
      </c>
      <c r="AE497">
        <f>2*0.95*5.67E-8*(((BQ497+$B$7)+273)^4-(W497+273)^4)</f>
        <v>0</v>
      </c>
      <c r="AF497">
        <f>U497+AE497+AC497+AD497</f>
        <v>0</v>
      </c>
      <c r="AG497">
        <f>BN497*AU497*(BI497-BH497*(1000-AU497*BK497)/(1000-AU497*BJ497))/(100*BB497)</f>
        <v>0</v>
      </c>
      <c r="AH497">
        <f>1000*BN497*AU497*(BJ497-BK497)/(100*BB497*(1000-AU497*BJ497))</f>
        <v>0</v>
      </c>
      <c r="AI497">
        <f>(AJ497 - AK497 - BO497*1E3/(8.314*(BQ497+273.15)) * AM497/BN497 * AL497) * BN497/(100*BB497) * (1000 - BK497)/1000</f>
        <v>0</v>
      </c>
      <c r="AJ497">
        <v>1577.24765768135</v>
      </c>
      <c r="AK497">
        <v>1522.39884848485</v>
      </c>
      <c r="AL497">
        <v>3.46382412967797</v>
      </c>
      <c r="AM497">
        <v>66.7280457912559</v>
      </c>
      <c r="AN497">
        <f>(AP497 - AO497 + BO497*1E3/(8.314*(BQ497+273.15)) * AR497/BN497 * AQ497) * BN497/(100*BB497) * 1000/(1000 - AP497)</f>
        <v>0</v>
      </c>
      <c r="AO497">
        <v>18.4461043167747</v>
      </c>
      <c r="AP497">
        <v>21.1732436363636</v>
      </c>
      <c r="AQ497">
        <v>0.000310955539532154</v>
      </c>
      <c r="AR497">
        <v>77.4799471106263</v>
      </c>
      <c r="AS497">
        <v>0</v>
      </c>
      <c r="AT497">
        <v>0</v>
      </c>
      <c r="AU497">
        <f>IF(AS497*$H$13&gt;=AW497,1.0,(AW497/(AW497-AS497*$H$13)))</f>
        <v>0</v>
      </c>
      <c r="AV497">
        <f>(AU497-1)*100</f>
        <v>0</v>
      </c>
      <c r="AW497">
        <f>MAX(0,($B$13+$C$13*BV497)/(1+$D$13*BV497)*BO497/(BQ497+273)*$E$13)</f>
        <v>0</v>
      </c>
      <c r="AX497">
        <f>$B$11*BW497+$C$11*BX497+$F$11*CI497*(1-CL497)</f>
        <v>0</v>
      </c>
      <c r="AY497">
        <f>AX497*AZ497</f>
        <v>0</v>
      </c>
      <c r="AZ497">
        <f>($B$11*$D$9+$C$11*$D$9+$F$11*((CV497+CN497)/MAX(CV497+CN497+CW497, 0.1)*$I$9+CW497/MAX(CV497+CN497+CW497, 0.1)*$J$9))/($B$11+$C$11+$F$11)</f>
        <v>0</v>
      </c>
      <c r="BA497">
        <f>($B$11*$K$9+$C$11*$K$9+$F$11*((CV497+CN497)/MAX(CV497+CN497+CW497, 0.1)*$P$9+CW497/MAX(CV497+CN497+CW497, 0.1)*$Q$9))/($B$11+$C$11+$F$11)</f>
        <v>0</v>
      </c>
      <c r="BB497">
        <v>6</v>
      </c>
      <c r="BC497">
        <v>0.5</v>
      </c>
      <c r="BD497" t="s">
        <v>355</v>
      </c>
      <c r="BE497">
        <v>2</v>
      </c>
      <c r="BF497" t="b">
        <v>1</v>
      </c>
      <c r="BG497">
        <v>1657214895.31429</v>
      </c>
      <c r="BH497">
        <v>1465.83678571429</v>
      </c>
      <c r="BI497">
        <v>1531.72678571429</v>
      </c>
      <c r="BJ497">
        <v>21.1603892857143</v>
      </c>
      <c r="BK497">
        <v>18.3848571428571</v>
      </c>
      <c r="BL497">
        <v>1448.57571428571</v>
      </c>
      <c r="BM497">
        <v>20.9470821428571</v>
      </c>
      <c r="BN497">
        <v>500.008285714286</v>
      </c>
      <c r="BO497">
        <v>74.5708642857143</v>
      </c>
      <c r="BP497">
        <v>0.100004807142857</v>
      </c>
      <c r="BQ497">
        <v>25.0579035714286</v>
      </c>
      <c r="BR497">
        <v>25.1623035714286</v>
      </c>
      <c r="BS497">
        <v>999.9</v>
      </c>
      <c r="BT497">
        <v>0</v>
      </c>
      <c r="BU497">
        <v>0</v>
      </c>
      <c r="BV497">
        <v>10006.0714285714</v>
      </c>
      <c r="BW497">
        <v>0</v>
      </c>
      <c r="BX497">
        <v>1627.66678571429</v>
      </c>
      <c r="BY497">
        <v>-65.8900821428571</v>
      </c>
      <c r="BZ497">
        <v>1497.525</v>
      </c>
      <c r="CA497">
        <v>1560.41571428571</v>
      </c>
      <c r="CB497">
        <v>2.775535</v>
      </c>
      <c r="CC497">
        <v>1531.72678571429</v>
      </c>
      <c r="CD497">
        <v>18.3848571428571</v>
      </c>
      <c r="CE497">
        <v>1.5779475</v>
      </c>
      <c r="CF497">
        <v>1.37097392857143</v>
      </c>
      <c r="CG497">
        <v>13.7451357142857</v>
      </c>
      <c r="CH497">
        <v>11.6002642857143</v>
      </c>
      <c r="CI497">
        <v>1999.99178571429</v>
      </c>
      <c r="CJ497">
        <v>0.979996071428571</v>
      </c>
      <c r="CK497">
        <v>0.0200038571428571</v>
      </c>
      <c r="CL497">
        <v>0</v>
      </c>
      <c r="CM497">
        <v>2.35933214285714</v>
      </c>
      <c r="CN497">
        <v>0</v>
      </c>
      <c r="CO497">
        <v>19098.2571428571</v>
      </c>
      <c r="CP497">
        <v>17300.0535714286</v>
      </c>
      <c r="CQ497">
        <v>41.0510714285714</v>
      </c>
      <c r="CR497">
        <v>41.281</v>
      </c>
      <c r="CS497">
        <v>40.3613928571429</v>
      </c>
      <c r="CT497">
        <v>40.4908214285714</v>
      </c>
      <c r="CU497">
        <v>40.00875</v>
      </c>
      <c r="CV497">
        <v>1959.98178571429</v>
      </c>
      <c r="CW497">
        <v>40.0096428571429</v>
      </c>
      <c r="CX497">
        <v>0</v>
      </c>
      <c r="CY497">
        <v>1657214882.4</v>
      </c>
      <c r="CZ497">
        <v>0</v>
      </c>
      <c r="DA497">
        <v>1657213163</v>
      </c>
      <c r="DB497" t="s">
        <v>1145</v>
      </c>
      <c r="DC497">
        <v>1657213141</v>
      </c>
      <c r="DD497">
        <v>1655399214.6</v>
      </c>
      <c r="DE497">
        <v>1</v>
      </c>
      <c r="DF497">
        <v>0.04</v>
      </c>
      <c r="DG497">
        <v>-0.06</v>
      </c>
      <c r="DH497">
        <v>9.172</v>
      </c>
      <c r="DI497">
        <v>0.511</v>
      </c>
      <c r="DJ497">
        <v>420</v>
      </c>
      <c r="DK497">
        <v>25</v>
      </c>
      <c r="DL497">
        <v>0.26</v>
      </c>
      <c r="DM497">
        <v>0.15</v>
      </c>
      <c r="DN497">
        <v>-65.6179609756098</v>
      </c>
      <c r="DO497">
        <v>-2.69751846689899</v>
      </c>
      <c r="DP497">
        <v>0.758470528031071</v>
      </c>
      <c r="DQ497">
        <v>0</v>
      </c>
      <c r="DR497">
        <v>2.80530414634146</v>
      </c>
      <c r="DS497">
        <v>-0.515685574912889</v>
      </c>
      <c r="DT497">
        <v>0.0577302336133482</v>
      </c>
      <c r="DU497">
        <v>0</v>
      </c>
      <c r="DV497">
        <v>0</v>
      </c>
      <c r="DW497">
        <v>2</v>
      </c>
      <c r="DX497" t="s">
        <v>365</v>
      </c>
      <c r="DY497">
        <v>2.97247</v>
      </c>
      <c r="DZ497">
        <v>2.75385</v>
      </c>
      <c r="EA497">
        <v>0.177308</v>
      </c>
      <c r="EB497">
        <v>0.183081</v>
      </c>
      <c r="EC497">
        <v>0.0787849</v>
      </c>
      <c r="ED497">
        <v>0.0719825</v>
      </c>
      <c r="EE497">
        <v>32105.7</v>
      </c>
      <c r="EF497">
        <v>34971.3</v>
      </c>
      <c r="EG497">
        <v>35371.5</v>
      </c>
      <c r="EH497">
        <v>38831.6</v>
      </c>
      <c r="EI497">
        <v>46209.6</v>
      </c>
      <c r="EJ497">
        <v>52011.7</v>
      </c>
      <c r="EK497">
        <v>55280</v>
      </c>
      <c r="EL497">
        <v>62237.1</v>
      </c>
      <c r="EM497">
        <v>1.9694</v>
      </c>
      <c r="EN497">
        <v>2.1564</v>
      </c>
      <c r="EO497">
        <v>0.134259</v>
      </c>
      <c r="EP497">
        <v>0</v>
      </c>
      <c r="EQ497">
        <v>22.9711</v>
      </c>
      <c r="ER497">
        <v>999.9</v>
      </c>
      <c r="ES497">
        <v>33.738</v>
      </c>
      <c r="ET497">
        <v>36.074</v>
      </c>
      <c r="EU497">
        <v>27.1144</v>
      </c>
      <c r="EV497">
        <v>54.2069</v>
      </c>
      <c r="EW497">
        <v>39.6795</v>
      </c>
      <c r="EX497">
        <v>2</v>
      </c>
      <c r="EY497">
        <v>0.0334756</v>
      </c>
      <c r="EZ497">
        <v>3.49708</v>
      </c>
      <c r="FA497">
        <v>20.1134</v>
      </c>
      <c r="FB497">
        <v>5.20052</v>
      </c>
      <c r="FC497">
        <v>12.0099</v>
      </c>
      <c r="FD497">
        <v>4.9756</v>
      </c>
      <c r="FE497">
        <v>3.294</v>
      </c>
      <c r="FF497">
        <v>9999</v>
      </c>
      <c r="FG497">
        <v>9999</v>
      </c>
      <c r="FH497">
        <v>9999</v>
      </c>
      <c r="FI497">
        <v>558.3</v>
      </c>
      <c r="FJ497">
        <v>1.8631</v>
      </c>
      <c r="FK497">
        <v>1.86783</v>
      </c>
      <c r="FL497">
        <v>1.86765</v>
      </c>
      <c r="FM497">
        <v>1.86887</v>
      </c>
      <c r="FN497">
        <v>1.8696</v>
      </c>
      <c r="FO497">
        <v>1.86569</v>
      </c>
      <c r="FP497">
        <v>1.8667</v>
      </c>
      <c r="FQ497">
        <v>1.86813</v>
      </c>
      <c r="FR497">
        <v>5</v>
      </c>
      <c r="FS497">
        <v>0</v>
      </c>
      <c r="FT497">
        <v>0</v>
      </c>
      <c r="FU497">
        <v>0</v>
      </c>
      <c r="FV497" t="s">
        <v>358</v>
      </c>
      <c r="FW497" t="s">
        <v>359</v>
      </c>
      <c r="FX497" t="s">
        <v>360</v>
      </c>
      <c r="FY497" t="s">
        <v>360</v>
      </c>
      <c r="FZ497" t="s">
        <v>360</v>
      </c>
      <c r="GA497" t="s">
        <v>360</v>
      </c>
      <c r="GB497">
        <v>0</v>
      </c>
      <c r="GC497">
        <v>100</v>
      </c>
      <c r="GD497">
        <v>100</v>
      </c>
      <c r="GE497">
        <v>17.44</v>
      </c>
      <c r="GF497">
        <v>0.2133</v>
      </c>
      <c r="GG497">
        <v>5.39689663742648</v>
      </c>
      <c r="GH497">
        <v>0.00956702611335773</v>
      </c>
      <c r="GI497">
        <v>-9.19467254998099e-07</v>
      </c>
      <c r="GJ497">
        <v>-2.13729184259075e-11</v>
      </c>
      <c r="GK497">
        <v>0.213310654532375</v>
      </c>
      <c r="GL497">
        <v>0</v>
      </c>
      <c r="GM497">
        <v>0</v>
      </c>
      <c r="GN497">
        <v>0</v>
      </c>
      <c r="GO497">
        <v>-4</v>
      </c>
      <c r="GP497">
        <v>1866</v>
      </c>
      <c r="GQ497">
        <v>1</v>
      </c>
      <c r="GR497">
        <v>18</v>
      </c>
      <c r="GS497">
        <v>29.4</v>
      </c>
      <c r="GT497">
        <v>30261.5</v>
      </c>
      <c r="GU497">
        <v>3.73779</v>
      </c>
      <c r="GV497">
        <v>2.61719</v>
      </c>
      <c r="GW497">
        <v>2.24854</v>
      </c>
      <c r="GX497">
        <v>2.72217</v>
      </c>
      <c r="GY497">
        <v>1.99585</v>
      </c>
      <c r="GZ497">
        <v>2.36206</v>
      </c>
      <c r="HA497">
        <v>38.1106</v>
      </c>
      <c r="HB497">
        <v>14.1933</v>
      </c>
      <c r="HC497">
        <v>18</v>
      </c>
      <c r="HD497">
        <v>501.379</v>
      </c>
      <c r="HE497">
        <v>632.434</v>
      </c>
      <c r="HF497">
        <v>19.9237</v>
      </c>
      <c r="HG497">
        <v>27.6487</v>
      </c>
      <c r="HH497">
        <v>29.9998</v>
      </c>
      <c r="HI497">
        <v>27.8918</v>
      </c>
      <c r="HJ497">
        <v>27.8666</v>
      </c>
      <c r="HK497">
        <v>74.8103</v>
      </c>
      <c r="HL497">
        <v>28.8114</v>
      </c>
      <c r="HM497">
        <v>0</v>
      </c>
      <c r="HN497">
        <v>19.8013</v>
      </c>
      <c r="HO497">
        <v>1571.13</v>
      </c>
      <c r="HP497">
        <v>18.5882</v>
      </c>
      <c r="HQ497">
        <v>102.554</v>
      </c>
      <c r="HR497">
        <v>103.625</v>
      </c>
    </row>
    <row r="498" spans="1:226">
      <c r="A498">
        <v>482</v>
      </c>
      <c r="B498">
        <v>1657214908.1</v>
      </c>
      <c r="C498">
        <v>8303.09999990463</v>
      </c>
      <c r="D498" t="s">
        <v>1328</v>
      </c>
      <c r="E498" t="s">
        <v>1329</v>
      </c>
      <c r="F498">
        <v>5</v>
      </c>
      <c r="G498" t="s">
        <v>1144</v>
      </c>
      <c r="H498" t="s">
        <v>354</v>
      </c>
      <c r="I498">
        <v>1657214900.6</v>
      </c>
      <c r="J498">
        <f>(K498)/1000</f>
        <v>0</v>
      </c>
      <c r="K498">
        <f>IF(BF498, AN498, AH498)</f>
        <v>0</v>
      </c>
      <c r="L498">
        <f>IF(BF498, AI498, AG498)</f>
        <v>0</v>
      </c>
      <c r="M498">
        <f>BH498 - IF(AU498&gt;1, L498*BB498*100.0/(AW498*BV498), 0)</f>
        <v>0</v>
      </c>
      <c r="N498">
        <f>((T498-J498/2)*M498-L498)/(T498+J498/2)</f>
        <v>0</v>
      </c>
      <c r="O498">
        <f>N498*(BO498+BP498)/1000.0</f>
        <v>0</v>
      </c>
      <c r="P498">
        <f>(BH498 - IF(AU498&gt;1, L498*BB498*100.0/(AW498*BV498), 0))*(BO498+BP498)/1000.0</f>
        <v>0</v>
      </c>
      <c r="Q498">
        <f>2.0/((1/S498-1/R498)+SIGN(S498)*SQRT((1/S498-1/R498)*(1/S498-1/R498) + 4*BC498/((BC498+1)*(BC498+1))*(2*1/S498*1/R498-1/R498*1/R498)))</f>
        <v>0</v>
      </c>
      <c r="R498">
        <f>IF(LEFT(BD498,1)&lt;&gt;"0",IF(LEFT(BD498,1)="1",3.0,BE498),$D$5+$E$5*(BV498*BO498/($K$5*1000))+$F$5*(BV498*BO498/($K$5*1000))*MAX(MIN(BB498,$J$5),$I$5)*MAX(MIN(BB498,$J$5),$I$5)+$G$5*MAX(MIN(BB498,$J$5),$I$5)*(BV498*BO498/($K$5*1000))+$H$5*(BV498*BO498/($K$5*1000))*(BV498*BO498/($K$5*1000)))</f>
        <v>0</v>
      </c>
      <c r="S498">
        <f>J498*(1000-(1000*0.61365*exp(17.502*W498/(240.97+W498))/(BO498+BP498)+BJ498)/2)/(1000*0.61365*exp(17.502*W498/(240.97+W498))/(BO498+BP498)-BJ498)</f>
        <v>0</v>
      </c>
      <c r="T498">
        <f>1/((BC498+1)/(Q498/1.6)+1/(R498/1.37)) + BC498/((BC498+1)/(Q498/1.6) + BC498/(R498/1.37))</f>
        <v>0</v>
      </c>
      <c r="U498">
        <f>(AX498*BA498)</f>
        <v>0</v>
      </c>
      <c r="V498">
        <f>(BQ498+(U498+2*0.95*5.67E-8*(((BQ498+$B$7)+273)^4-(BQ498+273)^4)-44100*J498)/(1.84*29.3*R498+8*0.95*5.67E-8*(BQ498+273)^3))</f>
        <v>0</v>
      </c>
      <c r="W498">
        <f>($C$7*BR498+$D$7*BS498+$E$7*V498)</f>
        <v>0</v>
      </c>
      <c r="X498">
        <f>0.61365*exp(17.502*W498/(240.97+W498))</f>
        <v>0</v>
      </c>
      <c r="Y498">
        <f>(Z498/AA498*100)</f>
        <v>0</v>
      </c>
      <c r="Z498">
        <f>BJ498*(BO498+BP498)/1000</f>
        <v>0</v>
      </c>
      <c r="AA498">
        <f>0.61365*exp(17.502*BQ498/(240.97+BQ498))</f>
        <v>0</v>
      </c>
      <c r="AB498">
        <f>(X498-BJ498*(BO498+BP498)/1000)</f>
        <v>0</v>
      </c>
      <c r="AC498">
        <f>(-J498*44100)</f>
        <v>0</v>
      </c>
      <c r="AD498">
        <f>2*29.3*R498*0.92*(BQ498-W498)</f>
        <v>0</v>
      </c>
      <c r="AE498">
        <f>2*0.95*5.67E-8*(((BQ498+$B$7)+273)^4-(W498+273)^4)</f>
        <v>0</v>
      </c>
      <c r="AF498">
        <f>U498+AE498+AC498+AD498</f>
        <v>0</v>
      </c>
      <c r="AG498">
        <f>BN498*AU498*(BI498-BH498*(1000-AU498*BK498)/(1000-AU498*BJ498))/(100*BB498)</f>
        <v>0</v>
      </c>
      <c r="AH498">
        <f>1000*BN498*AU498*(BJ498-BK498)/(100*BB498*(1000-AU498*BJ498))</f>
        <v>0</v>
      </c>
      <c r="AI498">
        <f>(AJ498 - AK498 - BO498*1E3/(8.314*(BQ498+273.15)) * AM498/BN498 * AL498) * BN498/(100*BB498) * (1000 - BK498)/1000</f>
        <v>0</v>
      </c>
      <c r="AJ498">
        <v>1594.13764823162</v>
      </c>
      <c r="AK498">
        <v>1539.72933333333</v>
      </c>
      <c r="AL498">
        <v>3.47067585447896</v>
      </c>
      <c r="AM498">
        <v>66.7280457912559</v>
      </c>
      <c r="AN498">
        <f>(AP498 - AO498 + BO498*1E3/(8.314*(BQ498+273.15)) * AR498/BN498 * AQ498) * BN498/(100*BB498) * 1000/(1000 - AP498)</f>
        <v>0</v>
      </c>
      <c r="AO498">
        <v>18.4899671833908</v>
      </c>
      <c r="AP498">
        <v>21.1906284848485</v>
      </c>
      <c r="AQ498">
        <v>0.00174534132431296</v>
      </c>
      <c r="AR498">
        <v>77.4799471106263</v>
      </c>
      <c r="AS498">
        <v>0</v>
      </c>
      <c r="AT498">
        <v>0</v>
      </c>
      <c r="AU498">
        <f>IF(AS498*$H$13&gt;=AW498,1.0,(AW498/(AW498-AS498*$H$13)))</f>
        <v>0</v>
      </c>
      <c r="AV498">
        <f>(AU498-1)*100</f>
        <v>0</v>
      </c>
      <c r="AW498">
        <f>MAX(0,($B$13+$C$13*BV498)/(1+$D$13*BV498)*BO498/(BQ498+273)*$E$13)</f>
        <v>0</v>
      </c>
      <c r="AX498">
        <f>$B$11*BW498+$C$11*BX498+$F$11*CI498*(1-CL498)</f>
        <v>0</v>
      </c>
      <c r="AY498">
        <f>AX498*AZ498</f>
        <v>0</v>
      </c>
      <c r="AZ498">
        <f>($B$11*$D$9+$C$11*$D$9+$F$11*((CV498+CN498)/MAX(CV498+CN498+CW498, 0.1)*$I$9+CW498/MAX(CV498+CN498+CW498, 0.1)*$J$9))/($B$11+$C$11+$F$11)</f>
        <v>0</v>
      </c>
      <c r="BA498">
        <f>($B$11*$K$9+$C$11*$K$9+$F$11*((CV498+CN498)/MAX(CV498+CN498+CW498, 0.1)*$P$9+CW498/MAX(CV498+CN498+CW498, 0.1)*$Q$9))/($B$11+$C$11+$F$11)</f>
        <v>0</v>
      </c>
      <c r="BB498">
        <v>6</v>
      </c>
      <c r="BC498">
        <v>0.5</v>
      </c>
      <c r="BD498" t="s">
        <v>355</v>
      </c>
      <c r="BE498">
        <v>2</v>
      </c>
      <c r="BF498" t="b">
        <v>1</v>
      </c>
      <c r="BG498">
        <v>1657214900.6</v>
      </c>
      <c r="BH498">
        <v>1483.56185185185</v>
      </c>
      <c r="BI498">
        <v>1549.51851851852</v>
      </c>
      <c r="BJ498">
        <v>21.166162962963</v>
      </c>
      <c r="BK498">
        <v>18.444</v>
      </c>
      <c r="BL498">
        <v>1466.18185185185</v>
      </c>
      <c r="BM498">
        <v>20.9528518518519</v>
      </c>
      <c r="BN498">
        <v>500.020888888889</v>
      </c>
      <c r="BO498">
        <v>74.5712407407407</v>
      </c>
      <c r="BP498">
        <v>0.0999474222222222</v>
      </c>
      <c r="BQ498">
        <v>25.0626222222222</v>
      </c>
      <c r="BR498">
        <v>25.1765888888889</v>
      </c>
      <c r="BS498">
        <v>999.9</v>
      </c>
      <c r="BT498">
        <v>0</v>
      </c>
      <c r="BU498">
        <v>0</v>
      </c>
      <c r="BV498">
        <v>10014.6296296296</v>
      </c>
      <c r="BW498">
        <v>0</v>
      </c>
      <c r="BX498">
        <v>1702.05962962963</v>
      </c>
      <c r="BY498">
        <v>-65.9567925925926</v>
      </c>
      <c r="BZ498">
        <v>1515.64185185185</v>
      </c>
      <c r="CA498">
        <v>1578.63444444444</v>
      </c>
      <c r="CB498">
        <v>2.7221537037037</v>
      </c>
      <c r="CC498">
        <v>1549.51851851852</v>
      </c>
      <c r="CD498">
        <v>18.444</v>
      </c>
      <c r="CE498">
        <v>1.57838555555556</v>
      </c>
      <c r="CF498">
        <v>1.37539222222222</v>
      </c>
      <c r="CG498">
        <v>13.7494037037037</v>
      </c>
      <c r="CH498">
        <v>11.6489185185185</v>
      </c>
      <c r="CI498">
        <v>1999.94666666667</v>
      </c>
      <c r="CJ498">
        <v>0.979996444444444</v>
      </c>
      <c r="CK498">
        <v>0.0200034592592593</v>
      </c>
      <c r="CL498">
        <v>0</v>
      </c>
      <c r="CM498">
        <v>2.28441481481482</v>
      </c>
      <c r="CN498">
        <v>0</v>
      </c>
      <c r="CO498">
        <v>19131.2481481481</v>
      </c>
      <c r="CP498">
        <v>17299.6666666667</v>
      </c>
      <c r="CQ498">
        <v>41.1386296296296</v>
      </c>
      <c r="CR498">
        <v>41.3631481481481</v>
      </c>
      <c r="CS498">
        <v>40.4534444444444</v>
      </c>
      <c r="CT498">
        <v>40.5923333333333</v>
      </c>
      <c r="CU498">
        <v>40.0946666666667</v>
      </c>
      <c r="CV498">
        <v>1959.94</v>
      </c>
      <c r="CW498">
        <v>40.0062962962963</v>
      </c>
      <c r="CX498">
        <v>0</v>
      </c>
      <c r="CY498">
        <v>1657214887.2</v>
      </c>
      <c r="CZ498">
        <v>0</v>
      </c>
      <c r="DA498">
        <v>1657213163</v>
      </c>
      <c r="DB498" t="s">
        <v>1145</v>
      </c>
      <c r="DC498">
        <v>1657213141</v>
      </c>
      <c r="DD498">
        <v>1655399214.6</v>
      </c>
      <c r="DE498">
        <v>1</v>
      </c>
      <c r="DF498">
        <v>0.04</v>
      </c>
      <c r="DG498">
        <v>-0.06</v>
      </c>
      <c r="DH498">
        <v>9.172</v>
      </c>
      <c r="DI498">
        <v>0.511</v>
      </c>
      <c r="DJ498">
        <v>420</v>
      </c>
      <c r="DK498">
        <v>25</v>
      </c>
      <c r="DL498">
        <v>0.26</v>
      </c>
      <c r="DM498">
        <v>0.15</v>
      </c>
      <c r="DN498">
        <v>-65.9667902439024</v>
      </c>
      <c r="DO498">
        <v>-1.44831219512187</v>
      </c>
      <c r="DP498">
        <v>0.669111944699067</v>
      </c>
      <c r="DQ498">
        <v>0</v>
      </c>
      <c r="DR498">
        <v>2.75511048780488</v>
      </c>
      <c r="DS498">
        <v>-0.663300627177701</v>
      </c>
      <c r="DT498">
        <v>0.0691832536113317</v>
      </c>
      <c r="DU498">
        <v>0</v>
      </c>
      <c r="DV498">
        <v>0</v>
      </c>
      <c r="DW498">
        <v>2</v>
      </c>
      <c r="DX498" t="s">
        <v>365</v>
      </c>
      <c r="DY498">
        <v>2.97163</v>
      </c>
      <c r="DZ498">
        <v>2.75357</v>
      </c>
      <c r="EA498">
        <v>0.178543</v>
      </c>
      <c r="EB498">
        <v>0.184301</v>
      </c>
      <c r="EC498">
        <v>0.0788165</v>
      </c>
      <c r="ED498">
        <v>0.0721341</v>
      </c>
      <c r="EE498">
        <v>32058.3</v>
      </c>
      <c r="EF498">
        <v>34920.3</v>
      </c>
      <c r="EG498">
        <v>35372.4</v>
      </c>
      <c r="EH498">
        <v>38833</v>
      </c>
      <c r="EI498">
        <v>46208.7</v>
      </c>
      <c r="EJ498">
        <v>52005.6</v>
      </c>
      <c r="EK498">
        <v>55280.8</v>
      </c>
      <c r="EL498">
        <v>62239.9</v>
      </c>
      <c r="EM498">
        <v>1.9686</v>
      </c>
      <c r="EN498">
        <v>2.1572</v>
      </c>
      <c r="EO498">
        <v>0.133365</v>
      </c>
      <c r="EP498">
        <v>0</v>
      </c>
      <c r="EQ498">
        <v>22.9975</v>
      </c>
      <c r="ER498">
        <v>999.9</v>
      </c>
      <c r="ES498">
        <v>33.763</v>
      </c>
      <c r="ET498">
        <v>36.064</v>
      </c>
      <c r="EU498">
        <v>27.1213</v>
      </c>
      <c r="EV498">
        <v>53.7069</v>
      </c>
      <c r="EW498">
        <v>39.6554</v>
      </c>
      <c r="EX498">
        <v>2</v>
      </c>
      <c r="EY498">
        <v>0.0337195</v>
      </c>
      <c r="EZ498">
        <v>3.71542</v>
      </c>
      <c r="FA498">
        <v>20.1077</v>
      </c>
      <c r="FB498">
        <v>5.19932</v>
      </c>
      <c r="FC498">
        <v>12.0099</v>
      </c>
      <c r="FD498">
        <v>4.9756</v>
      </c>
      <c r="FE498">
        <v>3.294</v>
      </c>
      <c r="FF498">
        <v>9999</v>
      </c>
      <c r="FG498">
        <v>9999</v>
      </c>
      <c r="FH498">
        <v>9999</v>
      </c>
      <c r="FI498">
        <v>558.3</v>
      </c>
      <c r="FJ498">
        <v>1.8631</v>
      </c>
      <c r="FK498">
        <v>1.86789</v>
      </c>
      <c r="FL498">
        <v>1.86765</v>
      </c>
      <c r="FM498">
        <v>1.86887</v>
      </c>
      <c r="FN498">
        <v>1.86963</v>
      </c>
      <c r="FO498">
        <v>1.86569</v>
      </c>
      <c r="FP498">
        <v>1.86667</v>
      </c>
      <c r="FQ498">
        <v>1.8681</v>
      </c>
      <c r="FR498">
        <v>5</v>
      </c>
      <c r="FS498">
        <v>0</v>
      </c>
      <c r="FT498">
        <v>0</v>
      </c>
      <c r="FU498">
        <v>0</v>
      </c>
      <c r="FV498" t="s">
        <v>358</v>
      </c>
      <c r="FW498" t="s">
        <v>359</v>
      </c>
      <c r="FX498" t="s">
        <v>360</v>
      </c>
      <c r="FY498" t="s">
        <v>360</v>
      </c>
      <c r="FZ498" t="s">
        <v>360</v>
      </c>
      <c r="GA498" t="s">
        <v>360</v>
      </c>
      <c r="GB498">
        <v>0</v>
      </c>
      <c r="GC498">
        <v>100</v>
      </c>
      <c r="GD498">
        <v>100</v>
      </c>
      <c r="GE498">
        <v>17.55</v>
      </c>
      <c r="GF498">
        <v>0.2133</v>
      </c>
      <c r="GG498">
        <v>5.39689663742648</v>
      </c>
      <c r="GH498">
        <v>0.00956702611335773</v>
      </c>
      <c r="GI498">
        <v>-9.19467254998099e-07</v>
      </c>
      <c r="GJ498">
        <v>-2.13729184259075e-11</v>
      </c>
      <c r="GK498">
        <v>0.213310654532375</v>
      </c>
      <c r="GL498">
        <v>0</v>
      </c>
      <c r="GM498">
        <v>0</v>
      </c>
      <c r="GN498">
        <v>0</v>
      </c>
      <c r="GO498">
        <v>-4</v>
      </c>
      <c r="GP498">
        <v>1866</v>
      </c>
      <c r="GQ498">
        <v>1</v>
      </c>
      <c r="GR498">
        <v>18</v>
      </c>
      <c r="GS498">
        <v>29.5</v>
      </c>
      <c r="GT498">
        <v>30261.6</v>
      </c>
      <c r="GU498">
        <v>3.76343</v>
      </c>
      <c r="GV498">
        <v>2.61963</v>
      </c>
      <c r="GW498">
        <v>2.24854</v>
      </c>
      <c r="GX498">
        <v>2.72217</v>
      </c>
      <c r="GY498">
        <v>1.99585</v>
      </c>
      <c r="GZ498">
        <v>2.38159</v>
      </c>
      <c r="HA498">
        <v>38.135</v>
      </c>
      <c r="HB498">
        <v>14.1846</v>
      </c>
      <c r="HC498">
        <v>18</v>
      </c>
      <c r="HD498">
        <v>500.742</v>
      </c>
      <c r="HE498">
        <v>632.966</v>
      </c>
      <c r="HF498">
        <v>19.7442</v>
      </c>
      <c r="HG498">
        <v>27.637</v>
      </c>
      <c r="HH498">
        <v>29.9996</v>
      </c>
      <c r="HI498">
        <v>27.8799</v>
      </c>
      <c r="HJ498">
        <v>27.8572</v>
      </c>
      <c r="HK498">
        <v>75.4417</v>
      </c>
      <c r="HL498">
        <v>28.5409</v>
      </c>
      <c r="HM498">
        <v>0</v>
      </c>
      <c r="HN498">
        <v>19.6187</v>
      </c>
      <c r="HO498">
        <v>1591.33</v>
      </c>
      <c r="HP498">
        <v>18.63</v>
      </c>
      <c r="HQ498">
        <v>102.556</v>
      </c>
      <c r="HR498">
        <v>103.629</v>
      </c>
    </row>
    <row r="499" spans="1:226">
      <c r="A499">
        <v>483</v>
      </c>
      <c r="B499">
        <v>1657214913.1</v>
      </c>
      <c r="C499">
        <v>8308.09999990463</v>
      </c>
      <c r="D499" t="s">
        <v>1330</v>
      </c>
      <c r="E499" t="s">
        <v>1331</v>
      </c>
      <c r="F499">
        <v>5</v>
      </c>
      <c r="G499" t="s">
        <v>1144</v>
      </c>
      <c r="H499" t="s">
        <v>354</v>
      </c>
      <c r="I499">
        <v>1657214905.31429</v>
      </c>
      <c r="J499">
        <f>(K499)/1000</f>
        <v>0</v>
      </c>
      <c r="K499">
        <f>IF(BF499, AN499, AH499)</f>
        <v>0</v>
      </c>
      <c r="L499">
        <f>IF(BF499, AI499, AG499)</f>
        <v>0</v>
      </c>
      <c r="M499">
        <f>BH499 - IF(AU499&gt;1, L499*BB499*100.0/(AW499*BV499), 0)</f>
        <v>0</v>
      </c>
      <c r="N499">
        <f>((T499-J499/2)*M499-L499)/(T499+J499/2)</f>
        <v>0</v>
      </c>
      <c r="O499">
        <f>N499*(BO499+BP499)/1000.0</f>
        <v>0</v>
      </c>
      <c r="P499">
        <f>(BH499 - IF(AU499&gt;1, L499*BB499*100.0/(AW499*BV499), 0))*(BO499+BP499)/1000.0</f>
        <v>0</v>
      </c>
      <c r="Q499">
        <f>2.0/((1/S499-1/R499)+SIGN(S499)*SQRT((1/S499-1/R499)*(1/S499-1/R499) + 4*BC499/((BC499+1)*(BC499+1))*(2*1/S499*1/R499-1/R499*1/R499)))</f>
        <v>0</v>
      </c>
      <c r="R499">
        <f>IF(LEFT(BD499,1)&lt;&gt;"0",IF(LEFT(BD499,1)="1",3.0,BE499),$D$5+$E$5*(BV499*BO499/($K$5*1000))+$F$5*(BV499*BO499/($K$5*1000))*MAX(MIN(BB499,$J$5),$I$5)*MAX(MIN(BB499,$J$5),$I$5)+$G$5*MAX(MIN(BB499,$J$5),$I$5)*(BV499*BO499/($K$5*1000))+$H$5*(BV499*BO499/($K$5*1000))*(BV499*BO499/($K$5*1000)))</f>
        <v>0</v>
      </c>
      <c r="S499">
        <f>J499*(1000-(1000*0.61365*exp(17.502*W499/(240.97+W499))/(BO499+BP499)+BJ499)/2)/(1000*0.61365*exp(17.502*W499/(240.97+W499))/(BO499+BP499)-BJ499)</f>
        <v>0</v>
      </c>
      <c r="T499">
        <f>1/((BC499+1)/(Q499/1.6)+1/(R499/1.37)) + BC499/((BC499+1)/(Q499/1.6) + BC499/(R499/1.37))</f>
        <v>0</v>
      </c>
      <c r="U499">
        <f>(AX499*BA499)</f>
        <v>0</v>
      </c>
      <c r="V499">
        <f>(BQ499+(U499+2*0.95*5.67E-8*(((BQ499+$B$7)+273)^4-(BQ499+273)^4)-44100*J499)/(1.84*29.3*R499+8*0.95*5.67E-8*(BQ499+273)^3))</f>
        <v>0</v>
      </c>
      <c r="W499">
        <f>($C$7*BR499+$D$7*BS499+$E$7*V499)</f>
        <v>0</v>
      </c>
      <c r="X499">
        <f>0.61365*exp(17.502*W499/(240.97+W499))</f>
        <v>0</v>
      </c>
      <c r="Y499">
        <f>(Z499/AA499*100)</f>
        <v>0</v>
      </c>
      <c r="Z499">
        <f>BJ499*(BO499+BP499)/1000</f>
        <v>0</v>
      </c>
      <c r="AA499">
        <f>0.61365*exp(17.502*BQ499/(240.97+BQ499))</f>
        <v>0</v>
      </c>
      <c r="AB499">
        <f>(X499-BJ499*(BO499+BP499)/1000)</f>
        <v>0</v>
      </c>
      <c r="AC499">
        <f>(-J499*44100)</f>
        <v>0</v>
      </c>
      <c r="AD499">
        <f>2*29.3*R499*0.92*(BQ499-W499)</f>
        <v>0</v>
      </c>
      <c r="AE499">
        <f>2*0.95*5.67E-8*(((BQ499+$B$7)+273)^4-(W499+273)^4)</f>
        <v>0</v>
      </c>
      <c r="AF499">
        <f>U499+AE499+AC499+AD499</f>
        <v>0</v>
      </c>
      <c r="AG499">
        <f>BN499*AU499*(BI499-BH499*(1000-AU499*BK499)/(1000-AU499*BJ499))/(100*BB499)</f>
        <v>0</v>
      </c>
      <c r="AH499">
        <f>1000*BN499*AU499*(BJ499-BK499)/(100*BB499*(1000-AU499*BJ499))</f>
        <v>0</v>
      </c>
      <c r="AI499">
        <f>(AJ499 - AK499 - BO499*1E3/(8.314*(BQ499+273.15)) * AM499/BN499 * AL499) * BN499/(100*BB499) * (1000 - BK499)/1000</f>
        <v>0</v>
      </c>
      <c r="AJ499">
        <v>1612.01634903524</v>
      </c>
      <c r="AK499">
        <v>1557.20909090909</v>
      </c>
      <c r="AL499">
        <v>3.5248263675886</v>
      </c>
      <c r="AM499">
        <v>66.7280457912559</v>
      </c>
      <c r="AN499">
        <f>(AP499 - AO499 + BO499*1E3/(8.314*(BQ499+273.15)) * AR499/BN499 * AQ499) * BN499/(100*BB499) * 1000/(1000 - AP499)</f>
        <v>0</v>
      </c>
      <c r="AO499">
        <v>18.5469662522981</v>
      </c>
      <c r="AP499">
        <v>21.2014987878788</v>
      </c>
      <c r="AQ499">
        <v>0.0055596059659868</v>
      </c>
      <c r="AR499">
        <v>77.4799471106263</v>
      </c>
      <c r="AS499">
        <v>0</v>
      </c>
      <c r="AT499">
        <v>0</v>
      </c>
      <c r="AU499">
        <f>IF(AS499*$H$13&gt;=AW499,1.0,(AW499/(AW499-AS499*$H$13)))</f>
        <v>0</v>
      </c>
      <c r="AV499">
        <f>(AU499-1)*100</f>
        <v>0</v>
      </c>
      <c r="AW499">
        <f>MAX(0,($B$13+$C$13*BV499)/(1+$D$13*BV499)*BO499/(BQ499+273)*$E$13)</f>
        <v>0</v>
      </c>
      <c r="AX499">
        <f>$B$11*BW499+$C$11*BX499+$F$11*CI499*(1-CL499)</f>
        <v>0</v>
      </c>
      <c r="AY499">
        <f>AX499*AZ499</f>
        <v>0</v>
      </c>
      <c r="AZ499">
        <f>($B$11*$D$9+$C$11*$D$9+$F$11*((CV499+CN499)/MAX(CV499+CN499+CW499, 0.1)*$I$9+CW499/MAX(CV499+CN499+CW499, 0.1)*$J$9))/($B$11+$C$11+$F$11)</f>
        <v>0</v>
      </c>
      <c r="BA499">
        <f>($B$11*$K$9+$C$11*$K$9+$F$11*((CV499+CN499)/MAX(CV499+CN499+CW499, 0.1)*$P$9+CW499/MAX(CV499+CN499+CW499, 0.1)*$Q$9))/($B$11+$C$11+$F$11)</f>
        <v>0</v>
      </c>
      <c r="BB499">
        <v>6</v>
      </c>
      <c r="BC499">
        <v>0.5</v>
      </c>
      <c r="BD499" t="s">
        <v>355</v>
      </c>
      <c r="BE499">
        <v>2</v>
      </c>
      <c r="BF499" t="b">
        <v>1</v>
      </c>
      <c r="BG499">
        <v>1657214905.31429</v>
      </c>
      <c r="BH499">
        <v>1499.38178571429</v>
      </c>
      <c r="BI499">
        <v>1565.62714285714</v>
      </c>
      <c r="BJ499">
        <v>21.1801642857143</v>
      </c>
      <c r="BK499">
        <v>18.5028642857143</v>
      </c>
      <c r="BL499">
        <v>1481.89678571429</v>
      </c>
      <c r="BM499">
        <v>20.9668571428571</v>
      </c>
      <c r="BN499">
        <v>500.028392857143</v>
      </c>
      <c r="BO499">
        <v>74.5709964285714</v>
      </c>
      <c r="BP499">
        <v>0.0999992642857143</v>
      </c>
      <c r="BQ499">
        <v>25.063675</v>
      </c>
      <c r="BR499">
        <v>25.1856571428571</v>
      </c>
      <c r="BS499">
        <v>999.9</v>
      </c>
      <c r="BT499">
        <v>0</v>
      </c>
      <c r="BU499">
        <v>0</v>
      </c>
      <c r="BV499">
        <v>10008.9285714286</v>
      </c>
      <c r="BW499">
        <v>0</v>
      </c>
      <c r="BX499">
        <v>1437.35160714286</v>
      </c>
      <c r="BY499">
        <v>-66.2446392857143</v>
      </c>
      <c r="BZ499">
        <v>1531.82678571429</v>
      </c>
      <c r="CA499">
        <v>1595.14142857143</v>
      </c>
      <c r="CB499">
        <v>2.67729785714286</v>
      </c>
      <c r="CC499">
        <v>1565.62714285714</v>
      </c>
      <c r="CD499">
        <v>18.5028642857143</v>
      </c>
      <c r="CE499">
        <v>1.57942464285714</v>
      </c>
      <c r="CF499">
        <v>1.37977678571429</v>
      </c>
      <c r="CG499">
        <v>13.7595214285714</v>
      </c>
      <c r="CH499">
        <v>11.6971392857143</v>
      </c>
      <c r="CI499">
        <v>1999.96178571429</v>
      </c>
      <c r="CJ499">
        <v>0.979997357142857</v>
      </c>
      <c r="CK499">
        <v>0.0200024928571429</v>
      </c>
      <c r="CL499">
        <v>0</v>
      </c>
      <c r="CM499">
        <v>2.28312857142857</v>
      </c>
      <c r="CN499">
        <v>0</v>
      </c>
      <c r="CO499">
        <v>18938.1392857143</v>
      </c>
      <c r="CP499">
        <v>17299.8071428571</v>
      </c>
      <c r="CQ499">
        <v>41.2185</v>
      </c>
      <c r="CR499">
        <v>41.4416785714286</v>
      </c>
      <c r="CS499">
        <v>40.5265</v>
      </c>
      <c r="CT499">
        <v>40.6805357142857</v>
      </c>
      <c r="CU499">
        <v>40.1738571428571</v>
      </c>
      <c r="CV499">
        <v>1959.95785714286</v>
      </c>
      <c r="CW499">
        <v>40.0035714285714</v>
      </c>
      <c r="CX499">
        <v>0</v>
      </c>
      <c r="CY499">
        <v>1657214892</v>
      </c>
      <c r="CZ499">
        <v>0</v>
      </c>
      <c r="DA499">
        <v>1657213163</v>
      </c>
      <c r="DB499" t="s">
        <v>1145</v>
      </c>
      <c r="DC499">
        <v>1657213141</v>
      </c>
      <c r="DD499">
        <v>1655399214.6</v>
      </c>
      <c r="DE499">
        <v>1</v>
      </c>
      <c r="DF499">
        <v>0.04</v>
      </c>
      <c r="DG499">
        <v>-0.06</v>
      </c>
      <c r="DH499">
        <v>9.172</v>
      </c>
      <c r="DI499">
        <v>0.511</v>
      </c>
      <c r="DJ499">
        <v>420</v>
      </c>
      <c r="DK499">
        <v>25</v>
      </c>
      <c r="DL499">
        <v>0.26</v>
      </c>
      <c r="DM499">
        <v>0.15</v>
      </c>
      <c r="DN499">
        <v>-66.1243390243903</v>
      </c>
      <c r="DO499">
        <v>-1.90489547038334</v>
      </c>
      <c r="DP499">
        <v>0.720671991244911</v>
      </c>
      <c r="DQ499">
        <v>0</v>
      </c>
      <c r="DR499">
        <v>2.71840414634146</v>
      </c>
      <c r="DS499">
        <v>-0.614035400696866</v>
      </c>
      <c r="DT499">
        <v>0.0655182492907505</v>
      </c>
      <c r="DU499">
        <v>0</v>
      </c>
      <c r="DV499">
        <v>0</v>
      </c>
      <c r="DW499">
        <v>2</v>
      </c>
      <c r="DX499" t="s">
        <v>365</v>
      </c>
      <c r="DY499">
        <v>2.97281</v>
      </c>
      <c r="DZ499">
        <v>2.75355</v>
      </c>
      <c r="EA499">
        <v>0.179752</v>
      </c>
      <c r="EB499">
        <v>0.185371</v>
      </c>
      <c r="EC499">
        <v>0.0788611</v>
      </c>
      <c r="ED499">
        <v>0.0721399</v>
      </c>
      <c r="EE499">
        <v>32010.6</v>
      </c>
      <c r="EF499">
        <v>34875.2</v>
      </c>
      <c r="EG499">
        <v>35371.7</v>
      </c>
      <c r="EH499">
        <v>38833.7</v>
      </c>
      <c r="EI499">
        <v>46206.5</v>
      </c>
      <c r="EJ499">
        <v>52005.3</v>
      </c>
      <c r="EK499">
        <v>55280.8</v>
      </c>
      <c r="EL499">
        <v>62239.9</v>
      </c>
      <c r="EM499">
        <v>1.969</v>
      </c>
      <c r="EN499">
        <v>2.1576</v>
      </c>
      <c r="EO499">
        <v>0.131726</v>
      </c>
      <c r="EP499">
        <v>0</v>
      </c>
      <c r="EQ499">
        <v>23.0234</v>
      </c>
      <c r="ER499">
        <v>999.9</v>
      </c>
      <c r="ES499">
        <v>33.763</v>
      </c>
      <c r="ET499">
        <v>36.064</v>
      </c>
      <c r="EU499">
        <v>27.1203</v>
      </c>
      <c r="EV499">
        <v>53.4769</v>
      </c>
      <c r="EW499">
        <v>39.5833</v>
      </c>
      <c r="EX499">
        <v>2</v>
      </c>
      <c r="EY499">
        <v>0.0340244</v>
      </c>
      <c r="EZ499">
        <v>3.9541</v>
      </c>
      <c r="FA499">
        <v>20.103</v>
      </c>
      <c r="FB499">
        <v>5.20172</v>
      </c>
      <c r="FC499">
        <v>12.0099</v>
      </c>
      <c r="FD499">
        <v>4.976</v>
      </c>
      <c r="FE499">
        <v>3.2938</v>
      </c>
      <c r="FF499">
        <v>9999</v>
      </c>
      <c r="FG499">
        <v>9999</v>
      </c>
      <c r="FH499">
        <v>9999</v>
      </c>
      <c r="FI499">
        <v>558.3</v>
      </c>
      <c r="FJ499">
        <v>1.8631</v>
      </c>
      <c r="FK499">
        <v>1.86783</v>
      </c>
      <c r="FL499">
        <v>1.86758</v>
      </c>
      <c r="FM499">
        <v>1.86884</v>
      </c>
      <c r="FN499">
        <v>1.86957</v>
      </c>
      <c r="FO499">
        <v>1.86569</v>
      </c>
      <c r="FP499">
        <v>1.86664</v>
      </c>
      <c r="FQ499">
        <v>1.8681</v>
      </c>
      <c r="FR499">
        <v>5</v>
      </c>
      <c r="FS499">
        <v>0</v>
      </c>
      <c r="FT499">
        <v>0</v>
      </c>
      <c r="FU499">
        <v>0</v>
      </c>
      <c r="FV499" t="s">
        <v>358</v>
      </c>
      <c r="FW499" t="s">
        <v>359</v>
      </c>
      <c r="FX499" t="s">
        <v>360</v>
      </c>
      <c r="FY499" t="s">
        <v>360</v>
      </c>
      <c r="FZ499" t="s">
        <v>360</v>
      </c>
      <c r="GA499" t="s">
        <v>360</v>
      </c>
      <c r="GB499">
        <v>0</v>
      </c>
      <c r="GC499">
        <v>100</v>
      </c>
      <c r="GD499">
        <v>100</v>
      </c>
      <c r="GE499">
        <v>17.66</v>
      </c>
      <c r="GF499">
        <v>0.2133</v>
      </c>
      <c r="GG499">
        <v>5.39689663742648</v>
      </c>
      <c r="GH499">
        <v>0.00956702611335773</v>
      </c>
      <c r="GI499">
        <v>-9.19467254998099e-07</v>
      </c>
      <c r="GJ499">
        <v>-2.13729184259075e-11</v>
      </c>
      <c r="GK499">
        <v>0.213310654532375</v>
      </c>
      <c r="GL499">
        <v>0</v>
      </c>
      <c r="GM499">
        <v>0</v>
      </c>
      <c r="GN499">
        <v>0</v>
      </c>
      <c r="GO499">
        <v>-4</v>
      </c>
      <c r="GP499">
        <v>1866</v>
      </c>
      <c r="GQ499">
        <v>1</v>
      </c>
      <c r="GR499">
        <v>18</v>
      </c>
      <c r="GS499">
        <v>29.5</v>
      </c>
      <c r="GT499">
        <v>30261.6</v>
      </c>
      <c r="GU499">
        <v>3.79639</v>
      </c>
      <c r="GV499">
        <v>2.62451</v>
      </c>
      <c r="GW499">
        <v>2.24854</v>
      </c>
      <c r="GX499">
        <v>2.72217</v>
      </c>
      <c r="GY499">
        <v>1.99585</v>
      </c>
      <c r="GZ499">
        <v>2.3645</v>
      </c>
      <c r="HA499">
        <v>38.135</v>
      </c>
      <c r="HB499">
        <v>14.1758</v>
      </c>
      <c r="HC499">
        <v>18</v>
      </c>
      <c r="HD499">
        <v>500.903</v>
      </c>
      <c r="HE499">
        <v>633.152</v>
      </c>
      <c r="HF499">
        <v>19.5557</v>
      </c>
      <c r="HG499">
        <v>27.6299</v>
      </c>
      <c r="HH499">
        <v>29.9998</v>
      </c>
      <c r="HI499">
        <v>27.8686</v>
      </c>
      <c r="HJ499">
        <v>27.8455</v>
      </c>
      <c r="HK499">
        <v>75.999</v>
      </c>
      <c r="HL499">
        <v>28.2524</v>
      </c>
      <c r="HM499">
        <v>0</v>
      </c>
      <c r="HN499">
        <v>19.4221</v>
      </c>
      <c r="HO499">
        <v>1604.76</v>
      </c>
      <c r="HP499">
        <v>18.664</v>
      </c>
      <c r="HQ499">
        <v>102.555</v>
      </c>
      <c r="HR499">
        <v>103.63</v>
      </c>
    </row>
    <row r="500" spans="1:226">
      <c r="A500">
        <v>484</v>
      </c>
      <c r="B500">
        <v>1657214918.1</v>
      </c>
      <c r="C500">
        <v>8313.09999990463</v>
      </c>
      <c r="D500" t="s">
        <v>1332</v>
      </c>
      <c r="E500" t="s">
        <v>1333</v>
      </c>
      <c r="F500">
        <v>5</v>
      </c>
      <c r="G500" t="s">
        <v>1144</v>
      </c>
      <c r="H500" t="s">
        <v>354</v>
      </c>
      <c r="I500">
        <v>1657214910.6</v>
      </c>
      <c r="J500">
        <f>(K500)/1000</f>
        <v>0</v>
      </c>
      <c r="K500">
        <f>IF(BF500, AN500, AH500)</f>
        <v>0</v>
      </c>
      <c r="L500">
        <f>IF(BF500, AI500, AG500)</f>
        <v>0</v>
      </c>
      <c r="M500">
        <f>BH500 - IF(AU500&gt;1, L500*BB500*100.0/(AW500*BV500), 0)</f>
        <v>0</v>
      </c>
      <c r="N500">
        <f>((T500-J500/2)*M500-L500)/(T500+J500/2)</f>
        <v>0</v>
      </c>
      <c r="O500">
        <f>N500*(BO500+BP500)/1000.0</f>
        <v>0</v>
      </c>
      <c r="P500">
        <f>(BH500 - IF(AU500&gt;1, L500*BB500*100.0/(AW500*BV500), 0))*(BO500+BP500)/1000.0</f>
        <v>0</v>
      </c>
      <c r="Q500">
        <f>2.0/((1/S500-1/R500)+SIGN(S500)*SQRT((1/S500-1/R500)*(1/S500-1/R500) + 4*BC500/((BC500+1)*(BC500+1))*(2*1/S500*1/R500-1/R500*1/R500)))</f>
        <v>0</v>
      </c>
      <c r="R500">
        <f>IF(LEFT(BD500,1)&lt;&gt;"0",IF(LEFT(BD500,1)="1",3.0,BE500),$D$5+$E$5*(BV500*BO500/($K$5*1000))+$F$5*(BV500*BO500/($K$5*1000))*MAX(MIN(BB500,$J$5),$I$5)*MAX(MIN(BB500,$J$5),$I$5)+$G$5*MAX(MIN(BB500,$J$5),$I$5)*(BV500*BO500/($K$5*1000))+$H$5*(BV500*BO500/($K$5*1000))*(BV500*BO500/($K$5*1000)))</f>
        <v>0</v>
      </c>
      <c r="S500">
        <f>J500*(1000-(1000*0.61365*exp(17.502*W500/(240.97+W500))/(BO500+BP500)+BJ500)/2)/(1000*0.61365*exp(17.502*W500/(240.97+W500))/(BO500+BP500)-BJ500)</f>
        <v>0</v>
      </c>
      <c r="T500">
        <f>1/((BC500+1)/(Q500/1.6)+1/(R500/1.37)) + BC500/((BC500+1)/(Q500/1.6) + BC500/(R500/1.37))</f>
        <v>0</v>
      </c>
      <c r="U500">
        <f>(AX500*BA500)</f>
        <v>0</v>
      </c>
      <c r="V500">
        <f>(BQ500+(U500+2*0.95*5.67E-8*(((BQ500+$B$7)+273)^4-(BQ500+273)^4)-44100*J500)/(1.84*29.3*R500+8*0.95*5.67E-8*(BQ500+273)^3))</f>
        <v>0</v>
      </c>
      <c r="W500">
        <f>($C$7*BR500+$D$7*BS500+$E$7*V500)</f>
        <v>0</v>
      </c>
      <c r="X500">
        <f>0.61365*exp(17.502*W500/(240.97+W500))</f>
        <v>0</v>
      </c>
      <c r="Y500">
        <f>(Z500/AA500*100)</f>
        <v>0</v>
      </c>
      <c r="Z500">
        <f>BJ500*(BO500+BP500)/1000</f>
        <v>0</v>
      </c>
      <c r="AA500">
        <f>0.61365*exp(17.502*BQ500/(240.97+BQ500))</f>
        <v>0</v>
      </c>
      <c r="AB500">
        <f>(X500-BJ500*(BO500+BP500)/1000)</f>
        <v>0</v>
      </c>
      <c r="AC500">
        <f>(-J500*44100)</f>
        <v>0</v>
      </c>
      <c r="AD500">
        <f>2*29.3*R500*0.92*(BQ500-W500)</f>
        <v>0</v>
      </c>
      <c r="AE500">
        <f>2*0.95*5.67E-8*(((BQ500+$B$7)+273)^4-(W500+273)^4)</f>
        <v>0</v>
      </c>
      <c r="AF500">
        <f>U500+AE500+AC500+AD500</f>
        <v>0</v>
      </c>
      <c r="AG500">
        <f>BN500*AU500*(BI500-BH500*(1000-AU500*BK500)/(1000-AU500*BJ500))/(100*BB500)</f>
        <v>0</v>
      </c>
      <c r="AH500">
        <f>1000*BN500*AU500*(BJ500-BK500)/(100*BB500*(1000-AU500*BJ500))</f>
        <v>0</v>
      </c>
      <c r="AI500">
        <f>(AJ500 - AK500 - BO500*1E3/(8.314*(BQ500+273.15)) * AM500/BN500 * AL500) * BN500/(100*BB500) * (1000 - BK500)/1000</f>
        <v>0</v>
      </c>
      <c r="AJ500">
        <v>1628.46651088024</v>
      </c>
      <c r="AK500">
        <v>1573.67909090909</v>
      </c>
      <c r="AL500">
        <v>3.35587961946652</v>
      </c>
      <c r="AM500">
        <v>66.7280457912559</v>
      </c>
      <c r="AN500">
        <f>(AP500 - AO500 + BO500*1E3/(8.314*(BQ500+273.15)) * AR500/BN500 * AQ500) * BN500/(100*BB500) * 1000/(1000 - AP500)</f>
        <v>0</v>
      </c>
      <c r="AO500">
        <v>18.5844103001354</v>
      </c>
      <c r="AP500">
        <v>21.2129581818182</v>
      </c>
      <c r="AQ500">
        <v>-0.00153838561451508</v>
      </c>
      <c r="AR500">
        <v>77.4799471106263</v>
      </c>
      <c r="AS500">
        <v>0</v>
      </c>
      <c r="AT500">
        <v>0</v>
      </c>
      <c r="AU500">
        <f>IF(AS500*$H$13&gt;=AW500,1.0,(AW500/(AW500-AS500*$H$13)))</f>
        <v>0</v>
      </c>
      <c r="AV500">
        <f>(AU500-1)*100</f>
        <v>0</v>
      </c>
      <c r="AW500">
        <f>MAX(0,($B$13+$C$13*BV500)/(1+$D$13*BV500)*BO500/(BQ500+273)*$E$13)</f>
        <v>0</v>
      </c>
      <c r="AX500">
        <f>$B$11*BW500+$C$11*BX500+$F$11*CI500*(1-CL500)</f>
        <v>0</v>
      </c>
      <c r="AY500">
        <f>AX500*AZ500</f>
        <v>0</v>
      </c>
      <c r="AZ500">
        <f>($B$11*$D$9+$C$11*$D$9+$F$11*((CV500+CN500)/MAX(CV500+CN500+CW500, 0.1)*$I$9+CW500/MAX(CV500+CN500+CW500, 0.1)*$J$9))/($B$11+$C$11+$F$11)</f>
        <v>0</v>
      </c>
      <c r="BA500">
        <f>($B$11*$K$9+$C$11*$K$9+$F$11*((CV500+CN500)/MAX(CV500+CN500+CW500, 0.1)*$P$9+CW500/MAX(CV500+CN500+CW500, 0.1)*$Q$9))/($B$11+$C$11+$F$11)</f>
        <v>0</v>
      </c>
      <c r="BB500">
        <v>6</v>
      </c>
      <c r="BC500">
        <v>0.5</v>
      </c>
      <c r="BD500" t="s">
        <v>355</v>
      </c>
      <c r="BE500">
        <v>2</v>
      </c>
      <c r="BF500" t="b">
        <v>1</v>
      </c>
      <c r="BG500">
        <v>1657214910.6</v>
      </c>
      <c r="BH500">
        <v>1517.13925925926</v>
      </c>
      <c r="BI500">
        <v>1583.23592592593</v>
      </c>
      <c r="BJ500">
        <v>21.1964037037037</v>
      </c>
      <c r="BK500">
        <v>18.5555777777778</v>
      </c>
      <c r="BL500">
        <v>1499.53555555556</v>
      </c>
      <c r="BM500">
        <v>20.9831</v>
      </c>
      <c r="BN500">
        <v>500.010074074074</v>
      </c>
      <c r="BO500">
        <v>74.5707296296296</v>
      </c>
      <c r="BP500">
        <v>0.100075137037037</v>
      </c>
      <c r="BQ500">
        <v>25.0598259259259</v>
      </c>
      <c r="BR500">
        <v>25.1884111111111</v>
      </c>
      <c r="BS500">
        <v>999.9</v>
      </c>
      <c r="BT500">
        <v>0</v>
      </c>
      <c r="BU500">
        <v>0</v>
      </c>
      <c r="BV500">
        <v>9996.48148148148</v>
      </c>
      <c r="BW500">
        <v>0</v>
      </c>
      <c r="BX500">
        <v>978.471222222222</v>
      </c>
      <c r="BY500">
        <v>-66.0958962962963</v>
      </c>
      <c r="BZ500">
        <v>1549.99444444444</v>
      </c>
      <c r="CA500">
        <v>1613.16925925926</v>
      </c>
      <c r="CB500">
        <v>2.64083148148148</v>
      </c>
      <c r="CC500">
        <v>1583.23592592593</v>
      </c>
      <c r="CD500">
        <v>18.5555777777778</v>
      </c>
      <c r="CE500">
        <v>1.58063111111111</v>
      </c>
      <c r="CF500">
        <v>1.38370111111111</v>
      </c>
      <c r="CG500">
        <v>13.7712592592593</v>
      </c>
      <c r="CH500">
        <v>11.7401481481481</v>
      </c>
      <c r="CI500">
        <v>1999.95111111111</v>
      </c>
      <c r="CJ500">
        <v>0.979998222222222</v>
      </c>
      <c r="CK500">
        <v>0.0200015814814815</v>
      </c>
      <c r="CL500">
        <v>0</v>
      </c>
      <c r="CM500">
        <v>2.28542222222222</v>
      </c>
      <c r="CN500">
        <v>0</v>
      </c>
      <c r="CO500">
        <v>18638.9111111111</v>
      </c>
      <c r="CP500">
        <v>17299.7296296296</v>
      </c>
      <c r="CQ500">
        <v>41.3076296296296</v>
      </c>
      <c r="CR500">
        <v>41.5204814814815</v>
      </c>
      <c r="CS500">
        <v>40.6084814814815</v>
      </c>
      <c r="CT500">
        <v>40.7845555555556</v>
      </c>
      <c r="CU500">
        <v>40.2566666666667</v>
      </c>
      <c r="CV500">
        <v>1959.95</v>
      </c>
      <c r="CW500">
        <v>40.0011111111111</v>
      </c>
      <c r="CX500">
        <v>0</v>
      </c>
      <c r="CY500">
        <v>1657214897.4</v>
      </c>
      <c r="CZ500">
        <v>0</v>
      </c>
      <c r="DA500">
        <v>1657213163</v>
      </c>
      <c r="DB500" t="s">
        <v>1145</v>
      </c>
      <c r="DC500">
        <v>1657213141</v>
      </c>
      <c r="DD500">
        <v>1655399214.6</v>
      </c>
      <c r="DE500">
        <v>1</v>
      </c>
      <c r="DF500">
        <v>0.04</v>
      </c>
      <c r="DG500">
        <v>-0.06</v>
      </c>
      <c r="DH500">
        <v>9.172</v>
      </c>
      <c r="DI500">
        <v>0.511</v>
      </c>
      <c r="DJ500">
        <v>420</v>
      </c>
      <c r="DK500">
        <v>25</v>
      </c>
      <c r="DL500">
        <v>0.26</v>
      </c>
      <c r="DM500">
        <v>0.15</v>
      </c>
      <c r="DN500">
        <v>-66.1373585365854</v>
      </c>
      <c r="DO500">
        <v>-0.385963066202143</v>
      </c>
      <c r="DP500">
        <v>0.726463863427599</v>
      </c>
      <c r="DQ500">
        <v>0</v>
      </c>
      <c r="DR500">
        <v>2.66925341463415</v>
      </c>
      <c r="DS500">
        <v>-0.443329965156789</v>
      </c>
      <c r="DT500">
        <v>0.0502125831868018</v>
      </c>
      <c r="DU500">
        <v>0</v>
      </c>
      <c r="DV500">
        <v>0</v>
      </c>
      <c r="DW500">
        <v>2</v>
      </c>
      <c r="DX500" t="s">
        <v>365</v>
      </c>
      <c r="DY500">
        <v>2.97238</v>
      </c>
      <c r="DZ500">
        <v>2.75338</v>
      </c>
      <c r="EA500">
        <v>0.180897</v>
      </c>
      <c r="EB500">
        <v>0.186525</v>
      </c>
      <c r="EC500">
        <v>0.0788949</v>
      </c>
      <c r="ED500">
        <v>0.0724112</v>
      </c>
      <c r="EE500">
        <v>31966.5</v>
      </c>
      <c r="EF500">
        <v>34826.3</v>
      </c>
      <c r="EG500">
        <v>35372.2</v>
      </c>
      <c r="EH500">
        <v>38834.2</v>
      </c>
      <c r="EI500">
        <v>46205</v>
      </c>
      <c r="EJ500">
        <v>51990.1</v>
      </c>
      <c r="EK500">
        <v>55281.1</v>
      </c>
      <c r="EL500">
        <v>62240</v>
      </c>
      <c r="EM500">
        <v>1.9692</v>
      </c>
      <c r="EN500">
        <v>2.157</v>
      </c>
      <c r="EO500">
        <v>0.130683</v>
      </c>
      <c r="EP500">
        <v>0</v>
      </c>
      <c r="EQ500">
        <v>23.0486</v>
      </c>
      <c r="ER500">
        <v>999.9</v>
      </c>
      <c r="ES500">
        <v>33.763</v>
      </c>
      <c r="ET500">
        <v>36.054</v>
      </c>
      <c r="EU500">
        <v>27.1029</v>
      </c>
      <c r="EV500">
        <v>53.9069</v>
      </c>
      <c r="EW500">
        <v>39.6034</v>
      </c>
      <c r="EX500">
        <v>2</v>
      </c>
      <c r="EY500">
        <v>0.0338211</v>
      </c>
      <c r="EZ500">
        <v>4.08168</v>
      </c>
      <c r="FA500">
        <v>20.0994</v>
      </c>
      <c r="FB500">
        <v>5.19932</v>
      </c>
      <c r="FC500">
        <v>12.0099</v>
      </c>
      <c r="FD500">
        <v>4.9756</v>
      </c>
      <c r="FE500">
        <v>3.2934</v>
      </c>
      <c r="FF500">
        <v>9999</v>
      </c>
      <c r="FG500">
        <v>9999</v>
      </c>
      <c r="FH500">
        <v>9999</v>
      </c>
      <c r="FI500">
        <v>558.3</v>
      </c>
      <c r="FJ500">
        <v>1.8631</v>
      </c>
      <c r="FK500">
        <v>1.86786</v>
      </c>
      <c r="FL500">
        <v>1.86752</v>
      </c>
      <c r="FM500">
        <v>1.86884</v>
      </c>
      <c r="FN500">
        <v>1.86954</v>
      </c>
      <c r="FO500">
        <v>1.86569</v>
      </c>
      <c r="FP500">
        <v>1.86661</v>
      </c>
      <c r="FQ500">
        <v>1.86813</v>
      </c>
      <c r="FR500">
        <v>5</v>
      </c>
      <c r="FS500">
        <v>0</v>
      </c>
      <c r="FT500">
        <v>0</v>
      </c>
      <c r="FU500">
        <v>0</v>
      </c>
      <c r="FV500" t="s">
        <v>358</v>
      </c>
      <c r="FW500" t="s">
        <v>359</v>
      </c>
      <c r="FX500" t="s">
        <v>360</v>
      </c>
      <c r="FY500" t="s">
        <v>360</v>
      </c>
      <c r="FZ500" t="s">
        <v>360</v>
      </c>
      <c r="GA500" t="s">
        <v>360</v>
      </c>
      <c r="GB500">
        <v>0</v>
      </c>
      <c r="GC500">
        <v>100</v>
      </c>
      <c r="GD500">
        <v>100</v>
      </c>
      <c r="GE500">
        <v>17.77</v>
      </c>
      <c r="GF500">
        <v>0.2133</v>
      </c>
      <c r="GG500">
        <v>5.39689663742648</v>
      </c>
      <c r="GH500">
        <v>0.00956702611335773</v>
      </c>
      <c r="GI500">
        <v>-9.19467254998099e-07</v>
      </c>
      <c r="GJ500">
        <v>-2.13729184259075e-11</v>
      </c>
      <c r="GK500">
        <v>0.213310654532375</v>
      </c>
      <c r="GL500">
        <v>0</v>
      </c>
      <c r="GM500">
        <v>0</v>
      </c>
      <c r="GN500">
        <v>0</v>
      </c>
      <c r="GO500">
        <v>-4</v>
      </c>
      <c r="GP500">
        <v>1866</v>
      </c>
      <c r="GQ500">
        <v>1</v>
      </c>
      <c r="GR500">
        <v>18</v>
      </c>
      <c r="GS500">
        <v>29.6</v>
      </c>
      <c r="GT500">
        <v>30261.7</v>
      </c>
      <c r="GU500">
        <v>3.82202</v>
      </c>
      <c r="GV500">
        <v>2.61841</v>
      </c>
      <c r="GW500">
        <v>2.24854</v>
      </c>
      <c r="GX500">
        <v>2.72217</v>
      </c>
      <c r="GY500">
        <v>1.99585</v>
      </c>
      <c r="GZ500">
        <v>2.37671</v>
      </c>
      <c r="HA500">
        <v>38.135</v>
      </c>
      <c r="HB500">
        <v>14.1758</v>
      </c>
      <c r="HC500">
        <v>18</v>
      </c>
      <c r="HD500">
        <v>500.952</v>
      </c>
      <c r="HE500">
        <v>632.565</v>
      </c>
      <c r="HF500">
        <v>19.355</v>
      </c>
      <c r="HG500">
        <v>27.6205</v>
      </c>
      <c r="HH500">
        <v>29.9995</v>
      </c>
      <c r="HI500">
        <v>27.8587</v>
      </c>
      <c r="HJ500">
        <v>27.836</v>
      </c>
      <c r="HK500">
        <v>76.5791</v>
      </c>
      <c r="HL500">
        <v>28.2524</v>
      </c>
      <c r="HM500">
        <v>0</v>
      </c>
      <c r="HN500">
        <v>19.2374</v>
      </c>
      <c r="HO500">
        <v>1625.03</v>
      </c>
      <c r="HP500">
        <v>18.6983</v>
      </c>
      <c r="HQ500">
        <v>102.556</v>
      </c>
      <c r="HR500">
        <v>103.63</v>
      </c>
    </row>
    <row r="501" spans="1:226">
      <c r="A501">
        <v>485</v>
      </c>
      <c r="B501">
        <v>1657214923.1</v>
      </c>
      <c r="C501">
        <v>8318.09999990463</v>
      </c>
      <c r="D501" t="s">
        <v>1334</v>
      </c>
      <c r="E501" t="s">
        <v>1335</v>
      </c>
      <c r="F501">
        <v>5</v>
      </c>
      <c r="G501" t="s">
        <v>1144</v>
      </c>
      <c r="H501" t="s">
        <v>354</v>
      </c>
      <c r="I501">
        <v>1657214915.31429</v>
      </c>
      <c r="J501">
        <f>(K501)/1000</f>
        <v>0</v>
      </c>
      <c r="K501">
        <f>IF(BF501, AN501, AH501)</f>
        <v>0</v>
      </c>
      <c r="L501">
        <f>IF(BF501, AI501, AG501)</f>
        <v>0</v>
      </c>
      <c r="M501">
        <f>BH501 - IF(AU501&gt;1, L501*BB501*100.0/(AW501*BV501), 0)</f>
        <v>0</v>
      </c>
      <c r="N501">
        <f>((T501-J501/2)*M501-L501)/(T501+J501/2)</f>
        <v>0</v>
      </c>
      <c r="O501">
        <f>N501*(BO501+BP501)/1000.0</f>
        <v>0</v>
      </c>
      <c r="P501">
        <f>(BH501 - IF(AU501&gt;1, L501*BB501*100.0/(AW501*BV501), 0))*(BO501+BP501)/1000.0</f>
        <v>0</v>
      </c>
      <c r="Q501">
        <f>2.0/((1/S501-1/R501)+SIGN(S501)*SQRT((1/S501-1/R501)*(1/S501-1/R501) + 4*BC501/((BC501+1)*(BC501+1))*(2*1/S501*1/R501-1/R501*1/R501)))</f>
        <v>0</v>
      </c>
      <c r="R501">
        <f>IF(LEFT(BD501,1)&lt;&gt;"0",IF(LEFT(BD501,1)="1",3.0,BE501),$D$5+$E$5*(BV501*BO501/($K$5*1000))+$F$5*(BV501*BO501/($K$5*1000))*MAX(MIN(BB501,$J$5),$I$5)*MAX(MIN(BB501,$J$5),$I$5)+$G$5*MAX(MIN(BB501,$J$5),$I$5)*(BV501*BO501/($K$5*1000))+$H$5*(BV501*BO501/($K$5*1000))*(BV501*BO501/($K$5*1000)))</f>
        <v>0</v>
      </c>
      <c r="S501">
        <f>J501*(1000-(1000*0.61365*exp(17.502*W501/(240.97+W501))/(BO501+BP501)+BJ501)/2)/(1000*0.61365*exp(17.502*W501/(240.97+W501))/(BO501+BP501)-BJ501)</f>
        <v>0</v>
      </c>
      <c r="T501">
        <f>1/((BC501+1)/(Q501/1.6)+1/(R501/1.37)) + BC501/((BC501+1)/(Q501/1.6) + BC501/(R501/1.37))</f>
        <v>0</v>
      </c>
      <c r="U501">
        <f>(AX501*BA501)</f>
        <v>0</v>
      </c>
      <c r="V501">
        <f>(BQ501+(U501+2*0.95*5.67E-8*(((BQ501+$B$7)+273)^4-(BQ501+273)^4)-44100*J501)/(1.84*29.3*R501+8*0.95*5.67E-8*(BQ501+273)^3))</f>
        <v>0</v>
      </c>
      <c r="W501">
        <f>($C$7*BR501+$D$7*BS501+$E$7*V501)</f>
        <v>0</v>
      </c>
      <c r="X501">
        <f>0.61365*exp(17.502*W501/(240.97+W501))</f>
        <v>0</v>
      </c>
      <c r="Y501">
        <f>(Z501/AA501*100)</f>
        <v>0</v>
      </c>
      <c r="Z501">
        <f>BJ501*(BO501+BP501)/1000</f>
        <v>0</v>
      </c>
      <c r="AA501">
        <f>0.61365*exp(17.502*BQ501/(240.97+BQ501))</f>
        <v>0</v>
      </c>
      <c r="AB501">
        <f>(X501-BJ501*(BO501+BP501)/1000)</f>
        <v>0</v>
      </c>
      <c r="AC501">
        <f>(-J501*44100)</f>
        <v>0</v>
      </c>
      <c r="AD501">
        <f>2*29.3*R501*0.92*(BQ501-W501)</f>
        <v>0</v>
      </c>
      <c r="AE501">
        <f>2*0.95*5.67E-8*(((BQ501+$B$7)+273)^4-(W501+273)^4)</f>
        <v>0</v>
      </c>
      <c r="AF501">
        <f>U501+AE501+AC501+AD501</f>
        <v>0</v>
      </c>
      <c r="AG501">
        <f>BN501*AU501*(BI501-BH501*(1000-AU501*BK501)/(1000-AU501*BJ501))/(100*BB501)</f>
        <v>0</v>
      </c>
      <c r="AH501">
        <f>1000*BN501*AU501*(BJ501-BK501)/(100*BB501*(1000-AU501*BJ501))</f>
        <v>0</v>
      </c>
      <c r="AI501">
        <f>(AJ501 - AK501 - BO501*1E3/(8.314*(BQ501+273.15)) * AM501/BN501 * AL501) * BN501/(100*BB501) * (1000 - BK501)/1000</f>
        <v>0</v>
      </c>
      <c r="AJ501">
        <v>1645.25097475553</v>
      </c>
      <c r="AK501">
        <v>1590.25121212121</v>
      </c>
      <c r="AL501">
        <v>3.34599901497277</v>
      </c>
      <c r="AM501">
        <v>66.7280457912559</v>
      </c>
      <c r="AN501">
        <f>(AP501 - AO501 + BO501*1E3/(8.314*(BQ501+273.15)) * AR501/BN501 * AQ501) * BN501/(100*BB501) * 1000/(1000 - AP501)</f>
        <v>0</v>
      </c>
      <c r="AO501">
        <v>18.6470084243423</v>
      </c>
      <c r="AP501">
        <v>21.2239490909091</v>
      </c>
      <c r="AQ501">
        <v>0.00149437579677635</v>
      </c>
      <c r="AR501">
        <v>77.4799471106263</v>
      </c>
      <c r="AS501">
        <v>0</v>
      </c>
      <c r="AT501">
        <v>0</v>
      </c>
      <c r="AU501">
        <f>IF(AS501*$H$13&gt;=AW501,1.0,(AW501/(AW501-AS501*$H$13)))</f>
        <v>0</v>
      </c>
      <c r="AV501">
        <f>(AU501-1)*100</f>
        <v>0</v>
      </c>
      <c r="AW501">
        <f>MAX(0,($B$13+$C$13*BV501)/(1+$D$13*BV501)*BO501/(BQ501+273)*$E$13)</f>
        <v>0</v>
      </c>
      <c r="AX501">
        <f>$B$11*BW501+$C$11*BX501+$F$11*CI501*(1-CL501)</f>
        <v>0</v>
      </c>
      <c r="AY501">
        <f>AX501*AZ501</f>
        <v>0</v>
      </c>
      <c r="AZ501">
        <f>($B$11*$D$9+$C$11*$D$9+$F$11*((CV501+CN501)/MAX(CV501+CN501+CW501, 0.1)*$I$9+CW501/MAX(CV501+CN501+CW501, 0.1)*$J$9))/($B$11+$C$11+$F$11)</f>
        <v>0</v>
      </c>
      <c r="BA501">
        <f>($B$11*$K$9+$C$11*$K$9+$F$11*((CV501+CN501)/MAX(CV501+CN501+CW501, 0.1)*$P$9+CW501/MAX(CV501+CN501+CW501, 0.1)*$Q$9))/($B$11+$C$11+$F$11)</f>
        <v>0</v>
      </c>
      <c r="BB501">
        <v>6</v>
      </c>
      <c r="BC501">
        <v>0.5</v>
      </c>
      <c r="BD501" t="s">
        <v>355</v>
      </c>
      <c r="BE501">
        <v>2</v>
      </c>
      <c r="BF501" t="b">
        <v>1</v>
      </c>
      <c r="BG501">
        <v>1657214915.31429</v>
      </c>
      <c r="BH501">
        <v>1532.73464285714</v>
      </c>
      <c r="BI501">
        <v>1598.93107142857</v>
      </c>
      <c r="BJ501">
        <v>21.2069428571429</v>
      </c>
      <c r="BK501">
        <v>18.600525</v>
      </c>
      <c r="BL501">
        <v>1515.02821428571</v>
      </c>
      <c r="BM501">
        <v>20.9936392857143</v>
      </c>
      <c r="BN501">
        <v>499.997321428571</v>
      </c>
      <c r="BO501">
        <v>74.5705821428571</v>
      </c>
      <c r="BP501">
        <v>0.100199625</v>
      </c>
      <c r="BQ501">
        <v>25.0471535714286</v>
      </c>
      <c r="BR501">
        <v>25.1885607142857</v>
      </c>
      <c r="BS501">
        <v>999.9</v>
      </c>
      <c r="BT501">
        <v>0</v>
      </c>
      <c r="BU501">
        <v>0</v>
      </c>
      <c r="BV501">
        <v>9980</v>
      </c>
      <c r="BW501">
        <v>0</v>
      </c>
      <c r="BX501">
        <v>663.120428571429</v>
      </c>
      <c r="BY501">
        <v>-66.1955642857143</v>
      </c>
      <c r="BZ501">
        <v>1565.945</v>
      </c>
      <c r="CA501">
        <v>1629.2375</v>
      </c>
      <c r="CB501">
        <v>2.60643392857143</v>
      </c>
      <c r="CC501">
        <v>1598.93107142857</v>
      </c>
      <c r="CD501">
        <v>18.600525</v>
      </c>
      <c r="CE501">
        <v>1.581415</v>
      </c>
      <c r="CF501">
        <v>1.38704964285714</v>
      </c>
      <c r="CG501">
        <v>13.7788714285714</v>
      </c>
      <c r="CH501">
        <v>11.7767642857143</v>
      </c>
      <c r="CI501">
        <v>1999.99107142857</v>
      </c>
      <c r="CJ501">
        <v>0.979999285714286</v>
      </c>
      <c r="CK501">
        <v>0.0200004714285714</v>
      </c>
      <c r="CL501">
        <v>0</v>
      </c>
      <c r="CM501">
        <v>2.32483214285714</v>
      </c>
      <c r="CN501">
        <v>0</v>
      </c>
      <c r="CO501">
        <v>18453.5607142857</v>
      </c>
      <c r="CP501">
        <v>17300.0821428571</v>
      </c>
      <c r="CQ501">
        <v>41.3904285714286</v>
      </c>
      <c r="CR501">
        <v>41.5845714285714</v>
      </c>
      <c r="CS501">
        <v>40.6783214285714</v>
      </c>
      <c r="CT501">
        <v>40.8658928571429</v>
      </c>
      <c r="CU501">
        <v>40.3301428571429</v>
      </c>
      <c r="CV501">
        <v>1959.98964285714</v>
      </c>
      <c r="CW501">
        <v>40.0010714285714</v>
      </c>
      <c r="CX501">
        <v>0</v>
      </c>
      <c r="CY501">
        <v>1657214902.2</v>
      </c>
      <c r="CZ501">
        <v>0</v>
      </c>
      <c r="DA501">
        <v>1657213163</v>
      </c>
      <c r="DB501" t="s">
        <v>1145</v>
      </c>
      <c r="DC501">
        <v>1657213141</v>
      </c>
      <c r="DD501">
        <v>1655399214.6</v>
      </c>
      <c r="DE501">
        <v>1</v>
      </c>
      <c r="DF501">
        <v>0.04</v>
      </c>
      <c r="DG501">
        <v>-0.06</v>
      </c>
      <c r="DH501">
        <v>9.172</v>
      </c>
      <c r="DI501">
        <v>0.511</v>
      </c>
      <c r="DJ501">
        <v>420</v>
      </c>
      <c r="DK501">
        <v>25</v>
      </c>
      <c r="DL501">
        <v>0.26</v>
      </c>
      <c r="DM501">
        <v>0.15</v>
      </c>
      <c r="DN501">
        <v>-66.1975609756098</v>
      </c>
      <c r="DO501">
        <v>1.79467735191627</v>
      </c>
      <c r="DP501">
        <v>0.650573679252116</v>
      </c>
      <c r="DQ501">
        <v>0</v>
      </c>
      <c r="DR501">
        <v>2.63143073170732</v>
      </c>
      <c r="DS501">
        <v>-0.439401951219509</v>
      </c>
      <c r="DT501">
        <v>0.0477144496388951</v>
      </c>
      <c r="DU501">
        <v>0</v>
      </c>
      <c r="DV501">
        <v>0</v>
      </c>
      <c r="DW501">
        <v>2</v>
      </c>
      <c r="DX501" t="s">
        <v>365</v>
      </c>
      <c r="DY501">
        <v>2.97257</v>
      </c>
      <c r="DZ501">
        <v>2.75418</v>
      </c>
      <c r="EA501">
        <v>0.182077</v>
      </c>
      <c r="EB501">
        <v>0.187663</v>
      </c>
      <c r="EC501">
        <v>0.0789189</v>
      </c>
      <c r="ED501">
        <v>0.0724307</v>
      </c>
      <c r="EE501">
        <v>31920.9</v>
      </c>
      <c r="EF501">
        <v>34776.9</v>
      </c>
      <c r="EG501">
        <v>35372.7</v>
      </c>
      <c r="EH501">
        <v>38833.3</v>
      </c>
      <c r="EI501">
        <v>46204.4</v>
      </c>
      <c r="EJ501">
        <v>51989.3</v>
      </c>
      <c r="EK501">
        <v>55281.7</v>
      </c>
      <c r="EL501">
        <v>62240.2</v>
      </c>
      <c r="EM501">
        <v>1.969</v>
      </c>
      <c r="EN501">
        <v>2.1572</v>
      </c>
      <c r="EO501">
        <v>0.128448</v>
      </c>
      <c r="EP501">
        <v>0</v>
      </c>
      <c r="EQ501">
        <v>23.07</v>
      </c>
      <c r="ER501">
        <v>999.9</v>
      </c>
      <c r="ES501">
        <v>33.787</v>
      </c>
      <c r="ET501">
        <v>36.054</v>
      </c>
      <c r="EU501">
        <v>27.1242</v>
      </c>
      <c r="EV501">
        <v>53.8869</v>
      </c>
      <c r="EW501">
        <v>39.6715</v>
      </c>
      <c r="EX501">
        <v>2</v>
      </c>
      <c r="EY501">
        <v>0.0346341</v>
      </c>
      <c r="EZ501">
        <v>4.21743</v>
      </c>
      <c r="FA501">
        <v>20.0969</v>
      </c>
      <c r="FB501">
        <v>5.19932</v>
      </c>
      <c r="FC501">
        <v>12.0099</v>
      </c>
      <c r="FD501">
        <v>4.976</v>
      </c>
      <c r="FE501">
        <v>3.294</v>
      </c>
      <c r="FF501">
        <v>9999</v>
      </c>
      <c r="FG501">
        <v>9999</v>
      </c>
      <c r="FH501">
        <v>9999</v>
      </c>
      <c r="FI501">
        <v>558.3</v>
      </c>
      <c r="FJ501">
        <v>1.8631</v>
      </c>
      <c r="FK501">
        <v>1.86783</v>
      </c>
      <c r="FL501">
        <v>1.86755</v>
      </c>
      <c r="FM501">
        <v>1.8688</v>
      </c>
      <c r="FN501">
        <v>1.86963</v>
      </c>
      <c r="FO501">
        <v>1.86566</v>
      </c>
      <c r="FP501">
        <v>1.86664</v>
      </c>
      <c r="FQ501">
        <v>1.8681</v>
      </c>
      <c r="FR501">
        <v>5</v>
      </c>
      <c r="FS501">
        <v>0</v>
      </c>
      <c r="FT501">
        <v>0</v>
      </c>
      <c r="FU501">
        <v>0</v>
      </c>
      <c r="FV501" t="s">
        <v>358</v>
      </c>
      <c r="FW501" t="s">
        <v>359</v>
      </c>
      <c r="FX501" t="s">
        <v>360</v>
      </c>
      <c r="FY501" t="s">
        <v>360</v>
      </c>
      <c r="FZ501" t="s">
        <v>360</v>
      </c>
      <c r="GA501" t="s">
        <v>360</v>
      </c>
      <c r="GB501">
        <v>0</v>
      </c>
      <c r="GC501">
        <v>100</v>
      </c>
      <c r="GD501">
        <v>100</v>
      </c>
      <c r="GE501">
        <v>17.87</v>
      </c>
      <c r="GF501">
        <v>0.2133</v>
      </c>
      <c r="GG501">
        <v>5.39689663742648</v>
      </c>
      <c r="GH501">
        <v>0.00956702611335773</v>
      </c>
      <c r="GI501">
        <v>-9.19467254998099e-07</v>
      </c>
      <c r="GJ501">
        <v>-2.13729184259075e-11</v>
      </c>
      <c r="GK501">
        <v>0.213310654532375</v>
      </c>
      <c r="GL501">
        <v>0</v>
      </c>
      <c r="GM501">
        <v>0</v>
      </c>
      <c r="GN501">
        <v>0</v>
      </c>
      <c r="GO501">
        <v>-4</v>
      </c>
      <c r="GP501">
        <v>1866</v>
      </c>
      <c r="GQ501">
        <v>1</v>
      </c>
      <c r="GR501">
        <v>18</v>
      </c>
      <c r="GS501">
        <v>29.7</v>
      </c>
      <c r="GT501">
        <v>30261.8</v>
      </c>
      <c r="GU501">
        <v>3.85254</v>
      </c>
      <c r="GV501">
        <v>2.61841</v>
      </c>
      <c r="GW501">
        <v>2.24854</v>
      </c>
      <c r="GX501">
        <v>2.72217</v>
      </c>
      <c r="GY501">
        <v>1.99585</v>
      </c>
      <c r="GZ501">
        <v>2.38403</v>
      </c>
      <c r="HA501">
        <v>38.135</v>
      </c>
      <c r="HB501">
        <v>14.1758</v>
      </c>
      <c r="HC501">
        <v>18</v>
      </c>
      <c r="HD501">
        <v>500.735</v>
      </c>
      <c r="HE501">
        <v>632.619</v>
      </c>
      <c r="HF501">
        <v>19.1657</v>
      </c>
      <c r="HG501">
        <v>27.6135</v>
      </c>
      <c r="HH501">
        <v>29.9998</v>
      </c>
      <c r="HI501">
        <v>27.8492</v>
      </c>
      <c r="HJ501">
        <v>27.8267</v>
      </c>
      <c r="HK501">
        <v>77.1428</v>
      </c>
      <c r="HL501">
        <v>28.2524</v>
      </c>
      <c r="HM501">
        <v>0</v>
      </c>
      <c r="HN501">
        <v>19.0517</v>
      </c>
      <c r="HO501">
        <v>1638.68</v>
      </c>
      <c r="HP501">
        <v>18.7304</v>
      </c>
      <c r="HQ501">
        <v>102.558</v>
      </c>
      <c r="HR501">
        <v>103.63</v>
      </c>
    </row>
    <row r="502" spans="1:226">
      <c r="A502">
        <v>486</v>
      </c>
      <c r="B502">
        <v>1657214928.1</v>
      </c>
      <c r="C502">
        <v>8323.09999990463</v>
      </c>
      <c r="D502" t="s">
        <v>1336</v>
      </c>
      <c r="E502" t="s">
        <v>1337</v>
      </c>
      <c r="F502">
        <v>5</v>
      </c>
      <c r="G502" t="s">
        <v>1144</v>
      </c>
      <c r="H502" t="s">
        <v>354</v>
      </c>
      <c r="I502">
        <v>1657214920.6</v>
      </c>
      <c r="J502">
        <f>(K502)/1000</f>
        <v>0</v>
      </c>
      <c r="K502">
        <f>IF(BF502, AN502, AH502)</f>
        <v>0</v>
      </c>
      <c r="L502">
        <f>IF(BF502, AI502, AG502)</f>
        <v>0</v>
      </c>
      <c r="M502">
        <f>BH502 - IF(AU502&gt;1, L502*BB502*100.0/(AW502*BV502), 0)</f>
        <v>0</v>
      </c>
      <c r="N502">
        <f>((T502-J502/2)*M502-L502)/(T502+J502/2)</f>
        <v>0</v>
      </c>
      <c r="O502">
        <f>N502*(BO502+BP502)/1000.0</f>
        <v>0</v>
      </c>
      <c r="P502">
        <f>(BH502 - IF(AU502&gt;1, L502*BB502*100.0/(AW502*BV502), 0))*(BO502+BP502)/1000.0</f>
        <v>0</v>
      </c>
      <c r="Q502">
        <f>2.0/((1/S502-1/R502)+SIGN(S502)*SQRT((1/S502-1/R502)*(1/S502-1/R502) + 4*BC502/((BC502+1)*(BC502+1))*(2*1/S502*1/R502-1/R502*1/R502)))</f>
        <v>0</v>
      </c>
      <c r="R502">
        <f>IF(LEFT(BD502,1)&lt;&gt;"0",IF(LEFT(BD502,1)="1",3.0,BE502),$D$5+$E$5*(BV502*BO502/($K$5*1000))+$F$5*(BV502*BO502/($K$5*1000))*MAX(MIN(BB502,$J$5),$I$5)*MAX(MIN(BB502,$J$5),$I$5)+$G$5*MAX(MIN(BB502,$J$5),$I$5)*(BV502*BO502/($K$5*1000))+$H$5*(BV502*BO502/($K$5*1000))*(BV502*BO502/($K$5*1000)))</f>
        <v>0</v>
      </c>
      <c r="S502">
        <f>J502*(1000-(1000*0.61365*exp(17.502*W502/(240.97+W502))/(BO502+BP502)+BJ502)/2)/(1000*0.61365*exp(17.502*W502/(240.97+W502))/(BO502+BP502)-BJ502)</f>
        <v>0</v>
      </c>
      <c r="T502">
        <f>1/((BC502+1)/(Q502/1.6)+1/(R502/1.37)) + BC502/((BC502+1)/(Q502/1.6) + BC502/(R502/1.37))</f>
        <v>0</v>
      </c>
      <c r="U502">
        <f>(AX502*BA502)</f>
        <v>0</v>
      </c>
      <c r="V502">
        <f>(BQ502+(U502+2*0.95*5.67E-8*(((BQ502+$B$7)+273)^4-(BQ502+273)^4)-44100*J502)/(1.84*29.3*R502+8*0.95*5.67E-8*(BQ502+273)^3))</f>
        <v>0</v>
      </c>
      <c r="W502">
        <f>($C$7*BR502+$D$7*BS502+$E$7*V502)</f>
        <v>0</v>
      </c>
      <c r="X502">
        <f>0.61365*exp(17.502*W502/(240.97+W502))</f>
        <v>0</v>
      </c>
      <c r="Y502">
        <f>(Z502/AA502*100)</f>
        <v>0</v>
      </c>
      <c r="Z502">
        <f>BJ502*(BO502+BP502)/1000</f>
        <v>0</v>
      </c>
      <c r="AA502">
        <f>0.61365*exp(17.502*BQ502/(240.97+BQ502))</f>
        <v>0</v>
      </c>
      <c r="AB502">
        <f>(X502-BJ502*(BO502+BP502)/1000)</f>
        <v>0</v>
      </c>
      <c r="AC502">
        <f>(-J502*44100)</f>
        <v>0</v>
      </c>
      <c r="AD502">
        <f>2*29.3*R502*0.92*(BQ502-W502)</f>
        <v>0</v>
      </c>
      <c r="AE502">
        <f>2*0.95*5.67E-8*(((BQ502+$B$7)+273)^4-(W502+273)^4)</f>
        <v>0</v>
      </c>
      <c r="AF502">
        <f>U502+AE502+AC502+AD502</f>
        <v>0</v>
      </c>
      <c r="AG502">
        <f>BN502*AU502*(BI502-BH502*(1000-AU502*BK502)/(1000-AU502*BJ502))/(100*BB502)</f>
        <v>0</v>
      </c>
      <c r="AH502">
        <f>1000*BN502*AU502*(BJ502-BK502)/(100*BB502*(1000-AU502*BJ502))</f>
        <v>0</v>
      </c>
      <c r="AI502">
        <f>(AJ502 - AK502 - BO502*1E3/(8.314*(BQ502+273.15)) * AM502/BN502 * AL502) * BN502/(100*BB502) * (1000 - BK502)/1000</f>
        <v>0</v>
      </c>
      <c r="AJ502">
        <v>1662.44594213145</v>
      </c>
      <c r="AK502">
        <v>1607.356</v>
      </c>
      <c r="AL502">
        <v>3.40400865209907</v>
      </c>
      <c r="AM502">
        <v>66.7280457912559</v>
      </c>
      <c r="AN502">
        <f>(AP502 - AO502 + BO502*1E3/(8.314*(BQ502+273.15)) * AR502/BN502 * AQ502) * BN502/(100*BB502) * 1000/(1000 - AP502)</f>
        <v>0</v>
      </c>
      <c r="AO502">
        <v>18.6499963856973</v>
      </c>
      <c r="AP502">
        <v>21.2114527272727</v>
      </c>
      <c r="AQ502">
        <v>-0.000402848763246205</v>
      </c>
      <c r="AR502">
        <v>77.4799471106263</v>
      </c>
      <c r="AS502">
        <v>0</v>
      </c>
      <c r="AT502">
        <v>0</v>
      </c>
      <c r="AU502">
        <f>IF(AS502*$H$13&gt;=AW502,1.0,(AW502/(AW502-AS502*$H$13)))</f>
        <v>0</v>
      </c>
      <c r="AV502">
        <f>(AU502-1)*100</f>
        <v>0</v>
      </c>
      <c r="AW502">
        <f>MAX(0,($B$13+$C$13*BV502)/(1+$D$13*BV502)*BO502/(BQ502+273)*$E$13)</f>
        <v>0</v>
      </c>
      <c r="AX502">
        <f>$B$11*BW502+$C$11*BX502+$F$11*CI502*(1-CL502)</f>
        <v>0</v>
      </c>
      <c r="AY502">
        <f>AX502*AZ502</f>
        <v>0</v>
      </c>
      <c r="AZ502">
        <f>($B$11*$D$9+$C$11*$D$9+$F$11*((CV502+CN502)/MAX(CV502+CN502+CW502, 0.1)*$I$9+CW502/MAX(CV502+CN502+CW502, 0.1)*$J$9))/($B$11+$C$11+$F$11)</f>
        <v>0</v>
      </c>
      <c r="BA502">
        <f>($B$11*$K$9+$C$11*$K$9+$F$11*((CV502+CN502)/MAX(CV502+CN502+CW502, 0.1)*$P$9+CW502/MAX(CV502+CN502+CW502, 0.1)*$Q$9))/($B$11+$C$11+$F$11)</f>
        <v>0</v>
      </c>
      <c r="BB502">
        <v>6</v>
      </c>
      <c r="BC502">
        <v>0.5</v>
      </c>
      <c r="BD502" t="s">
        <v>355</v>
      </c>
      <c r="BE502">
        <v>2</v>
      </c>
      <c r="BF502" t="b">
        <v>1</v>
      </c>
      <c r="BG502">
        <v>1657214920.6</v>
      </c>
      <c r="BH502">
        <v>1550.11148148148</v>
      </c>
      <c r="BI502">
        <v>1616.34518518519</v>
      </c>
      <c r="BJ502">
        <v>21.214162962963</v>
      </c>
      <c r="BK502">
        <v>18.6371259259259</v>
      </c>
      <c r="BL502">
        <v>1532.29111111111</v>
      </c>
      <c r="BM502">
        <v>21.0008555555556</v>
      </c>
      <c r="BN502">
        <v>499.995222222222</v>
      </c>
      <c r="BO502">
        <v>74.5704444444444</v>
      </c>
      <c r="BP502">
        <v>0.100216088888889</v>
      </c>
      <c r="BQ502">
        <v>25.0294962962963</v>
      </c>
      <c r="BR502">
        <v>25.1785925925926</v>
      </c>
      <c r="BS502">
        <v>999.9</v>
      </c>
      <c r="BT502">
        <v>0</v>
      </c>
      <c r="BU502">
        <v>0</v>
      </c>
      <c r="BV502">
        <v>9977.59259259259</v>
      </c>
      <c r="BW502">
        <v>0</v>
      </c>
      <c r="BX502">
        <v>548.132703703704</v>
      </c>
      <c r="BY502">
        <v>-66.2327518518519</v>
      </c>
      <c r="BZ502">
        <v>1583.70962962963</v>
      </c>
      <c r="CA502">
        <v>1647.04222222222</v>
      </c>
      <c r="CB502">
        <v>2.57704296296296</v>
      </c>
      <c r="CC502">
        <v>1616.34518518519</v>
      </c>
      <c r="CD502">
        <v>18.6371259259259</v>
      </c>
      <c r="CE502">
        <v>1.58195074074074</v>
      </c>
      <c r="CF502">
        <v>1.38977740740741</v>
      </c>
      <c r="CG502">
        <v>13.7840814814815</v>
      </c>
      <c r="CH502">
        <v>11.8065518518519</v>
      </c>
      <c r="CI502">
        <v>1999.99074074074</v>
      </c>
      <c r="CJ502">
        <v>0.980000111111111</v>
      </c>
      <c r="CK502">
        <v>0.0199996185185185</v>
      </c>
      <c r="CL502">
        <v>0</v>
      </c>
      <c r="CM502">
        <v>2.32686666666667</v>
      </c>
      <c r="CN502">
        <v>0</v>
      </c>
      <c r="CO502">
        <v>18396.8666666667</v>
      </c>
      <c r="CP502">
        <v>17300.0777777778</v>
      </c>
      <c r="CQ502">
        <v>41.4812592592592</v>
      </c>
      <c r="CR502">
        <v>41.6572222222222</v>
      </c>
      <c r="CS502">
        <v>40.765962962963</v>
      </c>
      <c r="CT502">
        <v>40.9581111111111</v>
      </c>
      <c r="CU502">
        <v>40.4187777777778</v>
      </c>
      <c r="CV502">
        <v>1959.98962962963</v>
      </c>
      <c r="CW502">
        <v>40.0007407407407</v>
      </c>
      <c r="CX502">
        <v>0</v>
      </c>
      <c r="CY502">
        <v>1657214907</v>
      </c>
      <c r="CZ502">
        <v>0</v>
      </c>
      <c r="DA502">
        <v>1657213163</v>
      </c>
      <c r="DB502" t="s">
        <v>1145</v>
      </c>
      <c r="DC502">
        <v>1657213141</v>
      </c>
      <c r="DD502">
        <v>1655399214.6</v>
      </c>
      <c r="DE502">
        <v>1</v>
      </c>
      <c r="DF502">
        <v>0.04</v>
      </c>
      <c r="DG502">
        <v>-0.06</v>
      </c>
      <c r="DH502">
        <v>9.172</v>
      </c>
      <c r="DI502">
        <v>0.511</v>
      </c>
      <c r="DJ502">
        <v>420</v>
      </c>
      <c r="DK502">
        <v>25</v>
      </c>
      <c r="DL502">
        <v>0.26</v>
      </c>
      <c r="DM502">
        <v>0.15</v>
      </c>
      <c r="DN502">
        <v>-66.2572902439024</v>
      </c>
      <c r="DO502">
        <v>-0.258485017421665</v>
      </c>
      <c r="DP502">
        <v>0.586903418657319</v>
      </c>
      <c r="DQ502">
        <v>0</v>
      </c>
      <c r="DR502">
        <v>2.59827292682927</v>
      </c>
      <c r="DS502">
        <v>-0.32729080139373</v>
      </c>
      <c r="DT502">
        <v>0.0389257705874131</v>
      </c>
      <c r="DU502">
        <v>0</v>
      </c>
      <c r="DV502">
        <v>0</v>
      </c>
      <c r="DW502">
        <v>2</v>
      </c>
      <c r="DX502" t="s">
        <v>365</v>
      </c>
      <c r="DY502">
        <v>2.97258</v>
      </c>
      <c r="DZ502">
        <v>2.75393</v>
      </c>
      <c r="EA502">
        <v>0.183237</v>
      </c>
      <c r="EB502">
        <v>0.188864</v>
      </c>
      <c r="EC502">
        <v>0.0788902</v>
      </c>
      <c r="ED502">
        <v>0.0724394</v>
      </c>
      <c r="EE502">
        <v>31876.1</v>
      </c>
      <c r="EF502">
        <v>34725.7</v>
      </c>
      <c r="EG502">
        <v>35373.1</v>
      </c>
      <c r="EH502">
        <v>38833.5</v>
      </c>
      <c r="EI502">
        <v>46206</v>
      </c>
      <c r="EJ502">
        <v>51988.8</v>
      </c>
      <c r="EK502">
        <v>55281.9</v>
      </c>
      <c r="EL502">
        <v>62240.3</v>
      </c>
      <c r="EM502">
        <v>1.9694</v>
      </c>
      <c r="EN502">
        <v>2.1582</v>
      </c>
      <c r="EO502">
        <v>0.125617</v>
      </c>
      <c r="EP502">
        <v>0</v>
      </c>
      <c r="EQ502">
        <v>23.0871</v>
      </c>
      <c r="ER502">
        <v>999.9</v>
      </c>
      <c r="ES502">
        <v>33.787</v>
      </c>
      <c r="ET502">
        <v>36.034</v>
      </c>
      <c r="EU502">
        <v>27.0959</v>
      </c>
      <c r="EV502">
        <v>54.0169</v>
      </c>
      <c r="EW502">
        <v>39.6274</v>
      </c>
      <c r="EX502">
        <v>2</v>
      </c>
      <c r="EY502">
        <v>0.0346341</v>
      </c>
      <c r="EZ502">
        <v>4.27052</v>
      </c>
      <c r="FA502">
        <v>20.0956</v>
      </c>
      <c r="FB502">
        <v>5.20172</v>
      </c>
      <c r="FC502">
        <v>12.0099</v>
      </c>
      <c r="FD502">
        <v>4.9756</v>
      </c>
      <c r="FE502">
        <v>3.294</v>
      </c>
      <c r="FF502">
        <v>9999</v>
      </c>
      <c r="FG502">
        <v>9999</v>
      </c>
      <c r="FH502">
        <v>9999</v>
      </c>
      <c r="FI502">
        <v>558.3</v>
      </c>
      <c r="FJ502">
        <v>1.8631</v>
      </c>
      <c r="FK502">
        <v>1.86786</v>
      </c>
      <c r="FL502">
        <v>1.86762</v>
      </c>
      <c r="FM502">
        <v>1.86887</v>
      </c>
      <c r="FN502">
        <v>1.86966</v>
      </c>
      <c r="FO502">
        <v>1.86563</v>
      </c>
      <c r="FP502">
        <v>1.86673</v>
      </c>
      <c r="FQ502">
        <v>1.86813</v>
      </c>
      <c r="FR502">
        <v>5</v>
      </c>
      <c r="FS502">
        <v>0</v>
      </c>
      <c r="FT502">
        <v>0</v>
      </c>
      <c r="FU502">
        <v>0</v>
      </c>
      <c r="FV502" t="s">
        <v>358</v>
      </c>
      <c r="FW502" t="s">
        <v>359</v>
      </c>
      <c r="FX502" t="s">
        <v>360</v>
      </c>
      <c r="FY502" t="s">
        <v>360</v>
      </c>
      <c r="FZ502" t="s">
        <v>360</v>
      </c>
      <c r="GA502" t="s">
        <v>360</v>
      </c>
      <c r="GB502">
        <v>0</v>
      </c>
      <c r="GC502">
        <v>100</v>
      </c>
      <c r="GD502">
        <v>100</v>
      </c>
      <c r="GE502">
        <v>17.98</v>
      </c>
      <c r="GF502">
        <v>0.2133</v>
      </c>
      <c r="GG502">
        <v>5.39689663742648</v>
      </c>
      <c r="GH502">
        <v>0.00956702611335773</v>
      </c>
      <c r="GI502">
        <v>-9.19467254998099e-07</v>
      </c>
      <c r="GJ502">
        <v>-2.13729184259075e-11</v>
      </c>
      <c r="GK502">
        <v>0.213310654532375</v>
      </c>
      <c r="GL502">
        <v>0</v>
      </c>
      <c r="GM502">
        <v>0</v>
      </c>
      <c r="GN502">
        <v>0</v>
      </c>
      <c r="GO502">
        <v>-4</v>
      </c>
      <c r="GP502">
        <v>1866</v>
      </c>
      <c r="GQ502">
        <v>1</v>
      </c>
      <c r="GR502">
        <v>18</v>
      </c>
      <c r="GS502">
        <v>29.8</v>
      </c>
      <c r="GT502">
        <v>30261.9</v>
      </c>
      <c r="GU502">
        <v>3.88062</v>
      </c>
      <c r="GV502">
        <v>2.6123</v>
      </c>
      <c r="GW502">
        <v>2.24854</v>
      </c>
      <c r="GX502">
        <v>2.72339</v>
      </c>
      <c r="GY502">
        <v>1.99585</v>
      </c>
      <c r="GZ502">
        <v>2.40112</v>
      </c>
      <c r="HA502">
        <v>38.135</v>
      </c>
      <c r="HB502">
        <v>14.1758</v>
      </c>
      <c r="HC502">
        <v>18</v>
      </c>
      <c r="HD502">
        <v>500.917</v>
      </c>
      <c r="HE502">
        <v>633.284</v>
      </c>
      <c r="HF502">
        <v>18.9832</v>
      </c>
      <c r="HG502">
        <v>27.6079</v>
      </c>
      <c r="HH502">
        <v>29.9998</v>
      </c>
      <c r="HI502">
        <v>27.8402</v>
      </c>
      <c r="HJ502">
        <v>27.8149</v>
      </c>
      <c r="HK502">
        <v>77.7575</v>
      </c>
      <c r="HL502">
        <v>27.9746</v>
      </c>
      <c r="HM502">
        <v>0</v>
      </c>
      <c r="HN502">
        <v>18.8806</v>
      </c>
      <c r="HO502">
        <v>1658.9</v>
      </c>
      <c r="HP502">
        <v>18.7757</v>
      </c>
      <c r="HQ502">
        <v>102.558</v>
      </c>
      <c r="HR502">
        <v>103.63</v>
      </c>
    </row>
    <row r="503" spans="1:226">
      <c r="A503">
        <v>487</v>
      </c>
      <c r="B503">
        <v>1657214933.1</v>
      </c>
      <c r="C503">
        <v>8328.09999990463</v>
      </c>
      <c r="D503" t="s">
        <v>1338</v>
      </c>
      <c r="E503" t="s">
        <v>1339</v>
      </c>
      <c r="F503">
        <v>5</v>
      </c>
      <c r="G503" t="s">
        <v>1144</v>
      </c>
      <c r="H503" t="s">
        <v>354</v>
      </c>
      <c r="I503">
        <v>1657214925.31429</v>
      </c>
      <c r="J503">
        <f>(K503)/1000</f>
        <v>0</v>
      </c>
      <c r="K503">
        <f>IF(BF503, AN503, AH503)</f>
        <v>0</v>
      </c>
      <c r="L503">
        <f>IF(BF503, AI503, AG503)</f>
        <v>0</v>
      </c>
      <c r="M503">
        <f>BH503 - IF(AU503&gt;1, L503*BB503*100.0/(AW503*BV503), 0)</f>
        <v>0</v>
      </c>
      <c r="N503">
        <f>((T503-J503/2)*M503-L503)/(T503+J503/2)</f>
        <v>0</v>
      </c>
      <c r="O503">
        <f>N503*(BO503+BP503)/1000.0</f>
        <v>0</v>
      </c>
      <c r="P503">
        <f>(BH503 - IF(AU503&gt;1, L503*BB503*100.0/(AW503*BV503), 0))*(BO503+BP503)/1000.0</f>
        <v>0</v>
      </c>
      <c r="Q503">
        <f>2.0/((1/S503-1/R503)+SIGN(S503)*SQRT((1/S503-1/R503)*(1/S503-1/R503) + 4*BC503/((BC503+1)*(BC503+1))*(2*1/S503*1/R503-1/R503*1/R503)))</f>
        <v>0</v>
      </c>
      <c r="R503">
        <f>IF(LEFT(BD503,1)&lt;&gt;"0",IF(LEFT(BD503,1)="1",3.0,BE503),$D$5+$E$5*(BV503*BO503/($K$5*1000))+$F$5*(BV503*BO503/($K$5*1000))*MAX(MIN(BB503,$J$5),$I$5)*MAX(MIN(BB503,$J$5),$I$5)+$G$5*MAX(MIN(BB503,$J$5),$I$5)*(BV503*BO503/($K$5*1000))+$H$5*(BV503*BO503/($K$5*1000))*(BV503*BO503/($K$5*1000)))</f>
        <v>0</v>
      </c>
      <c r="S503">
        <f>J503*(1000-(1000*0.61365*exp(17.502*W503/(240.97+W503))/(BO503+BP503)+BJ503)/2)/(1000*0.61365*exp(17.502*W503/(240.97+W503))/(BO503+BP503)-BJ503)</f>
        <v>0</v>
      </c>
      <c r="T503">
        <f>1/((BC503+1)/(Q503/1.6)+1/(R503/1.37)) + BC503/((BC503+1)/(Q503/1.6) + BC503/(R503/1.37))</f>
        <v>0</v>
      </c>
      <c r="U503">
        <f>(AX503*BA503)</f>
        <v>0</v>
      </c>
      <c r="V503">
        <f>(BQ503+(U503+2*0.95*5.67E-8*(((BQ503+$B$7)+273)^4-(BQ503+273)^4)-44100*J503)/(1.84*29.3*R503+8*0.95*5.67E-8*(BQ503+273)^3))</f>
        <v>0</v>
      </c>
      <c r="W503">
        <f>($C$7*BR503+$D$7*BS503+$E$7*V503)</f>
        <v>0</v>
      </c>
      <c r="X503">
        <f>0.61365*exp(17.502*W503/(240.97+W503))</f>
        <v>0</v>
      </c>
      <c r="Y503">
        <f>(Z503/AA503*100)</f>
        <v>0</v>
      </c>
      <c r="Z503">
        <f>BJ503*(BO503+BP503)/1000</f>
        <v>0</v>
      </c>
      <c r="AA503">
        <f>0.61365*exp(17.502*BQ503/(240.97+BQ503))</f>
        <v>0</v>
      </c>
      <c r="AB503">
        <f>(X503-BJ503*(BO503+BP503)/1000)</f>
        <v>0</v>
      </c>
      <c r="AC503">
        <f>(-J503*44100)</f>
        <v>0</v>
      </c>
      <c r="AD503">
        <f>2*29.3*R503*0.92*(BQ503-W503)</f>
        <v>0</v>
      </c>
      <c r="AE503">
        <f>2*0.95*5.67E-8*(((BQ503+$B$7)+273)^4-(W503+273)^4)</f>
        <v>0</v>
      </c>
      <c r="AF503">
        <f>U503+AE503+AC503+AD503</f>
        <v>0</v>
      </c>
      <c r="AG503">
        <f>BN503*AU503*(BI503-BH503*(1000-AU503*BK503)/(1000-AU503*BJ503))/(100*BB503)</f>
        <v>0</v>
      </c>
      <c r="AH503">
        <f>1000*BN503*AU503*(BJ503-BK503)/(100*BB503*(1000-AU503*BJ503))</f>
        <v>0</v>
      </c>
      <c r="AI503">
        <f>(AJ503 - AK503 - BO503*1E3/(8.314*(BQ503+273.15)) * AM503/BN503 * AL503) * BN503/(100*BB503) * (1000 - BK503)/1000</f>
        <v>0</v>
      </c>
      <c r="AJ503">
        <v>1679.93522106994</v>
      </c>
      <c r="AK503">
        <v>1624.41321212121</v>
      </c>
      <c r="AL503">
        <v>3.41090250259844</v>
      </c>
      <c r="AM503">
        <v>66.7280457912559</v>
      </c>
      <c r="AN503">
        <f>(AP503 - AO503 + BO503*1E3/(8.314*(BQ503+273.15)) * AR503/BN503 * AQ503) * BN503/(100*BB503) * 1000/(1000 - AP503)</f>
        <v>0</v>
      </c>
      <c r="AO503">
        <v>18.6901759319317</v>
      </c>
      <c r="AP503">
        <v>21.209546060606</v>
      </c>
      <c r="AQ503">
        <v>-0.0018643254259084</v>
      </c>
      <c r="AR503">
        <v>77.4799471106263</v>
      </c>
      <c r="AS503">
        <v>0</v>
      </c>
      <c r="AT503">
        <v>0</v>
      </c>
      <c r="AU503">
        <f>IF(AS503*$H$13&gt;=AW503,1.0,(AW503/(AW503-AS503*$H$13)))</f>
        <v>0</v>
      </c>
      <c r="AV503">
        <f>(AU503-1)*100</f>
        <v>0</v>
      </c>
      <c r="AW503">
        <f>MAX(0,($B$13+$C$13*BV503)/(1+$D$13*BV503)*BO503/(BQ503+273)*$E$13)</f>
        <v>0</v>
      </c>
      <c r="AX503">
        <f>$B$11*BW503+$C$11*BX503+$F$11*CI503*(1-CL503)</f>
        <v>0</v>
      </c>
      <c r="AY503">
        <f>AX503*AZ503</f>
        <v>0</v>
      </c>
      <c r="AZ503">
        <f>($B$11*$D$9+$C$11*$D$9+$F$11*((CV503+CN503)/MAX(CV503+CN503+CW503, 0.1)*$I$9+CW503/MAX(CV503+CN503+CW503, 0.1)*$J$9))/($B$11+$C$11+$F$11)</f>
        <v>0</v>
      </c>
      <c r="BA503">
        <f>($B$11*$K$9+$C$11*$K$9+$F$11*((CV503+CN503)/MAX(CV503+CN503+CW503, 0.1)*$P$9+CW503/MAX(CV503+CN503+CW503, 0.1)*$Q$9))/($B$11+$C$11+$F$11)</f>
        <v>0</v>
      </c>
      <c r="BB503">
        <v>6</v>
      </c>
      <c r="BC503">
        <v>0.5</v>
      </c>
      <c r="BD503" t="s">
        <v>355</v>
      </c>
      <c r="BE503">
        <v>2</v>
      </c>
      <c r="BF503" t="b">
        <v>1</v>
      </c>
      <c r="BG503">
        <v>1657214925.31429</v>
      </c>
      <c r="BH503">
        <v>1565.67571428571</v>
      </c>
      <c r="BI503">
        <v>1632.23464285714</v>
      </c>
      <c r="BJ503">
        <v>21.2151535714286</v>
      </c>
      <c r="BK503">
        <v>18.66405</v>
      </c>
      <c r="BL503">
        <v>1547.75464285714</v>
      </c>
      <c r="BM503">
        <v>21.0018464285714</v>
      </c>
      <c r="BN503">
        <v>500.000678571429</v>
      </c>
      <c r="BO503">
        <v>74.5703464285714</v>
      </c>
      <c r="BP503">
        <v>0.100189875</v>
      </c>
      <c r="BQ503">
        <v>25.0109357142857</v>
      </c>
      <c r="BR503">
        <v>25.169525</v>
      </c>
      <c r="BS503">
        <v>999.9</v>
      </c>
      <c r="BT503">
        <v>0</v>
      </c>
      <c r="BU503">
        <v>0</v>
      </c>
      <c r="BV503">
        <v>9981.42857142857</v>
      </c>
      <c r="BW503">
        <v>0</v>
      </c>
      <c r="BX503">
        <v>527.950571428571</v>
      </c>
      <c r="BY503">
        <v>-66.5571464285714</v>
      </c>
      <c r="BZ503">
        <v>1599.61321428571</v>
      </c>
      <c r="CA503">
        <v>1663.27857142857</v>
      </c>
      <c r="CB503">
        <v>2.55109642857143</v>
      </c>
      <c r="CC503">
        <v>1632.23464285714</v>
      </c>
      <c r="CD503">
        <v>18.66405</v>
      </c>
      <c r="CE503">
        <v>1.58202178571429</v>
      </c>
      <c r="CF503">
        <v>1.391785</v>
      </c>
      <c r="CG503">
        <v>13.784775</v>
      </c>
      <c r="CH503">
        <v>11.8284142857143</v>
      </c>
      <c r="CI503">
        <v>1999.98678571429</v>
      </c>
      <c r="CJ503">
        <v>0.980000785714286</v>
      </c>
      <c r="CK503">
        <v>0.0199989214285714</v>
      </c>
      <c r="CL503">
        <v>0</v>
      </c>
      <c r="CM503">
        <v>2.31668928571429</v>
      </c>
      <c r="CN503">
        <v>0</v>
      </c>
      <c r="CO503">
        <v>18386.8035714286</v>
      </c>
      <c r="CP503">
        <v>17300.05</v>
      </c>
      <c r="CQ503">
        <v>41.5644642857143</v>
      </c>
      <c r="CR503">
        <v>41.7296785714286</v>
      </c>
      <c r="CS503">
        <v>40.8390714285714</v>
      </c>
      <c r="CT503">
        <v>41.0332142857143</v>
      </c>
      <c r="CU503">
        <v>40.4975714285714</v>
      </c>
      <c r="CV503">
        <v>1959.98642857143</v>
      </c>
      <c r="CW503">
        <v>40</v>
      </c>
      <c r="CX503">
        <v>0</v>
      </c>
      <c r="CY503">
        <v>1657214912.4</v>
      </c>
      <c r="CZ503">
        <v>0</v>
      </c>
      <c r="DA503">
        <v>1657213163</v>
      </c>
      <c r="DB503" t="s">
        <v>1145</v>
      </c>
      <c r="DC503">
        <v>1657213141</v>
      </c>
      <c r="DD503">
        <v>1655399214.6</v>
      </c>
      <c r="DE503">
        <v>1</v>
      </c>
      <c r="DF503">
        <v>0.04</v>
      </c>
      <c r="DG503">
        <v>-0.06</v>
      </c>
      <c r="DH503">
        <v>9.172</v>
      </c>
      <c r="DI503">
        <v>0.511</v>
      </c>
      <c r="DJ503">
        <v>420</v>
      </c>
      <c r="DK503">
        <v>25</v>
      </c>
      <c r="DL503">
        <v>0.26</v>
      </c>
      <c r="DM503">
        <v>0.15</v>
      </c>
      <c r="DN503">
        <v>-66.3199463414634</v>
      </c>
      <c r="DO503">
        <v>-3.28394216027878</v>
      </c>
      <c r="DP503">
        <v>0.600233731343643</v>
      </c>
      <c r="DQ503">
        <v>0</v>
      </c>
      <c r="DR503">
        <v>2.57280756097561</v>
      </c>
      <c r="DS503">
        <v>-0.34678996515679</v>
      </c>
      <c r="DT503">
        <v>0.0408517354188789</v>
      </c>
      <c r="DU503">
        <v>0</v>
      </c>
      <c r="DV503">
        <v>0</v>
      </c>
      <c r="DW503">
        <v>2</v>
      </c>
      <c r="DX503" t="s">
        <v>365</v>
      </c>
      <c r="DY503">
        <v>2.97262</v>
      </c>
      <c r="DZ503">
        <v>2.75374</v>
      </c>
      <c r="EA503">
        <v>0.184402</v>
      </c>
      <c r="EB503">
        <v>0.190012</v>
      </c>
      <c r="EC503">
        <v>0.0788829</v>
      </c>
      <c r="ED503">
        <v>0.0725746</v>
      </c>
      <c r="EE503">
        <v>31830.1</v>
      </c>
      <c r="EF503">
        <v>34677</v>
      </c>
      <c r="EG503">
        <v>35372.5</v>
      </c>
      <c r="EH503">
        <v>38833.9</v>
      </c>
      <c r="EI503">
        <v>46206.3</v>
      </c>
      <c r="EJ503">
        <v>51981.4</v>
      </c>
      <c r="EK503">
        <v>55281.8</v>
      </c>
      <c r="EL503">
        <v>62240.4</v>
      </c>
      <c r="EM503">
        <v>1.9696</v>
      </c>
      <c r="EN503">
        <v>2.1582</v>
      </c>
      <c r="EO503">
        <v>0.124276</v>
      </c>
      <c r="EP503">
        <v>0</v>
      </c>
      <c r="EQ503">
        <v>23.1038</v>
      </c>
      <c r="ER503">
        <v>999.9</v>
      </c>
      <c r="ES503">
        <v>33.787</v>
      </c>
      <c r="ET503">
        <v>36.034</v>
      </c>
      <c r="EU503">
        <v>27.0959</v>
      </c>
      <c r="EV503">
        <v>54.0569</v>
      </c>
      <c r="EW503">
        <v>39.6354</v>
      </c>
      <c r="EX503">
        <v>2</v>
      </c>
      <c r="EY503">
        <v>0.034248</v>
      </c>
      <c r="EZ503">
        <v>4.28024</v>
      </c>
      <c r="FA503">
        <v>20.0956</v>
      </c>
      <c r="FB503">
        <v>5.20052</v>
      </c>
      <c r="FC503">
        <v>12.0099</v>
      </c>
      <c r="FD503">
        <v>4.976</v>
      </c>
      <c r="FE503">
        <v>3.294</v>
      </c>
      <c r="FF503">
        <v>9999</v>
      </c>
      <c r="FG503">
        <v>9999</v>
      </c>
      <c r="FH503">
        <v>9999</v>
      </c>
      <c r="FI503">
        <v>558.3</v>
      </c>
      <c r="FJ503">
        <v>1.8631</v>
      </c>
      <c r="FK503">
        <v>1.86789</v>
      </c>
      <c r="FL503">
        <v>1.86768</v>
      </c>
      <c r="FM503">
        <v>1.86884</v>
      </c>
      <c r="FN503">
        <v>1.86963</v>
      </c>
      <c r="FO503">
        <v>1.86566</v>
      </c>
      <c r="FP503">
        <v>1.86667</v>
      </c>
      <c r="FQ503">
        <v>1.86813</v>
      </c>
      <c r="FR503">
        <v>5</v>
      </c>
      <c r="FS503">
        <v>0</v>
      </c>
      <c r="FT503">
        <v>0</v>
      </c>
      <c r="FU503">
        <v>0</v>
      </c>
      <c r="FV503" t="s">
        <v>358</v>
      </c>
      <c r="FW503" t="s">
        <v>359</v>
      </c>
      <c r="FX503" t="s">
        <v>360</v>
      </c>
      <c r="FY503" t="s">
        <v>360</v>
      </c>
      <c r="FZ503" t="s">
        <v>360</v>
      </c>
      <c r="GA503" t="s">
        <v>360</v>
      </c>
      <c r="GB503">
        <v>0</v>
      </c>
      <c r="GC503">
        <v>100</v>
      </c>
      <c r="GD503">
        <v>100</v>
      </c>
      <c r="GE503">
        <v>18.09</v>
      </c>
      <c r="GF503">
        <v>0.2133</v>
      </c>
      <c r="GG503">
        <v>5.39689663742648</v>
      </c>
      <c r="GH503">
        <v>0.00956702611335773</v>
      </c>
      <c r="GI503">
        <v>-9.19467254998099e-07</v>
      </c>
      <c r="GJ503">
        <v>-2.13729184259075e-11</v>
      </c>
      <c r="GK503">
        <v>0.213310654532375</v>
      </c>
      <c r="GL503">
        <v>0</v>
      </c>
      <c r="GM503">
        <v>0</v>
      </c>
      <c r="GN503">
        <v>0</v>
      </c>
      <c r="GO503">
        <v>-4</v>
      </c>
      <c r="GP503">
        <v>1866</v>
      </c>
      <c r="GQ503">
        <v>1</v>
      </c>
      <c r="GR503">
        <v>18</v>
      </c>
      <c r="GS503">
        <v>29.9</v>
      </c>
      <c r="GT503">
        <v>30262</v>
      </c>
      <c r="GU503">
        <v>3.91235</v>
      </c>
      <c r="GV503">
        <v>2.61597</v>
      </c>
      <c r="GW503">
        <v>2.24854</v>
      </c>
      <c r="GX503">
        <v>2.72217</v>
      </c>
      <c r="GY503">
        <v>1.99585</v>
      </c>
      <c r="GZ503">
        <v>2.38403</v>
      </c>
      <c r="HA503">
        <v>38.135</v>
      </c>
      <c r="HB503">
        <v>14.1758</v>
      </c>
      <c r="HC503">
        <v>18</v>
      </c>
      <c r="HD503">
        <v>500.966</v>
      </c>
      <c r="HE503">
        <v>633.177</v>
      </c>
      <c r="HF503">
        <v>18.8077</v>
      </c>
      <c r="HG503">
        <v>27.5994</v>
      </c>
      <c r="HH503">
        <v>29.9995</v>
      </c>
      <c r="HI503">
        <v>27.8303</v>
      </c>
      <c r="HJ503">
        <v>27.8055</v>
      </c>
      <c r="HK503">
        <v>78.313</v>
      </c>
      <c r="HL503">
        <v>27.6996</v>
      </c>
      <c r="HM503">
        <v>0</v>
      </c>
      <c r="HN503">
        <v>18.7258</v>
      </c>
      <c r="HO503">
        <v>1672.33</v>
      </c>
      <c r="HP503">
        <v>18.8212</v>
      </c>
      <c r="HQ503">
        <v>102.558</v>
      </c>
      <c r="HR503">
        <v>103.631</v>
      </c>
    </row>
    <row r="504" spans="1:226">
      <c r="A504">
        <v>488</v>
      </c>
      <c r="B504">
        <v>1657214938.1</v>
      </c>
      <c r="C504">
        <v>8333.09999990463</v>
      </c>
      <c r="D504" t="s">
        <v>1340</v>
      </c>
      <c r="E504" t="s">
        <v>1341</v>
      </c>
      <c r="F504">
        <v>5</v>
      </c>
      <c r="G504" t="s">
        <v>1144</v>
      </c>
      <c r="H504" t="s">
        <v>354</v>
      </c>
      <c r="I504">
        <v>1657214930.6</v>
      </c>
      <c r="J504">
        <f>(K504)/1000</f>
        <v>0</v>
      </c>
      <c r="K504">
        <f>IF(BF504, AN504, AH504)</f>
        <v>0</v>
      </c>
      <c r="L504">
        <f>IF(BF504, AI504, AG504)</f>
        <v>0</v>
      </c>
      <c r="M504">
        <f>BH504 - IF(AU504&gt;1, L504*BB504*100.0/(AW504*BV504), 0)</f>
        <v>0</v>
      </c>
      <c r="N504">
        <f>((T504-J504/2)*M504-L504)/(T504+J504/2)</f>
        <v>0</v>
      </c>
      <c r="O504">
        <f>N504*(BO504+BP504)/1000.0</f>
        <v>0</v>
      </c>
      <c r="P504">
        <f>(BH504 - IF(AU504&gt;1, L504*BB504*100.0/(AW504*BV504), 0))*(BO504+BP504)/1000.0</f>
        <v>0</v>
      </c>
      <c r="Q504">
        <f>2.0/((1/S504-1/R504)+SIGN(S504)*SQRT((1/S504-1/R504)*(1/S504-1/R504) + 4*BC504/((BC504+1)*(BC504+1))*(2*1/S504*1/R504-1/R504*1/R504)))</f>
        <v>0</v>
      </c>
      <c r="R504">
        <f>IF(LEFT(BD504,1)&lt;&gt;"0",IF(LEFT(BD504,1)="1",3.0,BE504),$D$5+$E$5*(BV504*BO504/($K$5*1000))+$F$5*(BV504*BO504/($K$5*1000))*MAX(MIN(BB504,$J$5),$I$5)*MAX(MIN(BB504,$J$5),$I$5)+$G$5*MAX(MIN(BB504,$J$5),$I$5)*(BV504*BO504/($K$5*1000))+$H$5*(BV504*BO504/($K$5*1000))*(BV504*BO504/($K$5*1000)))</f>
        <v>0</v>
      </c>
      <c r="S504">
        <f>J504*(1000-(1000*0.61365*exp(17.502*W504/(240.97+W504))/(BO504+BP504)+BJ504)/2)/(1000*0.61365*exp(17.502*W504/(240.97+W504))/(BO504+BP504)-BJ504)</f>
        <v>0</v>
      </c>
      <c r="T504">
        <f>1/((BC504+1)/(Q504/1.6)+1/(R504/1.37)) + BC504/((BC504+1)/(Q504/1.6) + BC504/(R504/1.37))</f>
        <v>0</v>
      </c>
      <c r="U504">
        <f>(AX504*BA504)</f>
        <v>0</v>
      </c>
      <c r="V504">
        <f>(BQ504+(U504+2*0.95*5.67E-8*(((BQ504+$B$7)+273)^4-(BQ504+273)^4)-44100*J504)/(1.84*29.3*R504+8*0.95*5.67E-8*(BQ504+273)^3))</f>
        <v>0</v>
      </c>
      <c r="W504">
        <f>($C$7*BR504+$D$7*BS504+$E$7*V504)</f>
        <v>0</v>
      </c>
      <c r="X504">
        <f>0.61365*exp(17.502*W504/(240.97+W504))</f>
        <v>0</v>
      </c>
      <c r="Y504">
        <f>(Z504/AA504*100)</f>
        <v>0</v>
      </c>
      <c r="Z504">
        <f>BJ504*(BO504+BP504)/1000</f>
        <v>0</v>
      </c>
      <c r="AA504">
        <f>0.61365*exp(17.502*BQ504/(240.97+BQ504))</f>
        <v>0</v>
      </c>
      <c r="AB504">
        <f>(X504-BJ504*(BO504+BP504)/1000)</f>
        <v>0</v>
      </c>
      <c r="AC504">
        <f>(-J504*44100)</f>
        <v>0</v>
      </c>
      <c r="AD504">
        <f>2*29.3*R504*0.92*(BQ504-W504)</f>
        <v>0</v>
      </c>
      <c r="AE504">
        <f>2*0.95*5.67E-8*(((BQ504+$B$7)+273)^4-(W504+273)^4)</f>
        <v>0</v>
      </c>
      <c r="AF504">
        <f>U504+AE504+AC504+AD504</f>
        <v>0</v>
      </c>
      <c r="AG504">
        <f>BN504*AU504*(BI504-BH504*(1000-AU504*BK504)/(1000-AU504*BJ504))/(100*BB504)</f>
        <v>0</v>
      </c>
      <c r="AH504">
        <f>1000*BN504*AU504*(BJ504-BK504)/(100*BB504*(1000-AU504*BJ504))</f>
        <v>0</v>
      </c>
      <c r="AI504">
        <f>(AJ504 - AK504 - BO504*1E3/(8.314*(BQ504+273.15)) * AM504/BN504 * AL504) * BN504/(100*BB504) * (1000 - BK504)/1000</f>
        <v>0</v>
      </c>
      <c r="AJ504">
        <v>1696.799587289</v>
      </c>
      <c r="AK504">
        <v>1641.42066666667</v>
      </c>
      <c r="AL504">
        <v>3.33208812813155</v>
      </c>
      <c r="AM504">
        <v>66.7280457912559</v>
      </c>
      <c r="AN504">
        <f>(AP504 - AO504 + BO504*1E3/(8.314*(BQ504+273.15)) * AR504/BN504 * AQ504) * BN504/(100*BB504) * 1000/(1000 - AP504)</f>
        <v>0</v>
      </c>
      <c r="AO504">
        <v>18.7245700677078</v>
      </c>
      <c r="AP504">
        <v>21.2114406060606</v>
      </c>
      <c r="AQ504">
        <v>-0.000742372863574771</v>
      </c>
      <c r="AR504">
        <v>77.4799471106263</v>
      </c>
      <c r="AS504">
        <v>0</v>
      </c>
      <c r="AT504">
        <v>0</v>
      </c>
      <c r="AU504">
        <f>IF(AS504*$H$13&gt;=AW504,1.0,(AW504/(AW504-AS504*$H$13)))</f>
        <v>0</v>
      </c>
      <c r="AV504">
        <f>(AU504-1)*100</f>
        <v>0</v>
      </c>
      <c r="AW504">
        <f>MAX(0,($B$13+$C$13*BV504)/(1+$D$13*BV504)*BO504/(BQ504+273)*$E$13)</f>
        <v>0</v>
      </c>
      <c r="AX504">
        <f>$B$11*BW504+$C$11*BX504+$F$11*CI504*(1-CL504)</f>
        <v>0</v>
      </c>
      <c r="AY504">
        <f>AX504*AZ504</f>
        <v>0</v>
      </c>
      <c r="AZ504">
        <f>($B$11*$D$9+$C$11*$D$9+$F$11*((CV504+CN504)/MAX(CV504+CN504+CW504, 0.1)*$I$9+CW504/MAX(CV504+CN504+CW504, 0.1)*$J$9))/($B$11+$C$11+$F$11)</f>
        <v>0</v>
      </c>
      <c r="BA504">
        <f>($B$11*$K$9+$C$11*$K$9+$F$11*((CV504+CN504)/MAX(CV504+CN504+CW504, 0.1)*$P$9+CW504/MAX(CV504+CN504+CW504, 0.1)*$Q$9))/($B$11+$C$11+$F$11)</f>
        <v>0</v>
      </c>
      <c r="BB504">
        <v>6</v>
      </c>
      <c r="BC504">
        <v>0.5</v>
      </c>
      <c r="BD504" t="s">
        <v>355</v>
      </c>
      <c r="BE504">
        <v>2</v>
      </c>
      <c r="BF504" t="b">
        <v>1</v>
      </c>
      <c r="BG504">
        <v>1657214930.6</v>
      </c>
      <c r="BH504">
        <v>1583.33518518519</v>
      </c>
      <c r="BI504">
        <v>1649.99740740741</v>
      </c>
      <c r="BJ504">
        <v>21.2116407407407</v>
      </c>
      <c r="BK504">
        <v>18.694862962963</v>
      </c>
      <c r="BL504">
        <v>1565.29851851852</v>
      </c>
      <c r="BM504">
        <v>20.998337037037</v>
      </c>
      <c r="BN504">
        <v>499.990555555556</v>
      </c>
      <c r="BO504">
        <v>74.5701888888889</v>
      </c>
      <c r="BP504">
        <v>0.100172233333333</v>
      </c>
      <c r="BQ504">
        <v>24.9913740740741</v>
      </c>
      <c r="BR504">
        <v>25.154262962963</v>
      </c>
      <c r="BS504">
        <v>999.9</v>
      </c>
      <c r="BT504">
        <v>0</v>
      </c>
      <c r="BU504">
        <v>0</v>
      </c>
      <c r="BV504">
        <v>9987.22222222222</v>
      </c>
      <c r="BW504">
        <v>0</v>
      </c>
      <c r="BX504">
        <v>515.559444444444</v>
      </c>
      <c r="BY504">
        <v>-66.661137037037</v>
      </c>
      <c r="BZ504">
        <v>1617.64851851852</v>
      </c>
      <c r="CA504">
        <v>1681.43185185185</v>
      </c>
      <c r="CB504">
        <v>2.51677</v>
      </c>
      <c r="CC504">
        <v>1649.99740740741</v>
      </c>
      <c r="CD504">
        <v>18.694862962963</v>
      </c>
      <c r="CE504">
        <v>1.5817562962963</v>
      </c>
      <c r="CF504">
        <v>1.39408</v>
      </c>
      <c r="CG504">
        <v>13.7822037037037</v>
      </c>
      <c r="CH504">
        <v>11.853362962963</v>
      </c>
      <c r="CI504">
        <v>1999.9737037037</v>
      </c>
      <c r="CJ504">
        <v>0.980001333333333</v>
      </c>
      <c r="CK504">
        <v>0.0199983444444444</v>
      </c>
      <c r="CL504">
        <v>0</v>
      </c>
      <c r="CM504">
        <v>2.33073703703704</v>
      </c>
      <c r="CN504">
        <v>0</v>
      </c>
      <c r="CO504">
        <v>18380.1592592593</v>
      </c>
      <c r="CP504">
        <v>17299.9407407407</v>
      </c>
      <c r="CQ504">
        <v>41.6571481481481</v>
      </c>
      <c r="CR504">
        <v>41.8076666666667</v>
      </c>
      <c r="CS504">
        <v>40.9257037037037</v>
      </c>
      <c r="CT504">
        <v>41.1201111111111</v>
      </c>
      <c r="CU504">
        <v>40.5762222222222</v>
      </c>
      <c r="CV504">
        <v>1959.97481481481</v>
      </c>
      <c r="CW504">
        <v>39.9974074074074</v>
      </c>
      <c r="CX504">
        <v>0</v>
      </c>
      <c r="CY504">
        <v>1657214917.2</v>
      </c>
      <c r="CZ504">
        <v>0</v>
      </c>
      <c r="DA504">
        <v>1657213163</v>
      </c>
      <c r="DB504" t="s">
        <v>1145</v>
      </c>
      <c r="DC504">
        <v>1657213141</v>
      </c>
      <c r="DD504">
        <v>1655399214.6</v>
      </c>
      <c r="DE504">
        <v>1</v>
      </c>
      <c r="DF504">
        <v>0.04</v>
      </c>
      <c r="DG504">
        <v>-0.06</v>
      </c>
      <c r="DH504">
        <v>9.172</v>
      </c>
      <c r="DI504">
        <v>0.511</v>
      </c>
      <c r="DJ504">
        <v>420</v>
      </c>
      <c r="DK504">
        <v>25</v>
      </c>
      <c r="DL504">
        <v>0.26</v>
      </c>
      <c r="DM504">
        <v>0.15</v>
      </c>
      <c r="DN504">
        <v>-66.5718341463415</v>
      </c>
      <c r="DO504">
        <v>-2.14400905923347</v>
      </c>
      <c r="DP504">
        <v>0.466241679509754</v>
      </c>
      <c r="DQ504">
        <v>0</v>
      </c>
      <c r="DR504">
        <v>2.53362829268293</v>
      </c>
      <c r="DS504">
        <v>-0.394310383275261</v>
      </c>
      <c r="DT504">
        <v>0.0421757930168156</v>
      </c>
      <c r="DU504">
        <v>0</v>
      </c>
      <c r="DV504">
        <v>0</v>
      </c>
      <c r="DW504">
        <v>2</v>
      </c>
      <c r="DX504" t="s">
        <v>365</v>
      </c>
      <c r="DY504">
        <v>2.97247</v>
      </c>
      <c r="DZ504">
        <v>2.75402</v>
      </c>
      <c r="EA504">
        <v>0.185587</v>
      </c>
      <c r="EB504">
        <v>0.191181</v>
      </c>
      <c r="EC504">
        <v>0.0788928</v>
      </c>
      <c r="ED504">
        <v>0.0727243</v>
      </c>
      <c r="EE504">
        <v>31784.9</v>
      </c>
      <c r="EF504">
        <v>34627.3</v>
      </c>
      <c r="EG504">
        <v>35373.6</v>
      </c>
      <c r="EH504">
        <v>38834.3</v>
      </c>
      <c r="EI504">
        <v>46206.2</v>
      </c>
      <c r="EJ504">
        <v>51974.1</v>
      </c>
      <c r="EK504">
        <v>55282.2</v>
      </c>
      <c r="EL504">
        <v>62241.7</v>
      </c>
      <c r="EM504">
        <v>1.9694</v>
      </c>
      <c r="EN504">
        <v>2.1586</v>
      </c>
      <c r="EO504">
        <v>0.122488</v>
      </c>
      <c r="EP504">
        <v>0</v>
      </c>
      <c r="EQ504">
        <v>23.1167</v>
      </c>
      <c r="ER504">
        <v>999.9</v>
      </c>
      <c r="ES504">
        <v>33.763</v>
      </c>
      <c r="ET504">
        <v>36.024</v>
      </c>
      <c r="EU504">
        <v>27.0607</v>
      </c>
      <c r="EV504">
        <v>54.0369</v>
      </c>
      <c r="EW504">
        <v>39.6554</v>
      </c>
      <c r="EX504">
        <v>2</v>
      </c>
      <c r="EY504">
        <v>0.0342683</v>
      </c>
      <c r="EZ504">
        <v>4.29667</v>
      </c>
      <c r="FA504">
        <v>20.0954</v>
      </c>
      <c r="FB504">
        <v>5.20052</v>
      </c>
      <c r="FC504">
        <v>12.0099</v>
      </c>
      <c r="FD504">
        <v>4.9756</v>
      </c>
      <c r="FE504">
        <v>3.2938</v>
      </c>
      <c r="FF504">
        <v>9999</v>
      </c>
      <c r="FG504">
        <v>9999</v>
      </c>
      <c r="FH504">
        <v>9999</v>
      </c>
      <c r="FI504">
        <v>558.3</v>
      </c>
      <c r="FJ504">
        <v>1.8631</v>
      </c>
      <c r="FK504">
        <v>1.86783</v>
      </c>
      <c r="FL504">
        <v>1.86755</v>
      </c>
      <c r="FM504">
        <v>1.86874</v>
      </c>
      <c r="FN504">
        <v>1.86966</v>
      </c>
      <c r="FO504">
        <v>1.86569</v>
      </c>
      <c r="FP504">
        <v>1.86664</v>
      </c>
      <c r="FQ504">
        <v>1.86813</v>
      </c>
      <c r="FR504">
        <v>5</v>
      </c>
      <c r="FS504">
        <v>0</v>
      </c>
      <c r="FT504">
        <v>0</v>
      </c>
      <c r="FU504">
        <v>0</v>
      </c>
      <c r="FV504" t="s">
        <v>358</v>
      </c>
      <c r="FW504" t="s">
        <v>359</v>
      </c>
      <c r="FX504" t="s">
        <v>360</v>
      </c>
      <c r="FY504" t="s">
        <v>360</v>
      </c>
      <c r="FZ504" t="s">
        <v>360</v>
      </c>
      <c r="GA504" t="s">
        <v>360</v>
      </c>
      <c r="GB504">
        <v>0</v>
      </c>
      <c r="GC504">
        <v>100</v>
      </c>
      <c r="GD504">
        <v>100</v>
      </c>
      <c r="GE504">
        <v>18.2</v>
      </c>
      <c r="GF504">
        <v>0.2133</v>
      </c>
      <c r="GG504">
        <v>5.39689663742648</v>
      </c>
      <c r="GH504">
        <v>0.00956702611335773</v>
      </c>
      <c r="GI504">
        <v>-9.19467254998099e-07</v>
      </c>
      <c r="GJ504">
        <v>-2.13729184259075e-11</v>
      </c>
      <c r="GK504">
        <v>0.213310654532375</v>
      </c>
      <c r="GL504">
        <v>0</v>
      </c>
      <c r="GM504">
        <v>0</v>
      </c>
      <c r="GN504">
        <v>0</v>
      </c>
      <c r="GO504">
        <v>-4</v>
      </c>
      <c r="GP504">
        <v>1866</v>
      </c>
      <c r="GQ504">
        <v>1</v>
      </c>
      <c r="GR504">
        <v>18</v>
      </c>
      <c r="GS504">
        <v>30</v>
      </c>
      <c r="GT504">
        <v>30262.1</v>
      </c>
      <c r="GU504">
        <v>3.93921</v>
      </c>
      <c r="GV504">
        <v>2.61963</v>
      </c>
      <c r="GW504">
        <v>2.24854</v>
      </c>
      <c r="GX504">
        <v>2.72339</v>
      </c>
      <c r="GY504">
        <v>1.99585</v>
      </c>
      <c r="GZ504">
        <v>2.39502</v>
      </c>
      <c r="HA504">
        <v>38.135</v>
      </c>
      <c r="HB504">
        <v>14.1671</v>
      </c>
      <c r="HC504">
        <v>18</v>
      </c>
      <c r="HD504">
        <v>500.728</v>
      </c>
      <c r="HE504">
        <v>633.389</v>
      </c>
      <c r="HF504">
        <v>18.6579</v>
      </c>
      <c r="HG504">
        <v>27.5933</v>
      </c>
      <c r="HH504">
        <v>29.9995</v>
      </c>
      <c r="HI504">
        <v>27.819</v>
      </c>
      <c r="HJ504">
        <v>27.7961</v>
      </c>
      <c r="HK504">
        <v>78.9221</v>
      </c>
      <c r="HL504">
        <v>27.6996</v>
      </c>
      <c r="HM504">
        <v>0</v>
      </c>
      <c r="HN504">
        <v>18.5813</v>
      </c>
      <c r="HO504">
        <v>1692.4</v>
      </c>
      <c r="HP504">
        <v>18.7699</v>
      </c>
      <c r="HQ504">
        <v>102.559</v>
      </c>
      <c r="HR504">
        <v>103.632</v>
      </c>
    </row>
    <row r="505" spans="1:226">
      <c r="A505">
        <v>489</v>
      </c>
      <c r="B505">
        <v>1657214943.1</v>
      </c>
      <c r="C505">
        <v>8338.09999990463</v>
      </c>
      <c r="D505" t="s">
        <v>1342</v>
      </c>
      <c r="E505" t="s">
        <v>1343</v>
      </c>
      <c r="F505">
        <v>5</v>
      </c>
      <c r="G505" t="s">
        <v>1144</v>
      </c>
      <c r="H505" t="s">
        <v>354</v>
      </c>
      <c r="I505">
        <v>1657214935.31429</v>
      </c>
      <c r="J505">
        <f>(K505)/1000</f>
        <v>0</v>
      </c>
      <c r="K505">
        <f>IF(BF505, AN505, AH505)</f>
        <v>0</v>
      </c>
      <c r="L505">
        <f>IF(BF505, AI505, AG505)</f>
        <v>0</v>
      </c>
      <c r="M505">
        <f>BH505 - IF(AU505&gt;1, L505*BB505*100.0/(AW505*BV505), 0)</f>
        <v>0</v>
      </c>
      <c r="N505">
        <f>((T505-J505/2)*M505-L505)/(T505+J505/2)</f>
        <v>0</v>
      </c>
      <c r="O505">
        <f>N505*(BO505+BP505)/1000.0</f>
        <v>0</v>
      </c>
      <c r="P505">
        <f>(BH505 - IF(AU505&gt;1, L505*BB505*100.0/(AW505*BV505), 0))*(BO505+BP505)/1000.0</f>
        <v>0</v>
      </c>
      <c r="Q505">
        <f>2.0/((1/S505-1/R505)+SIGN(S505)*SQRT((1/S505-1/R505)*(1/S505-1/R505) + 4*BC505/((BC505+1)*(BC505+1))*(2*1/S505*1/R505-1/R505*1/R505)))</f>
        <v>0</v>
      </c>
      <c r="R505">
        <f>IF(LEFT(BD505,1)&lt;&gt;"0",IF(LEFT(BD505,1)="1",3.0,BE505),$D$5+$E$5*(BV505*BO505/($K$5*1000))+$F$5*(BV505*BO505/($K$5*1000))*MAX(MIN(BB505,$J$5),$I$5)*MAX(MIN(BB505,$J$5),$I$5)+$G$5*MAX(MIN(BB505,$J$5),$I$5)*(BV505*BO505/($K$5*1000))+$H$5*(BV505*BO505/($K$5*1000))*(BV505*BO505/($K$5*1000)))</f>
        <v>0</v>
      </c>
      <c r="S505">
        <f>J505*(1000-(1000*0.61365*exp(17.502*W505/(240.97+W505))/(BO505+BP505)+BJ505)/2)/(1000*0.61365*exp(17.502*W505/(240.97+W505))/(BO505+BP505)-BJ505)</f>
        <v>0</v>
      </c>
      <c r="T505">
        <f>1/((BC505+1)/(Q505/1.6)+1/(R505/1.37)) + BC505/((BC505+1)/(Q505/1.6) + BC505/(R505/1.37))</f>
        <v>0</v>
      </c>
      <c r="U505">
        <f>(AX505*BA505)</f>
        <v>0</v>
      </c>
      <c r="V505">
        <f>(BQ505+(U505+2*0.95*5.67E-8*(((BQ505+$B$7)+273)^4-(BQ505+273)^4)-44100*J505)/(1.84*29.3*R505+8*0.95*5.67E-8*(BQ505+273)^3))</f>
        <v>0</v>
      </c>
      <c r="W505">
        <f>($C$7*BR505+$D$7*BS505+$E$7*V505)</f>
        <v>0</v>
      </c>
      <c r="X505">
        <f>0.61365*exp(17.502*W505/(240.97+W505))</f>
        <v>0</v>
      </c>
      <c r="Y505">
        <f>(Z505/AA505*100)</f>
        <v>0</v>
      </c>
      <c r="Z505">
        <f>BJ505*(BO505+BP505)/1000</f>
        <v>0</v>
      </c>
      <c r="AA505">
        <f>0.61365*exp(17.502*BQ505/(240.97+BQ505))</f>
        <v>0</v>
      </c>
      <c r="AB505">
        <f>(X505-BJ505*(BO505+BP505)/1000)</f>
        <v>0</v>
      </c>
      <c r="AC505">
        <f>(-J505*44100)</f>
        <v>0</v>
      </c>
      <c r="AD505">
        <f>2*29.3*R505*0.92*(BQ505-W505)</f>
        <v>0</v>
      </c>
      <c r="AE505">
        <f>2*0.95*5.67E-8*(((BQ505+$B$7)+273)^4-(W505+273)^4)</f>
        <v>0</v>
      </c>
      <c r="AF505">
        <f>U505+AE505+AC505+AD505</f>
        <v>0</v>
      </c>
      <c r="AG505">
        <f>BN505*AU505*(BI505-BH505*(1000-AU505*BK505)/(1000-AU505*BJ505))/(100*BB505)</f>
        <v>0</v>
      </c>
      <c r="AH505">
        <f>1000*BN505*AU505*(BJ505-BK505)/(100*BB505*(1000-AU505*BJ505))</f>
        <v>0</v>
      </c>
      <c r="AI505">
        <f>(AJ505 - AK505 - BO505*1E3/(8.314*(BQ505+273.15)) * AM505/BN505 * AL505) * BN505/(100*BB505) * (1000 - BK505)/1000</f>
        <v>0</v>
      </c>
      <c r="AJ505">
        <v>1714.31243769138</v>
      </c>
      <c r="AK505">
        <v>1658.68036363636</v>
      </c>
      <c r="AL505">
        <v>3.3570302506611</v>
      </c>
      <c r="AM505">
        <v>66.7280457912559</v>
      </c>
      <c r="AN505">
        <f>(AP505 - AO505 + BO505*1E3/(8.314*(BQ505+273.15)) * AR505/BN505 * AQ505) * BN505/(100*BB505) * 1000/(1000 - AP505)</f>
        <v>0</v>
      </c>
      <c r="AO505">
        <v>18.7566061690047</v>
      </c>
      <c r="AP505">
        <v>21.20812</v>
      </c>
      <c r="AQ505">
        <v>-0.000205464320279249</v>
      </c>
      <c r="AR505">
        <v>77.4799471106263</v>
      </c>
      <c r="AS505">
        <v>0</v>
      </c>
      <c r="AT505">
        <v>0</v>
      </c>
      <c r="AU505">
        <f>IF(AS505*$H$13&gt;=AW505,1.0,(AW505/(AW505-AS505*$H$13)))</f>
        <v>0</v>
      </c>
      <c r="AV505">
        <f>(AU505-1)*100</f>
        <v>0</v>
      </c>
      <c r="AW505">
        <f>MAX(0,($B$13+$C$13*BV505)/(1+$D$13*BV505)*BO505/(BQ505+273)*$E$13)</f>
        <v>0</v>
      </c>
      <c r="AX505">
        <f>$B$11*BW505+$C$11*BX505+$F$11*CI505*(1-CL505)</f>
        <v>0</v>
      </c>
      <c r="AY505">
        <f>AX505*AZ505</f>
        <v>0</v>
      </c>
      <c r="AZ505">
        <f>($B$11*$D$9+$C$11*$D$9+$F$11*((CV505+CN505)/MAX(CV505+CN505+CW505, 0.1)*$I$9+CW505/MAX(CV505+CN505+CW505, 0.1)*$J$9))/($B$11+$C$11+$F$11)</f>
        <v>0</v>
      </c>
      <c r="BA505">
        <f>($B$11*$K$9+$C$11*$K$9+$F$11*((CV505+CN505)/MAX(CV505+CN505+CW505, 0.1)*$P$9+CW505/MAX(CV505+CN505+CW505, 0.1)*$Q$9))/($B$11+$C$11+$F$11)</f>
        <v>0</v>
      </c>
      <c r="BB505">
        <v>6</v>
      </c>
      <c r="BC505">
        <v>0.5</v>
      </c>
      <c r="BD505" t="s">
        <v>355</v>
      </c>
      <c r="BE505">
        <v>2</v>
      </c>
      <c r="BF505" t="b">
        <v>1</v>
      </c>
      <c r="BG505">
        <v>1657214935.31429</v>
      </c>
      <c r="BH505">
        <v>1599.17321428571</v>
      </c>
      <c r="BI505">
        <v>1665.99392857143</v>
      </c>
      <c r="BJ505">
        <v>21.2088321428571</v>
      </c>
      <c r="BK505">
        <v>18.7272285714286</v>
      </c>
      <c r="BL505">
        <v>1581.03321428571</v>
      </c>
      <c r="BM505">
        <v>20.9955285714286</v>
      </c>
      <c r="BN505">
        <v>499.976071428571</v>
      </c>
      <c r="BO505">
        <v>74.57035</v>
      </c>
      <c r="BP505">
        <v>0.100119442857143</v>
      </c>
      <c r="BQ505">
        <v>24.9709678571429</v>
      </c>
      <c r="BR505">
        <v>25.1358964285714</v>
      </c>
      <c r="BS505">
        <v>999.9</v>
      </c>
      <c r="BT505">
        <v>0</v>
      </c>
      <c r="BU505">
        <v>0</v>
      </c>
      <c r="BV505">
        <v>10009.1071428571</v>
      </c>
      <c r="BW505">
        <v>0</v>
      </c>
      <c r="BX505">
        <v>505.341214285714</v>
      </c>
      <c r="BY505">
        <v>-66.819675</v>
      </c>
      <c r="BZ505">
        <v>1633.82571428571</v>
      </c>
      <c r="CA505">
        <v>1697.78892857143</v>
      </c>
      <c r="CB505">
        <v>2.481605</v>
      </c>
      <c r="CC505">
        <v>1665.99392857143</v>
      </c>
      <c r="CD505">
        <v>18.7272285714286</v>
      </c>
      <c r="CE505">
        <v>1.58155035714286</v>
      </c>
      <c r="CF505">
        <v>1.39649642857143</v>
      </c>
      <c r="CG505">
        <v>13.7802035714286</v>
      </c>
      <c r="CH505">
        <v>11.8796214285714</v>
      </c>
      <c r="CI505">
        <v>1999.98571428571</v>
      </c>
      <c r="CJ505">
        <v>0.980001857142857</v>
      </c>
      <c r="CK505">
        <v>0.0199977857142857</v>
      </c>
      <c r="CL505">
        <v>0</v>
      </c>
      <c r="CM505">
        <v>2.34185357142857</v>
      </c>
      <c r="CN505">
        <v>0</v>
      </c>
      <c r="CO505">
        <v>18374.1178571429</v>
      </c>
      <c r="CP505">
        <v>17300.0464285714</v>
      </c>
      <c r="CQ505">
        <v>41.7498214285714</v>
      </c>
      <c r="CR505">
        <v>41.8635357142857</v>
      </c>
      <c r="CS505">
        <v>40.9975</v>
      </c>
      <c r="CT505">
        <v>41.2073214285714</v>
      </c>
      <c r="CU505">
        <v>40.6537857142857</v>
      </c>
      <c r="CV505">
        <v>1959.98928571429</v>
      </c>
      <c r="CW505">
        <v>39.995</v>
      </c>
      <c r="CX505">
        <v>0</v>
      </c>
      <c r="CY505">
        <v>1657214922</v>
      </c>
      <c r="CZ505">
        <v>0</v>
      </c>
      <c r="DA505">
        <v>1657213163</v>
      </c>
      <c r="DB505" t="s">
        <v>1145</v>
      </c>
      <c r="DC505">
        <v>1657213141</v>
      </c>
      <c r="DD505">
        <v>1655399214.6</v>
      </c>
      <c r="DE505">
        <v>1</v>
      </c>
      <c r="DF505">
        <v>0.04</v>
      </c>
      <c r="DG505">
        <v>-0.06</v>
      </c>
      <c r="DH505">
        <v>9.172</v>
      </c>
      <c r="DI505">
        <v>0.511</v>
      </c>
      <c r="DJ505">
        <v>420</v>
      </c>
      <c r="DK505">
        <v>25</v>
      </c>
      <c r="DL505">
        <v>0.26</v>
      </c>
      <c r="DM505">
        <v>0.15</v>
      </c>
      <c r="DN505">
        <v>-66.739843902439</v>
      </c>
      <c r="DO505">
        <v>-1.33702160278747</v>
      </c>
      <c r="DP505">
        <v>0.443316587338171</v>
      </c>
      <c r="DQ505">
        <v>0</v>
      </c>
      <c r="DR505">
        <v>2.51089317073171</v>
      </c>
      <c r="DS505">
        <v>-0.463406341463413</v>
      </c>
      <c r="DT505">
        <v>0.0472230759237744</v>
      </c>
      <c r="DU505">
        <v>0</v>
      </c>
      <c r="DV505">
        <v>0</v>
      </c>
      <c r="DW505">
        <v>2</v>
      </c>
      <c r="DX505" t="s">
        <v>365</v>
      </c>
      <c r="DY505">
        <v>2.97246</v>
      </c>
      <c r="DZ505">
        <v>2.7543</v>
      </c>
      <c r="EA505">
        <v>0.186746</v>
      </c>
      <c r="EB505">
        <v>0.192299</v>
      </c>
      <c r="EC505">
        <v>0.0788865</v>
      </c>
      <c r="ED505">
        <v>0.0727334</v>
      </c>
      <c r="EE505">
        <v>31739.6</v>
      </c>
      <c r="EF505">
        <v>34580.6</v>
      </c>
      <c r="EG505">
        <v>35373.5</v>
      </c>
      <c r="EH505">
        <v>38835.4</v>
      </c>
      <c r="EI505">
        <v>46206.9</v>
      </c>
      <c r="EJ505">
        <v>51974</v>
      </c>
      <c r="EK505">
        <v>55282.7</v>
      </c>
      <c r="EL505">
        <v>62242.1</v>
      </c>
      <c r="EM505">
        <v>1.969</v>
      </c>
      <c r="EN505">
        <v>2.159</v>
      </c>
      <c r="EO505">
        <v>0.120848</v>
      </c>
      <c r="EP505">
        <v>0</v>
      </c>
      <c r="EQ505">
        <v>23.1291</v>
      </c>
      <c r="ER505">
        <v>999.9</v>
      </c>
      <c r="ES505">
        <v>33.787</v>
      </c>
      <c r="ET505">
        <v>36.024</v>
      </c>
      <c r="EU505">
        <v>27.0796</v>
      </c>
      <c r="EV505">
        <v>53.8669</v>
      </c>
      <c r="EW505">
        <v>39.6755</v>
      </c>
      <c r="EX505">
        <v>2</v>
      </c>
      <c r="EY505">
        <v>0.0341463</v>
      </c>
      <c r="EZ505">
        <v>4.1861</v>
      </c>
      <c r="FA505">
        <v>20.099</v>
      </c>
      <c r="FB505">
        <v>5.20052</v>
      </c>
      <c r="FC505">
        <v>12.0099</v>
      </c>
      <c r="FD505">
        <v>4.9756</v>
      </c>
      <c r="FE505">
        <v>3.294</v>
      </c>
      <c r="FF505">
        <v>9999</v>
      </c>
      <c r="FG505">
        <v>9999</v>
      </c>
      <c r="FH505">
        <v>9999</v>
      </c>
      <c r="FI505">
        <v>558.3</v>
      </c>
      <c r="FJ505">
        <v>1.8631</v>
      </c>
      <c r="FK505">
        <v>1.86783</v>
      </c>
      <c r="FL505">
        <v>1.86765</v>
      </c>
      <c r="FM505">
        <v>1.8689</v>
      </c>
      <c r="FN505">
        <v>1.8696</v>
      </c>
      <c r="FO505">
        <v>1.86569</v>
      </c>
      <c r="FP505">
        <v>1.86667</v>
      </c>
      <c r="FQ505">
        <v>1.8681</v>
      </c>
      <c r="FR505">
        <v>5</v>
      </c>
      <c r="FS505">
        <v>0</v>
      </c>
      <c r="FT505">
        <v>0</v>
      </c>
      <c r="FU505">
        <v>0</v>
      </c>
      <c r="FV505" t="s">
        <v>358</v>
      </c>
      <c r="FW505" t="s">
        <v>359</v>
      </c>
      <c r="FX505" t="s">
        <v>360</v>
      </c>
      <c r="FY505" t="s">
        <v>360</v>
      </c>
      <c r="FZ505" t="s">
        <v>360</v>
      </c>
      <c r="GA505" t="s">
        <v>360</v>
      </c>
      <c r="GB505">
        <v>0</v>
      </c>
      <c r="GC505">
        <v>100</v>
      </c>
      <c r="GD505">
        <v>100</v>
      </c>
      <c r="GE505">
        <v>18.31</v>
      </c>
      <c r="GF505">
        <v>0.2133</v>
      </c>
      <c r="GG505">
        <v>5.39689663742648</v>
      </c>
      <c r="GH505">
        <v>0.00956702611335773</v>
      </c>
      <c r="GI505">
        <v>-9.19467254998099e-07</v>
      </c>
      <c r="GJ505">
        <v>-2.13729184259075e-11</v>
      </c>
      <c r="GK505">
        <v>0.213310654532375</v>
      </c>
      <c r="GL505">
        <v>0</v>
      </c>
      <c r="GM505">
        <v>0</v>
      </c>
      <c r="GN505">
        <v>0</v>
      </c>
      <c r="GO505">
        <v>-4</v>
      </c>
      <c r="GP505">
        <v>1866</v>
      </c>
      <c r="GQ505">
        <v>1</v>
      </c>
      <c r="GR505">
        <v>18</v>
      </c>
      <c r="GS505">
        <v>30</v>
      </c>
      <c r="GT505">
        <v>30262.1</v>
      </c>
      <c r="GU505">
        <v>3.96973</v>
      </c>
      <c r="GV505">
        <v>2.61841</v>
      </c>
      <c r="GW505">
        <v>2.24854</v>
      </c>
      <c r="GX505">
        <v>2.72339</v>
      </c>
      <c r="GY505">
        <v>1.99585</v>
      </c>
      <c r="GZ505">
        <v>2.34741</v>
      </c>
      <c r="HA505">
        <v>38.1593</v>
      </c>
      <c r="HB505">
        <v>14.1583</v>
      </c>
      <c r="HC505">
        <v>18</v>
      </c>
      <c r="HD505">
        <v>500.4</v>
      </c>
      <c r="HE505">
        <v>633.602</v>
      </c>
      <c r="HF505">
        <v>18.5161</v>
      </c>
      <c r="HG505">
        <v>27.5854</v>
      </c>
      <c r="HH505">
        <v>29.9999</v>
      </c>
      <c r="HI505">
        <v>27.8115</v>
      </c>
      <c r="HJ505">
        <v>27.7868</v>
      </c>
      <c r="HK505">
        <v>79.4729</v>
      </c>
      <c r="HL505">
        <v>27.6996</v>
      </c>
      <c r="HM505">
        <v>0</v>
      </c>
      <c r="HN505">
        <v>18.468</v>
      </c>
      <c r="HO505">
        <v>1705.91</v>
      </c>
      <c r="HP505">
        <v>18.7774</v>
      </c>
      <c r="HQ505">
        <v>102.56</v>
      </c>
      <c r="HR505">
        <v>103.634</v>
      </c>
    </row>
    <row r="506" spans="1:226">
      <c r="A506">
        <v>490</v>
      </c>
      <c r="B506">
        <v>1657214948.1</v>
      </c>
      <c r="C506">
        <v>8343.09999990463</v>
      </c>
      <c r="D506" t="s">
        <v>1344</v>
      </c>
      <c r="E506" t="s">
        <v>1345</v>
      </c>
      <c r="F506">
        <v>5</v>
      </c>
      <c r="G506" t="s">
        <v>1144</v>
      </c>
      <c r="H506" t="s">
        <v>354</v>
      </c>
      <c r="I506">
        <v>1657214940.6</v>
      </c>
      <c r="J506">
        <f>(K506)/1000</f>
        <v>0</v>
      </c>
      <c r="K506">
        <f>IF(BF506, AN506, AH506)</f>
        <v>0</v>
      </c>
      <c r="L506">
        <f>IF(BF506, AI506, AG506)</f>
        <v>0</v>
      </c>
      <c r="M506">
        <f>BH506 - IF(AU506&gt;1, L506*BB506*100.0/(AW506*BV506), 0)</f>
        <v>0</v>
      </c>
      <c r="N506">
        <f>((T506-J506/2)*M506-L506)/(T506+J506/2)</f>
        <v>0</v>
      </c>
      <c r="O506">
        <f>N506*(BO506+BP506)/1000.0</f>
        <v>0</v>
      </c>
      <c r="P506">
        <f>(BH506 - IF(AU506&gt;1, L506*BB506*100.0/(AW506*BV506), 0))*(BO506+BP506)/1000.0</f>
        <v>0</v>
      </c>
      <c r="Q506">
        <f>2.0/((1/S506-1/R506)+SIGN(S506)*SQRT((1/S506-1/R506)*(1/S506-1/R506) + 4*BC506/((BC506+1)*(BC506+1))*(2*1/S506*1/R506-1/R506*1/R506)))</f>
        <v>0</v>
      </c>
      <c r="R506">
        <f>IF(LEFT(BD506,1)&lt;&gt;"0",IF(LEFT(BD506,1)="1",3.0,BE506),$D$5+$E$5*(BV506*BO506/($K$5*1000))+$F$5*(BV506*BO506/($K$5*1000))*MAX(MIN(BB506,$J$5),$I$5)*MAX(MIN(BB506,$J$5),$I$5)+$G$5*MAX(MIN(BB506,$J$5),$I$5)*(BV506*BO506/($K$5*1000))+$H$5*(BV506*BO506/($K$5*1000))*(BV506*BO506/($K$5*1000)))</f>
        <v>0</v>
      </c>
      <c r="S506">
        <f>J506*(1000-(1000*0.61365*exp(17.502*W506/(240.97+W506))/(BO506+BP506)+BJ506)/2)/(1000*0.61365*exp(17.502*W506/(240.97+W506))/(BO506+BP506)-BJ506)</f>
        <v>0</v>
      </c>
      <c r="T506">
        <f>1/((BC506+1)/(Q506/1.6)+1/(R506/1.37)) + BC506/((BC506+1)/(Q506/1.6) + BC506/(R506/1.37))</f>
        <v>0</v>
      </c>
      <c r="U506">
        <f>(AX506*BA506)</f>
        <v>0</v>
      </c>
      <c r="V506">
        <f>(BQ506+(U506+2*0.95*5.67E-8*(((BQ506+$B$7)+273)^4-(BQ506+273)^4)-44100*J506)/(1.84*29.3*R506+8*0.95*5.67E-8*(BQ506+273)^3))</f>
        <v>0</v>
      </c>
      <c r="W506">
        <f>($C$7*BR506+$D$7*BS506+$E$7*V506)</f>
        <v>0</v>
      </c>
      <c r="X506">
        <f>0.61365*exp(17.502*W506/(240.97+W506))</f>
        <v>0</v>
      </c>
      <c r="Y506">
        <f>(Z506/AA506*100)</f>
        <v>0</v>
      </c>
      <c r="Z506">
        <f>BJ506*(BO506+BP506)/1000</f>
        <v>0</v>
      </c>
      <c r="AA506">
        <f>0.61365*exp(17.502*BQ506/(240.97+BQ506))</f>
        <v>0</v>
      </c>
      <c r="AB506">
        <f>(X506-BJ506*(BO506+BP506)/1000)</f>
        <v>0</v>
      </c>
      <c r="AC506">
        <f>(-J506*44100)</f>
        <v>0</v>
      </c>
      <c r="AD506">
        <f>2*29.3*R506*0.92*(BQ506-W506)</f>
        <v>0</v>
      </c>
      <c r="AE506">
        <f>2*0.95*5.67E-8*(((BQ506+$B$7)+273)^4-(W506+273)^4)</f>
        <v>0</v>
      </c>
      <c r="AF506">
        <f>U506+AE506+AC506+AD506</f>
        <v>0</v>
      </c>
      <c r="AG506">
        <f>BN506*AU506*(BI506-BH506*(1000-AU506*BK506)/(1000-AU506*BJ506))/(100*BB506)</f>
        <v>0</v>
      </c>
      <c r="AH506">
        <f>1000*BN506*AU506*(BJ506-BK506)/(100*BB506*(1000-AU506*BJ506))</f>
        <v>0</v>
      </c>
      <c r="AI506">
        <f>(AJ506 - AK506 - BO506*1E3/(8.314*(BQ506+273.15)) * AM506/BN506 * AL506) * BN506/(100*BB506) * (1000 - BK506)/1000</f>
        <v>0</v>
      </c>
      <c r="AJ506">
        <v>1731.48531690923</v>
      </c>
      <c r="AK506">
        <v>1675.98660606061</v>
      </c>
      <c r="AL506">
        <v>3.46318144925501</v>
      </c>
      <c r="AM506">
        <v>66.7280457912559</v>
      </c>
      <c r="AN506">
        <f>(AP506 - AO506 + BO506*1E3/(8.314*(BQ506+273.15)) * AR506/BN506 * AQ506) * BN506/(100*BB506) * 1000/(1000 - AP506)</f>
        <v>0</v>
      </c>
      <c r="AO506">
        <v>18.7569228439961</v>
      </c>
      <c r="AP506">
        <v>21.200083030303</v>
      </c>
      <c r="AQ506">
        <v>-0.000196816701280395</v>
      </c>
      <c r="AR506">
        <v>77.4799471106263</v>
      </c>
      <c r="AS506">
        <v>0</v>
      </c>
      <c r="AT506">
        <v>0</v>
      </c>
      <c r="AU506">
        <f>IF(AS506*$H$13&gt;=AW506,1.0,(AW506/(AW506-AS506*$H$13)))</f>
        <v>0</v>
      </c>
      <c r="AV506">
        <f>(AU506-1)*100</f>
        <v>0</v>
      </c>
      <c r="AW506">
        <f>MAX(0,($B$13+$C$13*BV506)/(1+$D$13*BV506)*BO506/(BQ506+273)*$E$13)</f>
        <v>0</v>
      </c>
      <c r="AX506">
        <f>$B$11*BW506+$C$11*BX506+$F$11*CI506*(1-CL506)</f>
        <v>0</v>
      </c>
      <c r="AY506">
        <f>AX506*AZ506</f>
        <v>0</v>
      </c>
      <c r="AZ506">
        <f>($B$11*$D$9+$C$11*$D$9+$F$11*((CV506+CN506)/MAX(CV506+CN506+CW506, 0.1)*$I$9+CW506/MAX(CV506+CN506+CW506, 0.1)*$J$9))/($B$11+$C$11+$F$11)</f>
        <v>0</v>
      </c>
      <c r="BA506">
        <f>($B$11*$K$9+$C$11*$K$9+$F$11*((CV506+CN506)/MAX(CV506+CN506+CW506, 0.1)*$P$9+CW506/MAX(CV506+CN506+CW506, 0.1)*$Q$9))/($B$11+$C$11+$F$11)</f>
        <v>0</v>
      </c>
      <c r="BB506">
        <v>6</v>
      </c>
      <c r="BC506">
        <v>0.5</v>
      </c>
      <c r="BD506" t="s">
        <v>355</v>
      </c>
      <c r="BE506">
        <v>2</v>
      </c>
      <c r="BF506" t="b">
        <v>1</v>
      </c>
      <c r="BG506">
        <v>1657214940.6</v>
      </c>
      <c r="BH506">
        <v>1616.92111111111</v>
      </c>
      <c r="BI506">
        <v>1683.66740740741</v>
      </c>
      <c r="BJ506">
        <v>21.2073925925926</v>
      </c>
      <c r="BK506">
        <v>18.7504814814815</v>
      </c>
      <c r="BL506">
        <v>1598.6662962963</v>
      </c>
      <c r="BM506">
        <v>20.9940851851852</v>
      </c>
      <c r="BN506">
        <v>500.004962962963</v>
      </c>
      <c r="BO506">
        <v>74.5702851851852</v>
      </c>
      <c r="BP506">
        <v>0.100142607407407</v>
      </c>
      <c r="BQ506">
        <v>24.9481037037037</v>
      </c>
      <c r="BR506">
        <v>25.1161888888889</v>
      </c>
      <c r="BS506">
        <v>999.9</v>
      </c>
      <c r="BT506">
        <v>0</v>
      </c>
      <c r="BU506">
        <v>0</v>
      </c>
      <c r="BV506">
        <v>10004.8148148148</v>
      </c>
      <c r="BW506">
        <v>0</v>
      </c>
      <c r="BX506">
        <v>494.256259259259</v>
      </c>
      <c r="BY506">
        <v>-66.7460851851852</v>
      </c>
      <c r="BZ506">
        <v>1651.95481481481</v>
      </c>
      <c r="CA506">
        <v>1715.84074074074</v>
      </c>
      <c r="CB506">
        <v>2.45691296296296</v>
      </c>
      <c r="CC506">
        <v>1683.66740740741</v>
      </c>
      <c r="CD506">
        <v>18.7504814814815</v>
      </c>
      <c r="CE506">
        <v>1.58144148148148</v>
      </c>
      <c r="CF506">
        <v>1.39822851851852</v>
      </c>
      <c r="CG506">
        <v>13.7791481481481</v>
      </c>
      <c r="CH506">
        <v>11.8984333333333</v>
      </c>
      <c r="CI506">
        <v>1999.98962962963</v>
      </c>
      <c r="CJ506">
        <v>0.980002666666667</v>
      </c>
      <c r="CK506">
        <v>0.0199969222222222</v>
      </c>
      <c r="CL506">
        <v>0</v>
      </c>
      <c r="CM506">
        <v>2.41255555555556</v>
      </c>
      <c r="CN506">
        <v>0</v>
      </c>
      <c r="CO506">
        <v>18366.2259259259</v>
      </c>
      <c r="CP506">
        <v>17300.0851851852</v>
      </c>
      <c r="CQ506">
        <v>41.8377777777778</v>
      </c>
      <c r="CR506">
        <v>41.9304074074074</v>
      </c>
      <c r="CS506">
        <v>41.0784814814815</v>
      </c>
      <c r="CT506">
        <v>41.3007037037037</v>
      </c>
      <c r="CU506">
        <v>40.7428518518519</v>
      </c>
      <c r="CV506">
        <v>1959.99666666667</v>
      </c>
      <c r="CW506">
        <v>39.9914814814815</v>
      </c>
      <c r="CX506">
        <v>0</v>
      </c>
      <c r="CY506">
        <v>1657214927.4</v>
      </c>
      <c r="CZ506">
        <v>0</v>
      </c>
      <c r="DA506">
        <v>1657213163</v>
      </c>
      <c r="DB506" t="s">
        <v>1145</v>
      </c>
      <c r="DC506">
        <v>1657213141</v>
      </c>
      <c r="DD506">
        <v>1655399214.6</v>
      </c>
      <c r="DE506">
        <v>1</v>
      </c>
      <c r="DF506">
        <v>0.04</v>
      </c>
      <c r="DG506">
        <v>-0.06</v>
      </c>
      <c r="DH506">
        <v>9.172</v>
      </c>
      <c r="DI506">
        <v>0.511</v>
      </c>
      <c r="DJ506">
        <v>420</v>
      </c>
      <c r="DK506">
        <v>25</v>
      </c>
      <c r="DL506">
        <v>0.26</v>
      </c>
      <c r="DM506">
        <v>0.15</v>
      </c>
      <c r="DN506">
        <v>-66.8317292682927</v>
      </c>
      <c r="DO506">
        <v>0.300250871080181</v>
      </c>
      <c r="DP506">
        <v>0.448275848897019</v>
      </c>
      <c r="DQ506">
        <v>0</v>
      </c>
      <c r="DR506">
        <v>2.47500609756098</v>
      </c>
      <c r="DS506">
        <v>-0.297933240418118</v>
      </c>
      <c r="DT506">
        <v>0.0328559173775773</v>
      </c>
      <c r="DU506">
        <v>0</v>
      </c>
      <c r="DV506">
        <v>0</v>
      </c>
      <c r="DW506">
        <v>2</v>
      </c>
      <c r="DX506" t="s">
        <v>365</v>
      </c>
      <c r="DY506">
        <v>2.972</v>
      </c>
      <c r="DZ506">
        <v>2.75344</v>
      </c>
      <c r="EA506">
        <v>0.187885</v>
      </c>
      <c r="EB506">
        <v>0.193383</v>
      </c>
      <c r="EC506">
        <v>0.0788551</v>
      </c>
      <c r="ED506">
        <v>0.0727357</v>
      </c>
      <c r="EE506">
        <v>31694.9</v>
      </c>
      <c r="EF506">
        <v>34534</v>
      </c>
      <c r="EG506">
        <v>35373.2</v>
      </c>
      <c r="EH506">
        <v>38835.2</v>
      </c>
      <c r="EI506">
        <v>46207.6</v>
      </c>
      <c r="EJ506">
        <v>51973.9</v>
      </c>
      <c r="EK506">
        <v>55281.5</v>
      </c>
      <c r="EL506">
        <v>62242.2</v>
      </c>
      <c r="EM506">
        <v>1.9698</v>
      </c>
      <c r="EN506">
        <v>2.1592</v>
      </c>
      <c r="EO506">
        <v>0.118583</v>
      </c>
      <c r="EP506">
        <v>0</v>
      </c>
      <c r="EQ506">
        <v>23.1365</v>
      </c>
      <c r="ER506">
        <v>999.9</v>
      </c>
      <c r="ES506">
        <v>33.812</v>
      </c>
      <c r="ET506">
        <v>36.034</v>
      </c>
      <c r="EU506">
        <v>27.1153</v>
      </c>
      <c r="EV506">
        <v>54.2969</v>
      </c>
      <c r="EW506">
        <v>39.5994</v>
      </c>
      <c r="EX506">
        <v>2</v>
      </c>
      <c r="EY506">
        <v>0.0332927</v>
      </c>
      <c r="EZ506">
        <v>4.1258</v>
      </c>
      <c r="FA506">
        <v>20.0998</v>
      </c>
      <c r="FB506">
        <v>5.20052</v>
      </c>
      <c r="FC506">
        <v>12.0099</v>
      </c>
      <c r="FD506">
        <v>4.976</v>
      </c>
      <c r="FE506">
        <v>3.2936</v>
      </c>
      <c r="FF506">
        <v>9999</v>
      </c>
      <c r="FG506">
        <v>9999</v>
      </c>
      <c r="FH506">
        <v>9999</v>
      </c>
      <c r="FI506">
        <v>558.3</v>
      </c>
      <c r="FJ506">
        <v>1.86307</v>
      </c>
      <c r="FK506">
        <v>1.86783</v>
      </c>
      <c r="FL506">
        <v>1.86752</v>
      </c>
      <c r="FM506">
        <v>1.8688</v>
      </c>
      <c r="FN506">
        <v>1.86963</v>
      </c>
      <c r="FO506">
        <v>1.86566</v>
      </c>
      <c r="FP506">
        <v>1.86667</v>
      </c>
      <c r="FQ506">
        <v>1.86804</v>
      </c>
      <c r="FR506">
        <v>5</v>
      </c>
      <c r="FS506">
        <v>0</v>
      </c>
      <c r="FT506">
        <v>0</v>
      </c>
      <c r="FU506">
        <v>0</v>
      </c>
      <c r="FV506" t="s">
        <v>358</v>
      </c>
      <c r="FW506" t="s">
        <v>359</v>
      </c>
      <c r="FX506" t="s">
        <v>360</v>
      </c>
      <c r="FY506" t="s">
        <v>360</v>
      </c>
      <c r="FZ506" t="s">
        <v>360</v>
      </c>
      <c r="GA506" t="s">
        <v>360</v>
      </c>
      <c r="GB506">
        <v>0</v>
      </c>
      <c r="GC506">
        <v>100</v>
      </c>
      <c r="GD506">
        <v>100</v>
      </c>
      <c r="GE506">
        <v>18.41</v>
      </c>
      <c r="GF506">
        <v>0.2133</v>
      </c>
      <c r="GG506">
        <v>5.39689663742648</v>
      </c>
      <c r="GH506">
        <v>0.00956702611335773</v>
      </c>
      <c r="GI506">
        <v>-9.19467254998099e-07</v>
      </c>
      <c r="GJ506">
        <v>-2.13729184259075e-11</v>
      </c>
      <c r="GK506">
        <v>0.213310654532375</v>
      </c>
      <c r="GL506">
        <v>0</v>
      </c>
      <c r="GM506">
        <v>0</v>
      </c>
      <c r="GN506">
        <v>0</v>
      </c>
      <c r="GO506">
        <v>-4</v>
      </c>
      <c r="GP506">
        <v>1866</v>
      </c>
      <c r="GQ506">
        <v>1</v>
      </c>
      <c r="GR506">
        <v>18</v>
      </c>
      <c r="GS506">
        <v>30.1</v>
      </c>
      <c r="GT506">
        <v>30262.2</v>
      </c>
      <c r="GU506">
        <v>3.99658</v>
      </c>
      <c r="GV506">
        <v>2.61475</v>
      </c>
      <c r="GW506">
        <v>2.24854</v>
      </c>
      <c r="GX506">
        <v>2.72339</v>
      </c>
      <c r="GY506">
        <v>1.99585</v>
      </c>
      <c r="GZ506">
        <v>2.37183</v>
      </c>
      <c r="HA506">
        <v>38.1593</v>
      </c>
      <c r="HB506">
        <v>14.1671</v>
      </c>
      <c r="HC506">
        <v>18</v>
      </c>
      <c r="HD506">
        <v>500.847</v>
      </c>
      <c r="HE506">
        <v>633.629</v>
      </c>
      <c r="HF506">
        <v>18.4019</v>
      </c>
      <c r="HG506">
        <v>27.5788</v>
      </c>
      <c r="HH506">
        <v>29.9992</v>
      </c>
      <c r="HI506">
        <v>27.8025</v>
      </c>
      <c r="HJ506">
        <v>27.775</v>
      </c>
      <c r="HK506">
        <v>80.0696</v>
      </c>
      <c r="HL506">
        <v>27.6996</v>
      </c>
      <c r="HM506">
        <v>0</v>
      </c>
      <c r="HN506">
        <v>18.3655</v>
      </c>
      <c r="HO506">
        <v>1726.13</v>
      </c>
      <c r="HP506">
        <v>18.791</v>
      </c>
      <c r="HQ506">
        <v>102.558</v>
      </c>
      <c r="HR506">
        <v>103.634</v>
      </c>
    </row>
    <row r="507" spans="1:226">
      <c r="A507">
        <v>491</v>
      </c>
      <c r="B507">
        <v>1657214953.1</v>
      </c>
      <c r="C507">
        <v>8348.09999990463</v>
      </c>
      <c r="D507" t="s">
        <v>1346</v>
      </c>
      <c r="E507" t="s">
        <v>1347</v>
      </c>
      <c r="F507">
        <v>5</v>
      </c>
      <c r="G507" t="s">
        <v>1144</v>
      </c>
      <c r="H507" t="s">
        <v>354</v>
      </c>
      <c r="I507">
        <v>1657214945.31429</v>
      </c>
      <c r="J507">
        <f>(K507)/1000</f>
        <v>0</v>
      </c>
      <c r="K507">
        <f>IF(BF507, AN507, AH507)</f>
        <v>0</v>
      </c>
      <c r="L507">
        <f>IF(BF507, AI507, AG507)</f>
        <v>0</v>
      </c>
      <c r="M507">
        <f>BH507 - IF(AU507&gt;1, L507*BB507*100.0/(AW507*BV507), 0)</f>
        <v>0</v>
      </c>
      <c r="N507">
        <f>((T507-J507/2)*M507-L507)/(T507+J507/2)</f>
        <v>0</v>
      </c>
      <c r="O507">
        <f>N507*(BO507+BP507)/1000.0</f>
        <v>0</v>
      </c>
      <c r="P507">
        <f>(BH507 - IF(AU507&gt;1, L507*BB507*100.0/(AW507*BV507), 0))*(BO507+BP507)/1000.0</f>
        <v>0</v>
      </c>
      <c r="Q507">
        <f>2.0/((1/S507-1/R507)+SIGN(S507)*SQRT((1/S507-1/R507)*(1/S507-1/R507) + 4*BC507/((BC507+1)*(BC507+1))*(2*1/S507*1/R507-1/R507*1/R507)))</f>
        <v>0</v>
      </c>
      <c r="R507">
        <f>IF(LEFT(BD507,1)&lt;&gt;"0",IF(LEFT(BD507,1)="1",3.0,BE507),$D$5+$E$5*(BV507*BO507/($K$5*1000))+$F$5*(BV507*BO507/($K$5*1000))*MAX(MIN(BB507,$J$5),$I$5)*MAX(MIN(BB507,$J$5),$I$5)+$G$5*MAX(MIN(BB507,$J$5),$I$5)*(BV507*BO507/($K$5*1000))+$H$5*(BV507*BO507/($K$5*1000))*(BV507*BO507/($K$5*1000)))</f>
        <v>0</v>
      </c>
      <c r="S507">
        <f>J507*(1000-(1000*0.61365*exp(17.502*W507/(240.97+W507))/(BO507+BP507)+BJ507)/2)/(1000*0.61365*exp(17.502*W507/(240.97+W507))/(BO507+BP507)-BJ507)</f>
        <v>0</v>
      </c>
      <c r="T507">
        <f>1/((BC507+1)/(Q507/1.6)+1/(R507/1.37)) + BC507/((BC507+1)/(Q507/1.6) + BC507/(R507/1.37))</f>
        <v>0</v>
      </c>
      <c r="U507">
        <f>(AX507*BA507)</f>
        <v>0</v>
      </c>
      <c r="V507">
        <f>(BQ507+(U507+2*0.95*5.67E-8*(((BQ507+$B$7)+273)^4-(BQ507+273)^4)-44100*J507)/(1.84*29.3*R507+8*0.95*5.67E-8*(BQ507+273)^3))</f>
        <v>0</v>
      </c>
      <c r="W507">
        <f>($C$7*BR507+$D$7*BS507+$E$7*V507)</f>
        <v>0</v>
      </c>
      <c r="X507">
        <f>0.61365*exp(17.502*W507/(240.97+W507))</f>
        <v>0</v>
      </c>
      <c r="Y507">
        <f>(Z507/AA507*100)</f>
        <v>0</v>
      </c>
      <c r="Z507">
        <f>BJ507*(BO507+BP507)/1000</f>
        <v>0</v>
      </c>
      <c r="AA507">
        <f>0.61365*exp(17.502*BQ507/(240.97+BQ507))</f>
        <v>0</v>
      </c>
      <c r="AB507">
        <f>(X507-BJ507*(BO507+BP507)/1000)</f>
        <v>0</v>
      </c>
      <c r="AC507">
        <f>(-J507*44100)</f>
        <v>0</v>
      </c>
      <c r="AD507">
        <f>2*29.3*R507*0.92*(BQ507-W507)</f>
        <v>0</v>
      </c>
      <c r="AE507">
        <f>2*0.95*5.67E-8*(((BQ507+$B$7)+273)^4-(W507+273)^4)</f>
        <v>0</v>
      </c>
      <c r="AF507">
        <f>U507+AE507+AC507+AD507</f>
        <v>0</v>
      </c>
      <c r="AG507">
        <f>BN507*AU507*(BI507-BH507*(1000-AU507*BK507)/(1000-AU507*BJ507))/(100*BB507)</f>
        <v>0</v>
      </c>
      <c r="AH507">
        <f>1000*BN507*AU507*(BJ507-BK507)/(100*BB507*(1000-AU507*BJ507))</f>
        <v>0</v>
      </c>
      <c r="AI507">
        <f>(AJ507 - AK507 - BO507*1E3/(8.314*(BQ507+273.15)) * AM507/BN507 * AL507) * BN507/(100*BB507) * (1000 - BK507)/1000</f>
        <v>0</v>
      </c>
      <c r="AJ507">
        <v>1748.51490095797</v>
      </c>
      <c r="AK507">
        <v>1692.6683030303</v>
      </c>
      <c r="AL507">
        <v>3.37774238404857</v>
      </c>
      <c r="AM507">
        <v>66.7280457912559</v>
      </c>
      <c r="AN507">
        <f>(AP507 - AO507 + BO507*1E3/(8.314*(BQ507+273.15)) * AR507/BN507 * AQ507) * BN507/(100*BB507) * 1000/(1000 - AP507)</f>
        <v>0</v>
      </c>
      <c r="AO507">
        <v>18.7593963064386</v>
      </c>
      <c r="AP507">
        <v>21.1726527272727</v>
      </c>
      <c r="AQ507">
        <v>-0.000931682395374344</v>
      </c>
      <c r="AR507">
        <v>77.4799471106263</v>
      </c>
      <c r="AS507">
        <v>0</v>
      </c>
      <c r="AT507">
        <v>0</v>
      </c>
      <c r="AU507">
        <f>IF(AS507*$H$13&gt;=AW507,1.0,(AW507/(AW507-AS507*$H$13)))</f>
        <v>0</v>
      </c>
      <c r="AV507">
        <f>(AU507-1)*100</f>
        <v>0</v>
      </c>
      <c r="AW507">
        <f>MAX(0,($B$13+$C$13*BV507)/(1+$D$13*BV507)*BO507/(BQ507+273)*$E$13)</f>
        <v>0</v>
      </c>
      <c r="AX507">
        <f>$B$11*BW507+$C$11*BX507+$F$11*CI507*(1-CL507)</f>
        <v>0</v>
      </c>
      <c r="AY507">
        <f>AX507*AZ507</f>
        <v>0</v>
      </c>
      <c r="AZ507">
        <f>($B$11*$D$9+$C$11*$D$9+$F$11*((CV507+CN507)/MAX(CV507+CN507+CW507, 0.1)*$I$9+CW507/MAX(CV507+CN507+CW507, 0.1)*$J$9))/($B$11+$C$11+$F$11)</f>
        <v>0</v>
      </c>
      <c r="BA507">
        <f>($B$11*$K$9+$C$11*$K$9+$F$11*((CV507+CN507)/MAX(CV507+CN507+CW507, 0.1)*$P$9+CW507/MAX(CV507+CN507+CW507, 0.1)*$Q$9))/($B$11+$C$11+$F$11)</f>
        <v>0</v>
      </c>
      <c r="BB507">
        <v>6</v>
      </c>
      <c r="BC507">
        <v>0.5</v>
      </c>
      <c r="BD507" t="s">
        <v>355</v>
      </c>
      <c r="BE507">
        <v>2</v>
      </c>
      <c r="BF507" t="b">
        <v>1</v>
      </c>
      <c r="BG507">
        <v>1657214945.31429</v>
      </c>
      <c r="BH507">
        <v>1632.66178571429</v>
      </c>
      <c r="BI507">
        <v>1699.63142857143</v>
      </c>
      <c r="BJ507">
        <v>21.1996785714286</v>
      </c>
      <c r="BK507">
        <v>18.7573357142857</v>
      </c>
      <c r="BL507">
        <v>1614.30678571429</v>
      </c>
      <c r="BM507">
        <v>20.9863678571429</v>
      </c>
      <c r="BN507">
        <v>499.9775</v>
      </c>
      <c r="BO507">
        <v>74.570025</v>
      </c>
      <c r="BP507">
        <v>0.0999869357142857</v>
      </c>
      <c r="BQ507">
        <v>24.92745</v>
      </c>
      <c r="BR507">
        <v>25.0946</v>
      </c>
      <c r="BS507">
        <v>999.9</v>
      </c>
      <c r="BT507">
        <v>0</v>
      </c>
      <c r="BU507">
        <v>0</v>
      </c>
      <c r="BV507">
        <v>10013.0357142857</v>
      </c>
      <c r="BW507">
        <v>0</v>
      </c>
      <c r="BX507">
        <v>486.309535714286</v>
      </c>
      <c r="BY507">
        <v>-66.969825</v>
      </c>
      <c r="BZ507">
        <v>1668.02392857143</v>
      </c>
      <c r="CA507">
        <v>1732.12214285714</v>
      </c>
      <c r="CB507">
        <v>2.44234678571429</v>
      </c>
      <c r="CC507">
        <v>1699.63142857143</v>
      </c>
      <c r="CD507">
        <v>18.7573357142857</v>
      </c>
      <c r="CE507">
        <v>1.58086142857143</v>
      </c>
      <c r="CF507">
        <v>1.398735</v>
      </c>
      <c r="CG507">
        <v>13.7734892857143</v>
      </c>
      <c r="CH507">
        <v>11.903925</v>
      </c>
      <c r="CI507">
        <v>2000.00642857143</v>
      </c>
      <c r="CJ507">
        <v>0.98000325</v>
      </c>
      <c r="CK507">
        <v>0.0199963</v>
      </c>
      <c r="CL507">
        <v>0</v>
      </c>
      <c r="CM507">
        <v>2.40717857142857</v>
      </c>
      <c r="CN507">
        <v>0</v>
      </c>
      <c r="CO507">
        <v>18358.3</v>
      </c>
      <c r="CP507">
        <v>17300.2214285714</v>
      </c>
      <c r="CQ507">
        <v>41.91275</v>
      </c>
      <c r="CR507">
        <v>41.9841428571428</v>
      </c>
      <c r="CS507">
        <v>41.1515357142857</v>
      </c>
      <c r="CT507">
        <v>41.3658571428571</v>
      </c>
      <c r="CU507">
        <v>40.8145</v>
      </c>
      <c r="CV507">
        <v>1960.015</v>
      </c>
      <c r="CW507">
        <v>39.9907142857143</v>
      </c>
      <c r="CX507">
        <v>0</v>
      </c>
      <c r="CY507">
        <v>1657214932.2</v>
      </c>
      <c r="CZ507">
        <v>0</v>
      </c>
      <c r="DA507">
        <v>1657213163</v>
      </c>
      <c r="DB507" t="s">
        <v>1145</v>
      </c>
      <c r="DC507">
        <v>1657213141</v>
      </c>
      <c r="DD507">
        <v>1655399214.6</v>
      </c>
      <c r="DE507">
        <v>1</v>
      </c>
      <c r="DF507">
        <v>0.04</v>
      </c>
      <c r="DG507">
        <v>-0.06</v>
      </c>
      <c r="DH507">
        <v>9.172</v>
      </c>
      <c r="DI507">
        <v>0.511</v>
      </c>
      <c r="DJ507">
        <v>420</v>
      </c>
      <c r="DK507">
        <v>25</v>
      </c>
      <c r="DL507">
        <v>0.26</v>
      </c>
      <c r="DM507">
        <v>0.15</v>
      </c>
      <c r="DN507">
        <v>-66.8925902439024</v>
      </c>
      <c r="DO507">
        <v>-0.448873170731707</v>
      </c>
      <c r="DP507">
        <v>0.453771017684233</v>
      </c>
      <c r="DQ507">
        <v>0</v>
      </c>
      <c r="DR507">
        <v>2.45629121951219</v>
      </c>
      <c r="DS507">
        <v>-0.211870452961674</v>
      </c>
      <c r="DT507">
        <v>0.0235367540496925</v>
      </c>
      <c r="DU507">
        <v>0</v>
      </c>
      <c r="DV507">
        <v>0</v>
      </c>
      <c r="DW507">
        <v>2</v>
      </c>
      <c r="DX507" t="s">
        <v>365</v>
      </c>
      <c r="DY507">
        <v>2.97386</v>
      </c>
      <c r="DZ507">
        <v>2.75478</v>
      </c>
      <c r="EA507">
        <v>0.189026</v>
      </c>
      <c r="EB507">
        <v>0.194523</v>
      </c>
      <c r="EC507">
        <v>0.0787956</v>
      </c>
      <c r="ED507">
        <v>0.0727469</v>
      </c>
      <c r="EE507">
        <v>31650.8</v>
      </c>
      <c r="EF507">
        <v>34485.5</v>
      </c>
      <c r="EG507">
        <v>35373.7</v>
      </c>
      <c r="EH507">
        <v>38835.5</v>
      </c>
      <c r="EI507">
        <v>46211.4</v>
      </c>
      <c r="EJ507">
        <v>51973.6</v>
      </c>
      <c r="EK507">
        <v>55282.4</v>
      </c>
      <c r="EL507">
        <v>62242.5</v>
      </c>
      <c r="EM507">
        <v>1.9702</v>
      </c>
      <c r="EN507">
        <v>2.1584</v>
      </c>
      <c r="EO507">
        <v>0.115484</v>
      </c>
      <c r="EP507">
        <v>0</v>
      </c>
      <c r="EQ507">
        <v>23.1428</v>
      </c>
      <c r="ER507">
        <v>999.9</v>
      </c>
      <c r="ES507">
        <v>33.787</v>
      </c>
      <c r="ET507">
        <v>36.004</v>
      </c>
      <c r="EU507">
        <v>27.0522</v>
      </c>
      <c r="EV507">
        <v>53.9469</v>
      </c>
      <c r="EW507">
        <v>39.6434</v>
      </c>
      <c r="EX507">
        <v>2</v>
      </c>
      <c r="EY507">
        <v>0.0327033</v>
      </c>
      <c r="EZ507">
        <v>3.99621</v>
      </c>
      <c r="FA507">
        <v>20.1029</v>
      </c>
      <c r="FB507">
        <v>5.20052</v>
      </c>
      <c r="FC507">
        <v>12.0099</v>
      </c>
      <c r="FD507">
        <v>4.976</v>
      </c>
      <c r="FE507">
        <v>3.2938</v>
      </c>
      <c r="FF507">
        <v>9999</v>
      </c>
      <c r="FG507">
        <v>9999</v>
      </c>
      <c r="FH507">
        <v>9999</v>
      </c>
      <c r="FI507">
        <v>558.3</v>
      </c>
      <c r="FJ507">
        <v>1.8631</v>
      </c>
      <c r="FK507">
        <v>1.86783</v>
      </c>
      <c r="FL507">
        <v>1.86758</v>
      </c>
      <c r="FM507">
        <v>1.8688</v>
      </c>
      <c r="FN507">
        <v>1.86963</v>
      </c>
      <c r="FO507">
        <v>1.86566</v>
      </c>
      <c r="FP507">
        <v>1.86661</v>
      </c>
      <c r="FQ507">
        <v>1.86807</v>
      </c>
      <c r="FR507">
        <v>5</v>
      </c>
      <c r="FS507">
        <v>0</v>
      </c>
      <c r="FT507">
        <v>0</v>
      </c>
      <c r="FU507">
        <v>0</v>
      </c>
      <c r="FV507" t="s">
        <v>358</v>
      </c>
      <c r="FW507" t="s">
        <v>359</v>
      </c>
      <c r="FX507" t="s">
        <v>360</v>
      </c>
      <c r="FY507" t="s">
        <v>360</v>
      </c>
      <c r="FZ507" t="s">
        <v>360</v>
      </c>
      <c r="GA507" t="s">
        <v>360</v>
      </c>
      <c r="GB507">
        <v>0</v>
      </c>
      <c r="GC507">
        <v>100</v>
      </c>
      <c r="GD507">
        <v>100</v>
      </c>
      <c r="GE507">
        <v>18.52</v>
      </c>
      <c r="GF507">
        <v>0.2133</v>
      </c>
      <c r="GG507">
        <v>5.39689663742648</v>
      </c>
      <c r="GH507">
        <v>0.00956702611335773</v>
      </c>
      <c r="GI507">
        <v>-9.19467254998099e-07</v>
      </c>
      <c r="GJ507">
        <v>-2.13729184259075e-11</v>
      </c>
      <c r="GK507">
        <v>0.213310654532375</v>
      </c>
      <c r="GL507">
        <v>0</v>
      </c>
      <c r="GM507">
        <v>0</v>
      </c>
      <c r="GN507">
        <v>0</v>
      </c>
      <c r="GO507">
        <v>-4</v>
      </c>
      <c r="GP507">
        <v>1866</v>
      </c>
      <c r="GQ507">
        <v>1</v>
      </c>
      <c r="GR507">
        <v>18</v>
      </c>
      <c r="GS507">
        <v>30.2</v>
      </c>
      <c r="GT507">
        <v>30262.3</v>
      </c>
      <c r="GU507">
        <v>4.0271</v>
      </c>
      <c r="GV507">
        <v>2.61108</v>
      </c>
      <c r="GW507">
        <v>2.24854</v>
      </c>
      <c r="GX507">
        <v>2.72095</v>
      </c>
      <c r="GY507">
        <v>1.99585</v>
      </c>
      <c r="GZ507">
        <v>2.3584</v>
      </c>
      <c r="HA507">
        <v>38.135</v>
      </c>
      <c r="HB507">
        <v>14.1671</v>
      </c>
      <c r="HC507">
        <v>18</v>
      </c>
      <c r="HD507">
        <v>501.029</v>
      </c>
      <c r="HE507">
        <v>632.883</v>
      </c>
      <c r="HF507">
        <v>18.3109</v>
      </c>
      <c r="HG507">
        <v>27.5737</v>
      </c>
      <c r="HH507">
        <v>29.9991</v>
      </c>
      <c r="HI507">
        <v>27.7926</v>
      </c>
      <c r="HJ507">
        <v>27.7657</v>
      </c>
      <c r="HK507">
        <v>80.6181</v>
      </c>
      <c r="HL507">
        <v>27.6996</v>
      </c>
      <c r="HM507">
        <v>0</v>
      </c>
      <c r="HN507">
        <v>18.2906</v>
      </c>
      <c r="HO507">
        <v>1739.56</v>
      </c>
      <c r="HP507">
        <v>18.8186</v>
      </c>
      <c r="HQ507">
        <v>102.56</v>
      </c>
      <c r="HR507">
        <v>103.634</v>
      </c>
    </row>
    <row r="508" spans="1:226">
      <c r="A508">
        <v>492</v>
      </c>
      <c r="B508">
        <v>1657214958.1</v>
      </c>
      <c r="C508">
        <v>8353.09999990463</v>
      </c>
      <c r="D508" t="s">
        <v>1348</v>
      </c>
      <c r="E508" t="s">
        <v>1349</v>
      </c>
      <c r="F508">
        <v>5</v>
      </c>
      <c r="G508" t="s">
        <v>1144</v>
      </c>
      <c r="H508" t="s">
        <v>354</v>
      </c>
      <c r="I508">
        <v>1657214950.6</v>
      </c>
      <c r="J508">
        <f>(K508)/1000</f>
        <v>0</v>
      </c>
      <c r="K508">
        <f>IF(BF508, AN508, AH508)</f>
        <v>0</v>
      </c>
      <c r="L508">
        <f>IF(BF508, AI508, AG508)</f>
        <v>0</v>
      </c>
      <c r="M508">
        <f>BH508 - IF(AU508&gt;1, L508*BB508*100.0/(AW508*BV508), 0)</f>
        <v>0</v>
      </c>
      <c r="N508">
        <f>((T508-J508/2)*M508-L508)/(T508+J508/2)</f>
        <v>0</v>
      </c>
      <c r="O508">
        <f>N508*(BO508+BP508)/1000.0</f>
        <v>0</v>
      </c>
      <c r="P508">
        <f>(BH508 - IF(AU508&gt;1, L508*BB508*100.0/(AW508*BV508), 0))*(BO508+BP508)/1000.0</f>
        <v>0</v>
      </c>
      <c r="Q508">
        <f>2.0/((1/S508-1/R508)+SIGN(S508)*SQRT((1/S508-1/R508)*(1/S508-1/R508) + 4*BC508/((BC508+1)*(BC508+1))*(2*1/S508*1/R508-1/R508*1/R508)))</f>
        <v>0</v>
      </c>
      <c r="R508">
        <f>IF(LEFT(BD508,1)&lt;&gt;"0",IF(LEFT(BD508,1)="1",3.0,BE508),$D$5+$E$5*(BV508*BO508/($K$5*1000))+$F$5*(BV508*BO508/($K$5*1000))*MAX(MIN(BB508,$J$5),$I$5)*MAX(MIN(BB508,$J$5),$I$5)+$G$5*MAX(MIN(BB508,$J$5),$I$5)*(BV508*BO508/($K$5*1000))+$H$5*(BV508*BO508/($K$5*1000))*(BV508*BO508/($K$5*1000)))</f>
        <v>0</v>
      </c>
      <c r="S508">
        <f>J508*(1000-(1000*0.61365*exp(17.502*W508/(240.97+W508))/(BO508+BP508)+BJ508)/2)/(1000*0.61365*exp(17.502*W508/(240.97+W508))/(BO508+BP508)-BJ508)</f>
        <v>0</v>
      </c>
      <c r="T508">
        <f>1/((BC508+1)/(Q508/1.6)+1/(R508/1.37)) + BC508/((BC508+1)/(Q508/1.6) + BC508/(R508/1.37))</f>
        <v>0</v>
      </c>
      <c r="U508">
        <f>(AX508*BA508)</f>
        <v>0</v>
      </c>
      <c r="V508">
        <f>(BQ508+(U508+2*0.95*5.67E-8*(((BQ508+$B$7)+273)^4-(BQ508+273)^4)-44100*J508)/(1.84*29.3*R508+8*0.95*5.67E-8*(BQ508+273)^3))</f>
        <v>0</v>
      </c>
      <c r="W508">
        <f>($C$7*BR508+$D$7*BS508+$E$7*V508)</f>
        <v>0</v>
      </c>
      <c r="X508">
        <f>0.61365*exp(17.502*W508/(240.97+W508))</f>
        <v>0</v>
      </c>
      <c r="Y508">
        <f>(Z508/AA508*100)</f>
        <v>0</v>
      </c>
      <c r="Z508">
        <f>BJ508*(BO508+BP508)/1000</f>
        <v>0</v>
      </c>
      <c r="AA508">
        <f>0.61365*exp(17.502*BQ508/(240.97+BQ508))</f>
        <v>0</v>
      </c>
      <c r="AB508">
        <f>(X508-BJ508*(BO508+BP508)/1000)</f>
        <v>0</v>
      </c>
      <c r="AC508">
        <f>(-J508*44100)</f>
        <v>0</v>
      </c>
      <c r="AD508">
        <f>2*29.3*R508*0.92*(BQ508-W508)</f>
        <v>0</v>
      </c>
      <c r="AE508">
        <f>2*0.95*5.67E-8*(((BQ508+$B$7)+273)^4-(W508+273)^4)</f>
        <v>0</v>
      </c>
      <c r="AF508">
        <f>U508+AE508+AC508+AD508</f>
        <v>0</v>
      </c>
      <c r="AG508">
        <f>BN508*AU508*(BI508-BH508*(1000-AU508*BK508)/(1000-AU508*BJ508))/(100*BB508)</f>
        <v>0</v>
      </c>
      <c r="AH508">
        <f>1000*BN508*AU508*(BJ508-BK508)/(100*BB508*(1000-AU508*BJ508))</f>
        <v>0</v>
      </c>
      <c r="AI508">
        <f>(AJ508 - AK508 - BO508*1E3/(8.314*(BQ508+273.15)) * AM508/BN508 * AL508) * BN508/(100*BB508) * (1000 - BK508)/1000</f>
        <v>0</v>
      </c>
      <c r="AJ508">
        <v>1766.0496666743</v>
      </c>
      <c r="AK508">
        <v>1709.94406060606</v>
      </c>
      <c r="AL508">
        <v>3.43083639065628</v>
      </c>
      <c r="AM508">
        <v>66.7280457912559</v>
      </c>
      <c r="AN508">
        <f>(AP508 - AO508 + BO508*1E3/(8.314*(BQ508+273.15)) * AR508/BN508 * AQ508) * BN508/(100*BB508) * 1000/(1000 - AP508)</f>
        <v>0</v>
      </c>
      <c r="AO508">
        <v>18.7569982329663</v>
      </c>
      <c r="AP508">
        <v>21.1576745454545</v>
      </c>
      <c r="AQ508">
        <v>-0.00216380968541928</v>
      </c>
      <c r="AR508">
        <v>77.4799471106263</v>
      </c>
      <c r="AS508">
        <v>0</v>
      </c>
      <c r="AT508">
        <v>0</v>
      </c>
      <c r="AU508">
        <f>IF(AS508*$H$13&gt;=AW508,1.0,(AW508/(AW508-AS508*$H$13)))</f>
        <v>0</v>
      </c>
      <c r="AV508">
        <f>(AU508-1)*100</f>
        <v>0</v>
      </c>
      <c r="AW508">
        <f>MAX(0,($B$13+$C$13*BV508)/(1+$D$13*BV508)*BO508/(BQ508+273)*$E$13)</f>
        <v>0</v>
      </c>
      <c r="AX508">
        <f>$B$11*BW508+$C$11*BX508+$F$11*CI508*(1-CL508)</f>
        <v>0</v>
      </c>
      <c r="AY508">
        <f>AX508*AZ508</f>
        <v>0</v>
      </c>
      <c r="AZ508">
        <f>($B$11*$D$9+$C$11*$D$9+$F$11*((CV508+CN508)/MAX(CV508+CN508+CW508, 0.1)*$I$9+CW508/MAX(CV508+CN508+CW508, 0.1)*$J$9))/($B$11+$C$11+$F$11)</f>
        <v>0</v>
      </c>
      <c r="BA508">
        <f>($B$11*$K$9+$C$11*$K$9+$F$11*((CV508+CN508)/MAX(CV508+CN508+CW508, 0.1)*$P$9+CW508/MAX(CV508+CN508+CW508, 0.1)*$Q$9))/($B$11+$C$11+$F$11)</f>
        <v>0</v>
      </c>
      <c r="BB508">
        <v>6</v>
      </c>
      <c r="BC508">
        <v>0.5</v>
      </c>
      <c r="BD508" t="s">
        <v>355</v>
      </c>
      <c r="BE508">
        <v>2</v>
      </c>
      <c r="BF508" t="b">
        <v>1</v>
      </c>
      <c r="BG508">
        <v>1657214950.6</v>
      </c>
      <c r="BH508">
        <v>1650.3237037037</v>
      </c>
      <c r="BI508">
        <v>1717.31814814815</v>
      </c>
      <c r="BJ508">
        <v>21.1842185185185</v>
      </c>
      <c r="BK508">
        <v>18.7578185185185</v>
      </c>
      <c r="BL508">
        <v>1631.8562962963</v>
      </c>
      <c r="BM508">
        <v>20.9709074074074</v>
      </c>
      <c r="BN508">
        <v>500.000851851852</v>
      </c>
      <c r="BO508">
        <v>74.569962962963</v>
      </c>
      <c r="BP508">
        <v>0.100085077777778</v>
      </c>
      <c r="BQ508">
        <v>24.9027037037037</v>
      </c>
      <c r="BR508">
        <v>25.0655481481481</v>
      </c>
      <c r="BS508">
        <v>999.9</v>
      </c>
      <c r="BT508">
        <v>0</v>
      </c>
      <c r="BU508">
        <v>0</v>
      </c>
      <c r="BV508">
        <v>9987.96296296296</v>
      </c>
      <c r="BW508">
        <v>0</v>
      </c>
      <c r="BX508">
        <v>480.723037037037</v>
      </c>
      <c r="BY508">
        <v>-66.9955111111111</v>
      </c>
      <c r="BZ508">
        <v>1686.04111111111</v>
      </c>
      <c r="CA508">
        <v>1750.14814814815</v>
      </c>
      <c r="CB508">
        <v>2.42639888888889</v>
      </c>
      <c r="CC508">
        <v>1717.31814814815</v>
      </c>
      <c r="CD508">
        <v>18.7578185185185</v>
      </c>
      <c r="CE508">
        <v>1.57970740740741</v>
      </c>
      <c r="CF508">
        <v>1.39876962962963</v>
      </c>
      <c r="CG508">
        <v>13.7622481481481</v>
      </c>
      <c r="CH508">
        <v>11.9043074074074</v>
      </c>
      <c r="CI508">
        <v>2000.03148148148</v>
      </c>
      <c r="CJ508">
        <v>0.980002444444444</v>
      </c>
      <c r="CK508">
        <v>0.0199971481481481</v>
      </c>
      <c r="CL508">
        <v>0</v>
      </c>
      <c r="CM508">
        <v>2.39814814814815</v>
      </c>
      <c r="CN508">
        <v>0</v>
      </c>
      <c r="CO508">
        <v>18347.8074074074</v>
      </c>
      <c r="CP508">
        <v>17300.437037037</v>
      </c>
      <c r="CQ508">
        <v>41.9628148148148</v>
      </c>
      <c r="CR508">
        <v>41.9882592592593</v>
      </c>
      <c r="CS508">
        <v>41.2128518518519</v>
      </c>
      <c r="CT508">
        <v>41.3608888888889</v>
      </c>
      <c r="CU508">
        <v>40.8632222222222</v>
      </c>
      <c r="CV508">
        <v>1960.03740740741</v>
      </c>
      <c r="CW508">
        <v>39.9933333333333</v>
      </c>
      <c r="CX508">
        <v>0</v>
      </c>
      <c r="CY508">
        <v>1657214937.6</v>
      </c>
      <c r="CZ508">
        <v>0</v>
      </c>
      <c r="DA508">
        <v>1657213163</v>
      </c>
      <c r="DB508" t="s">
        <v>1145</v>
      </c>
      <c r="DC508">
        <v>1657213141</v>
      </c>
      <c r="DD508">
        <v>1655399214.6</v>
      </c>
      <c r="DE508">
        <v>1</v>
      </c>
      <c r="DF508">
        <v>0.04</v>
      </c>
      <c r="DG508">
        <v>-0.06</v>
      </c>
      <c r="DH508">
        <v>9.172</v>
      </c>
      <c r="DI508">
        <v>0.511</v>
      </c>
      <c r="DJ508">
        <v>420</v>
      </c>
      <c r="DK508">
        <v>25</v>
      </c>
      <c r="DL508">
        <v>0.26</v>
      </c>
      <c r="DM508">
        <v>0.15</v>
      </c>
      <c r="DN508">
        <v>-67.0271707317073</v>
      </c>
      <c r="DO508">
        <v>-0.31631080139366</v>
      </c>
      <c r="DP508">
        <v>0.466607680429769</v>
      </c>
      <c r="DQ508">
        <v>0</v>
      </c>
      <c r="DR508">
        <v>2.43426975609756</v>
      </c>
      <c r="DS508">
        <v>-0.183400766550521</v>
      </c>
      <c r="DT508">
        <v>0.0188042040561257</v>
      </c>
      <c r="DU508">
        <v>0</v>
      </c>
      <c r="DV508">
        <v>0</v>
      </c>
      <c r="DW508">
        <v>2</v>
      </c>
      <c r="DX508" t="s">
        <v>365</v>
      </c>
      <c r="DY508">
        <v>2.97271</v>
      </c>
      <c r="DZ508">
        <v>2.75402</v>
      </c>
      <c r="EA508">
        <v>0.190165</v>
      </c>
      <c r="EB508">
        <v>0.195606</v>
      </c>
      <c r="EC508">
        <v>0.0787507</v>
      </c>
      <c r="ED508">
        <v>0.0727463</v>
      </c>
      <c r="EE508">
        <v>31606.9</v>
      </c>
      <c r="EF508">
        <v>34438.8</v>
      </c>
      <c r="EG508">
        <v>35374.2</v>
      </c>
      <c r="EH508">
        <v>38835.1</v>
      </c>
      <c r="EI508">
        <v>46214.2</v>
      </c>
      <c r="EJ508">
        <v>51974.7</v>
      </c>
      <c r="EK508">
        <v>55283</v>
      </c>
      <c r="EL508">
        <v>62243.7</v>
      </c>
      <c r="EM508">
        <v>1.9698</v>
      </c>
      <c r="EN508">
        <v>2.1586</v>
      </c>
      <c r="EO508">
        <v>0.11459</v>
      </c>
      <c r="EP508">
        <v>0</v>
      </c>
      <c r="EQ508">
        <v>23.1436</v>
      </c>
      <c r="ER508">
        <v>999.9</v>
      </c>
      <c r="ES508">
        <v>33.812</v>
      </c>
      <c r="ET508">
        <v>36.004</v>
      </c>
      <c r="EU508">
        <v>27.0688</v>
      </c>
      <c r="EV508">
        <v>53.7769</v>
      </c>
      <c r="EW508">
        <v>39.5873</v>
      </c>
      <c r="EX508">
        <v>2</v>
      </c>
      <c r="EY508">
        <v>0.0318902</v>
      </c>
      <c r="EZ508">
        <v>3.74743</v>
      </c>
      <c r="FA508">
        <v>20.1076</v>
      </c>
      <c r="FB508">
        <v>5.20172</v>
      </c>
      <c r="FC508">
        <v>12.0099</v>
      </c>
      <c r="FD508">
        <v>4.9756</v>
      </c>
      <c r="FE508">
        <v>3.2936</v>
      </c>
      <c r="FF508">
        <v>9999</v>
      </c>
      <c r="FG508">
        <v>9999</v>
      </c>
      <c r="FH508">
        <v>9999</v>
      </c>
      <c r="FI508">
        <v>558.3</v>
      </c>
      <c r="FJ508">
        <v>1.8631</v>
      </c>
      <c r="FK508">
        <v>1.86783</v>
      </c>
      <c r="FL508">
        <v>1.86762</v>
      </c>
      <c r="FM508">
        <v>1.86887</v>
      </c>
      <c r="FN508">
        <v>1.86966</v>
      </c>
      <c r="FO508">
        <v>1.86566</v>
      </c>
      <c r="FP508">
        <v>1.8667</v>
      </c>
      <c r="FQ508">
        <v>1.86813</v>
      </c>
      <c r="FR508">
        <v>5</v>
      </c>
      <c r="FS508">
        <v>0</v>
      </c>
      <c r="FT508">
        <v>0</v>
      </c>
      <c r="FU508">
        <v>0</v>
      </c>
      <c r="FV508" t="s">
        <v>358</v>
      </c>
      <c r="FW508" t="s">
        <v>359</v>
      </c>
      <c r="FX508" t="s">
        <v>360</v>
      </c>
      <c r="FY508" t="s">
        <v>360</v>
      </c>
      <c r="FZ508" t="s">
        <v>360</v>
      </c>
      <c r="GA508" t="s">
        <v>360</v>
      </c>
      <c r="GB508">
        <v>0</v>
      </c>
      <c r="GC508">
        <v>100</v>
      </c>
      <c r="GD508">
        <v>100</v>
      </c>
      <c r="GE508">
        <v>18.63</v>
      </c>
      <c r="GF508">
        <v>0.2133</v>
      </c>
      <c r="GG508">
        <v>5.39689663742648</v>
      </c>
      <c r="GH508">
        <v>0.00956702611335773</v>
      </c>
      <c r="GI508">
        <v>-9.19467254998099e-07</v>
      </c>
      <c r="GJ508">
        <v>-2.13729184259075e-11</v>
      </c>
      <c r="GK508">
        <v>0.213310654532375</v>
      </c>
      <c r="GL508">
        <v>0</v>
      </c>
      <c r="GM508">
        <v>0</v>
      </c>
      <c r="GN508">
        <v>0</v>
      </c>
      <c r="GO508">
        <v>-4</v>
      </c>
      <c r="GP508">
        <v>1866</v>
      </c>
      <c r="GQ508">
        <v>1</v>
      </c>
      <c r="GR508">
        <v>18</v>
      </c>
      <c r="GS508">
        <v>30.3</v>
      </c>
      <c r="GT508">
        <v>30262.4</v>
      </c>
      <c r="GU508">
        <v>4.05396</v>
      </c>
      <c r="GV508">
        <v>2.61353</v>
      </c>
      <c r="GW508">
        <v>2.24854</v>
      </c>
      <c r="GX508">
        <v>2.72217</v>
      </c>
      <c r="GY508">
        <v>1.99585</v>
      </c>
      <c r="GZ508">
        <v>2.38892</v>
      </c>
      <c r="HA508">
        <v>38.1593</v>
      </c>
      <c r="HB508">
        <v>14.1758</v>
      </c>
      <c r="HC508">
        <v>18</v>
      </c>
      <c r="HD508">
        <v>500.68</v>
      </c>
      <c r="HE508">
        <v>632.936</v>
      </c>
      <c r="HF508">
        <v>18.2433</v>
      </c>
      <c r="HG508">
        <v>27.5671</v>
      </c>
      <c r="HH508">
        <v>29.9991</v>
      </c>
      <c r="HI508">
        <v>27.7837</v>
      </c>
      <c r="HJ508">
        <v>27.7563</v>
      </c>
      <c r="HK508">
        <v>81.2081</v>
      </c>
      <c r="HL508">
        <v>27.6996</v>
      </c>
      <c r="HM508">
        <v>0</v>
      </c>
      <c r="HN508">
        <v>18.2591</v>
      </c>
      <c r="HO508">
        <v>1759.72</v>
      </c>
      <c r="HP508">
        <v>18.7914</v>
      </c>
      <c r="HQ508">
        <v>102.561</v>
      </c>
      <c r="HR508">
        <v>103.635</v>
      </c>
    </row>
    <row r="509" spans="1:226">
      <c r="A509">
        <v>493</v>
      </c>
      <c r="B509">
        <v>1657214963.1</v>
      </c>
      <c r="C509">
        <v>8358.09999990463</v>
      </c>
      <c r="D509" t="s">
        <v>1350</v>
      </c>
      <c r="E509" t="s">
        <v>1351</v>
      </c>
      <c r="F509">
        <v>5</v>
      </c>
      <c r="G509" t="s">
        <v>1144</v>
      </c>
      <c r="H509" t="s">
        <v>354</v>
      </c>
      <c r="I509">
        <v>1657214955.31429</v>
      </c>
      <c r="J509">
        <f>(K509)/1000</f>
        <v>0</v>
      </c>
      <c r="K509">
        <f>IF(BF509, AN509, AH509)</f>
        <v>0</v>
      </c>
      <c r="L509">
        <f>IF(BF509, AI509, AG509)</f>
        <v>0</v>
      </c>
      <c r="M509">
        <f>BH509 - IF(AU509&gt;1, L509*BB509*100.0/(AW509*BV509), 0)</f>
        <v>0</v>
      </c>
      <c r="N509">
        <f>((T509-J509/2)*M509-L509)/(T509+J509/2)</f>
        <v>0</v>
      </c>
      <c r="O509">
        <f>N509*(BO509+BP509)/1000.0</f>
        <v>0</v>
      </c>
      <c r="P509">
        <f>(BH509 - IF(AU509&gt;1, L509*BB509*100.0/(AW509*BV509), 0))*(BO509+BP509)/1000.0</f>
        <v>0</v>
      </c>
      <c r="Q509">
        <f>2.0/((1/S509-1/R509)+SIGN(S509)*SQRT((1/S509-1/R509)*(1/S509-1/R509) + 4*BC509/((BC509+1)*(BC509+1))*(2*1/S509*1/R509-1/R509*1/R509)))</f>
        <v>0</v>
      </c>
      <c r="R509">
        <f>IF(LEFT(BD509,1)&lt;&gt;"0",IF(LEFT(BD509,1)="1",3.0,BE509),$D$5+$E$5*(BV509*BO509/($K$5*1000))+$F$5*(BV509*BO509/($K$5*1000))*MAX(MIN(BB509,$J$5),$I$5)*MAX(MIN(BB509,$J$5),$I$5)+$G$5*MAX(MIN(BB509,$J$5),$I$5)*(BV509*BO509/($K$5*1000))+$H$5*(BV509*BO509/($K$5*1000))*(BV509*BO509/($K$5*1000)))</f>
        <v>0</v>
      </c>
      <c r="S509">
        <f>J509*(1000-(1000*0.61365*exp(17.502*W509/(240.97+W509))/(BO509+BP509)+BJ509)/2)/(1000*0.61365*exp(17.502*W509/(240.97+W509))/(BO509+BP509)-BJ509)</f>
        <v>0</v>
      </c>
      <c r="T509">
        <f>1/((BC509+1)/(Q509/1.6)+1/(R509/1.37)) + BC509/((BC509+1)/(Q509/1.6) + BC509/(R509/1.37))</f>
        <v>0</v>
      </c>
      <c r="U509">
        <f>(AX509*BA509)</f>
        <v>0</v>
      </c>
      <c r="V509">
        <f>(BQ509+(U509+2*0.95*5.67E-8*(((BQ509+$B$7)+273)^4-(BQ509+273)^4)-44100*J509)/(1.84*29.3*R509+8*0.95*5.67E-8*(BQ509+273)^3))</f>
        <v>0</v>
      </c>
      <c r="W509">
        <f>($C$7*BR509+$D$7*BS509+$E$7*V509)</f>
        <v>0</v>
      </c>
      <c r="X509">
        <f>0.61365*exp(17.502*W509/(240.97+W509))</f>
        <v>0</v>
      </c>
      <c r="Y509">
        <f>(Z509/AA509*100)</f>
        <v>0</v>
      </c>
      <c r="Z509">
        <f>BJ509*(BO509+BP509)/1000</f>
        <v>0</v>
      </c>
      <c r="AA509">
        <f>0.61365*exp(17.502*BQ509/(240.97+BQ509))</f>
        <v>0</v>
      </c>
      <c r="AB509">
        <f>(X509-BJ509*(BO509+BP509)/1000)</f>
        <v>0</v>
      </c>
      <c r="AC509">
        <f>(-J509*44100)</f>
        <v>0</v>
      </c>
      <c r="AD509">
        <f>2*29.3*R509*0.92*(BQ509-W509)</f>
        <v>0</v>
      </c>
      <c r="AE509">
        <f>2*0.95*5.67E-8*(((BQ509+$B$7)+273)^4-(W509+273)^4)</f>
        <v>0</v>
      </c>
      <c r="AF509">
        <f>U509+AE509+AC509+AD509</f>
        <v>0</v>
      </c>
      <c r="AG509">
        <f>BN509*AU509*(BI509-BH509*(1000-AU509*BK509)/(1000-AU509*BJ509))/(100*BB509)</f>
        <v>0</v>
      </c>
      <c r="AH509">
        <f>1000*BN509*AU509*(BJ509-BK509)/(100*BB509*(1000-AU509*BJ509))</f>
        <v>0</v>
      </c>
      <c r="AI509">
        <f>(AJ509 - AK509 - BO509*1E3/(8.314*(BQ509+273.15)) * AM509/BN509 * AL509) * BN509/(100*BB509) * (1000 - BK509)/1000</f>
        <v>0</v>
      </c>
      <c r="AJ509">
        <v>1782.88206851556</v>
      </c>
      <c r="AK509">
        <v>1727.02642424242</v>
      </c>
      <c r="AL509">
        <v>3.45062036469008</v>
      </c>
      <c r="AM509">
        <v>66.7280457912559</v>
      </c>
      <c r="AN509">
        <f>(AP509 - AO509 + BO509*1E3/(8.314*(BQ509+273.15)) * AR509/BN509 * AQ509) * BN509/(100*BB509) * 1000/(1000 - AP509)</f>
        <v>0</v>
      </c>
      <c r="AO509">
        <v>18.7581314718329</v>
      </c>
      <c r="AP509">
        <v>21.1378175757576</v>
      </c>
      <c r="AQ509">
        <v>-0.000910522423053974</v>
      </c>
      <c r="AR509">
        <v>77.4799471106263</v>
      </c>
      <c r="AS509">
        <v>0</v>
      </c>
      <c r="AT509">
        <v>0</v>
      </c>
      <c r="AU509">
        <f>IF(AS509*$H$13&gt;=AW509,1.0,(AW509/(AW509-AS509*$H$13)))</f>
        <v>0</v>
      </c>
      <c r="AV509">
        <f>(AU509-1)*100</f>
        <v>0</v>
      </c>
      <c r="AW509">
        <f>MAX(0,($B$13+$C$13*BV509)/(1+$D$13*BV509)*BO509/(BQ509+273)*$E$13)</f>
        <v>0</v>
      </c>
      <c r="AX509">
        <f>$B$11*BW509+$C$11*BX509+$F$11*CI509*(1-CL509)</f>
        <v>0</v>
      </c>
      <c r="AY509">
        <f>AX509*AZ509</f>
        <v>0</v>
      </c>
      <c r="AZ509">
        <f>($B$11*$D$9+$C$11*$D$9+$F$11*((CV509+CN509)/MAX(CV509+CN509+CW509, 0.1)*$I$9+CW509/MAX(CV509+CN509+CW509, 0.1)*$J$9))/($B$11+$C$11+$F$11)</f>
        <v>0</v>
      </c>
      <c r="BA509">
        <f>($B$11*$K$9+$C$11*$K$9+$F$11*((CV509+CN509)/MAX(CV509+CN509+CW509, 0.1)*$P$9+CW509/MAX(CV509+CN509+CW509, 0.1)*$Q$9))/($B$11+$C$11+$F$11)</f>
        <v>0</v>
      </c>
      <c r="BB509">
        <v>6</v>
      </c>
      <c r="BC509">
        <v>0.5</v>
      </c>
      <c r="BD509" t="s">
        <v>355</v>
      </c>
      <c r="BE509">
        <v>2</v>
      </c>
      <c r="BF509" t="b">
        <v>1</v>
      </c>
      <c r="BG509">
        <v>1657214955.31429</v>
      </c>
      <c r="BH509">
        <v>1666.06214285714</v>
      </c>
      <c r="BI509">
        <v>1733.25464285714</v>
      </c>
      <c r="BJ509">
        <v>21.1660964285714</v>
      </c>
      <c r="BK509">
        <v>18.7584821428571</v>
      </c>
      <c r="BL509">
        <v>1647.49571428571</v>
      </c>
      <c r="BM509">
        <v>20.9527857142857</v>
      </c>
      <c r="BN509">
        <v>499.9745</v>
      </c>
      <c r="BO509">
        <v>74.5699107142857</v>
      </c>
      <c r="BP509">
        <v>0.100035275</v>
      </c>
      <c r="BQ509">
        <v>24.8811714285714</v>
      </c>
      <c r="BR509">
        <v>25.0384428571429</v>
      </c>
      <c r="BS509">
        <v>999.9</v>
      </c>
      <c r="BT509">
        <v>0</v>
      </c>
      <c r="BU509">
        <v>0</v>
      </c>
      <c r="BV509">
        <v>9987.14285714286</v>
      </c>
      <c r="BW509">
        <v>0</v>
      </c>
      <c r="BX509">
        <v>479.763535714286</v>
      </c>
      <c r="BY509">
        <v>-67.1927428571429</v>
      </c>
      <c r="BZ509">
        <v>1702.08928571429</v>
      </c>
      <c r="CA509">
        <v>1766.39</v>
      </c>
      <c r="CB509">
        <v>2.407615</v>
      </c>
      <c r="CC509">
        <v>1733.25464285714</v>
      </c>
      <c r="CD509">
        <v>18.7584821428571</v>
      </c>
      <c r="CE509">
        <v>1.57835428571429</v>
      </c>
      <c r="CF509">
        <v>1.39881821428571</v>
      </c>
      <c r="CG509">
        <v>13.749075</v>
      </c>
      <c r="CH509">
        <v>11.9048392857143</v>
      </c>
      <c r="CI509">
        <v>2000.07107142857</v>
      </c>
      <c r="CJ509">
        <v>0.980000464285714</v>
      </c>
      <c r="CK509">
        <v>0.0199992285714286</v>
      </c>
      <c r="CL509">
        <v>0</v>
      </c>
      <c r="CM509">
        <v>2.38248928571429</v>
      </c>
      <c r="CN509">
        <v>0</v>
      </c>
      <c r="CO509">
        <v>18337.9428571429</v>
      </c>
      <c r="CP509">
        <v>17300.7607142857</v>
      </c>
      <c r="CQ509">
        <v>41.9574642857143</v>
      </c>
      <c r="CR509">
        <v>41.9305357142857</v>
      </c>
      <c r="CS509">
        <v>41.24325</v>
      </c>
      <c r="CT509">
        <v>41.2809285714286</v>
      </c>
      <c r="CU509">
        <v>40.8569285714286</v>
      </c>
      <c r="CV509">
        <v>1960.07071428571</v>
      </c>
      <c r="CW509">
        <v>39.9996428571429</v>
      </c>
      <c r="CX509">
        <v>0</v>
      </c>
      <c r="CY509">
        <v>1657214942.4</v>
      </c>
      <c r="CZ509">
        <v>0</v>
      </c>
      <c r="DA509">
        <v>1657213163</v>
      </c>
      <c r="DB509" t="s">
        <v>1145</v>
      </c>
      <c r="DC509">
        <v>1657213141</v>
      </c>
      <c r="DD509">
        <v>1655399214.6</v>
      </c>
      <c r="DE509">
        <v>1</v>
      </c>
      <c r="DF509">
        <v>0.04</v>
      </c>
      <c r="DG509">
        <v>-0.06</v>
      </c>
      <c r="DH509">
        <v>9.172</v>
      </c>
      <c r="DI509">
        <v>0.511</v>
      </c>
      <c r="DJ509">
        <v>420</v>
      </c>
      <c r="DK509">
        <v>25</v>
      </c>
      <c r="DL509">
        <v>0.26</v>
      </c>
      <c r="DM509">
        <v>0.15</v>
      </c>
      <c r="DN509">
        <v>-67.0779707317073</v>
      </c>
      <c r="DO509">
        <v>-1.21456306620226</v>
      </c>
      <c r="DP509">
        <v>0.462477075631679</v>
      </c>
      <c r="DQ509">
        <v>0</v>
      </c>
      <c r="DR509">
        <v>2.42162048780488</v>
      </c>
      <c r="DS509">
        <v>-0.227405226480836</v>
      </c>
      <c r="DT509">
        <v>0.022694190182836</v>
      </c>
      <c r="DU509">
        <v>0</v>
      </c>
      <c r="DV509">
        <v>0</v>
      </c>
      <c r="DW509">
        <v>2</v>
      </c>
      <c r="DX509" t="s">
        <v>365</v>
      </c>
      <c r="DY509">
        <v>2.97313</v>
      </c>
      <c r="DZ509">
        <v>2.75337</v>
      </c>
      <c r="EA509">
        <v>0.191293</v>
      </c>
      <c r="EB509">
        <v>0.196725</v>
      </c>
      <c r="EC509">
        <v>0.0786963</v>
      </c>
      <c r="ED509">
        <v>0.0727536</v>
      </c>
      <c r="EE509">
        <v>31562.9</v>
      </c>
      <c r="EF509">
        <v>34391.5</v>
      </c>
      <c r="EG509">
        <v>35374.2</v>
      </c>
      <c r="EH509">
        <v>38835.7</v>
      </c>
      <c r="EI509">
        <v>46216.6</v>
      </c>
      <c r="EJ509">
        <v>51973.6</v>
      </c>
      <c r="EK509">
        <v>55282.6</v>
      </c>
      <c r="EL509">
        <v>62242.9</v>
      </c>
      <c r="EM509">
        <v>1.9702</v>
      </c>
      <c r="EN509">
        <v>2.1588</v>
      </c>
      <c r="EO509">
        <v>0.112802</v>
      </c>
      <c r="EP509">
        <v>0</v>
      </c>
      <c r="EQ509">
        <v>23.1436</v>
      </c>
      <c r="ER509">
        <v>999.9</v>
      </c>
      <c r="ES509">
        <v>33.812</v>
      </c>
      <c r="ET509">
        <v>36.004</v>
      </c>
      <c r="EU509">
        <v>27.0708</v>
      </c>
      <c r="EV509">
        <v>53.7569</v>
      </c>
      <c r="EW509">
        <v>39.5913</v>
      </c>
      <c r="EX509">
        <v>2</v>
      </c>
      <c r="EY509">
        <v>0.0306504</v>
      </c>
      <c r="EZ509">
        <v>3.57601</v>
      </c>
      <c r="FA509">
        <v>20.1119</v>
      </c>
      <c r="FB509">
        <v>5.19932</v>
      </c>
      <c r="FC509">
        <v>12.0099</v>
      </c>
      <c r="FD509">
        <v>4.9752</v>
      </c>
      <c r="FE509">
        <v>3.294</v>
      </c>
      <c r="FF509">
        <v>9999</v>
      </c>
      <c r="FG509">
        <v>9999</v>
      </c>
      <c r="FH509">
        <v>9999</v>
      </c>
      <c r="FI509">
        <v>558.3</v>
      </c>
      <c r="FJ509">
        <v>1.8631</v>
      </c>
      <c r="FK509">
        <v>1.86783</v>
      </c>
      <c r="FL509">
        <v>1.86758</v>
      </c>
      <c r="FM509">
        <v>1.86887</v>
      </c>
      <c r="FN509">
        <v>1.8696</v>
      </c>
      <c r="FO509">
        <v>1.86566</v>
      </c>
      <c r="FP509">
        <v>1.86664</v>
      </c>
      <c r="FQ509">
        <v>1.86813</v>
      </c>
      <c r="FR509">
        <v>5</v>
      </c>
      <c r="FS509">
        <v>0</v>
      </c>
      <c r="FT509">
        <v>0</v>
      </c>
      <c r="FU509">
        <v>0</v>
      </c>
      <c r="FV509" t="s">
        <v>358</v>
      </c>
      <c r="FW509" t="s">
        <v>359</v>
      </c>
      <c r="FX509" t="s">
        <v>360</v>
      </c>
      <c r="FY509" t="s">
        <v>360</v>
      </c>
      <c r="FZ509" t="s">
        <v>360</v>
      </c>
      <c r="GA509" t="s">
        <v>360</v>
      </c>
      <c r="GB509">
        <v>0</v>
      </c>
      <c r="GC509">
        <v>100</v>
      </c>
      <c r="GD509">
        <v>100</v>
      </c>
      <c r="GE509">
        <v>18.73</v>
      </c>
      <c r="GF509">
        <v>0.2133</v>
      </c>
      <c r="GG509">
        <v>5.39689663742648</v>
      </c>
      <c r="GH509">
        <v>0.00956702611335773</v>
      </c>
      <c r="GI509">
        <v>-9.19467254998099e-07</v>
      </c>
      <c r="GJ509">
        <v>-2.13729184259075e-11</v>
      </c>
      <c r="GK509">
        <v>0.213310654532375</v>
      </c>
      <c r="GL509">
        <v>0</v>
      </c>
      <c r="GM509">
        <v>0</v>
      </c>
      <c r="GN509">
        <v>0</v>
      </c>
      <c r="GO509">
        <v>-4</v>
      </c>
      <c r="GP509">
        <v>1866</v>
      </c>
      <c r="GQ509">
        <v>1</v>
      </c>
      <c r="GR509">
        <v>18</v>
      </c>
      <c r="GS509">
        <v>30.4</v>
      </c>
      <c r="GT509">
        <v>30262.5</v>
      </c>
      <c r="GU509">
        <v>4.08325</v>
      </c>
      <c r="GV509">
        <v>2.60864</v>
      </c>
      <c r="GW509">
        <v>2.24854</v>
      </c>
      <c r="GX509">
        <v>2.72339</v>
      </c>
      <c r="GY509">
        <v>1.99585</v>
      </c>
      <c r="GZ509">
        <v>2.39014</v>
      </c>
      <c r="HA509">
        <v>38.1593</v>
      </c>
      <c r="HB509">
        <v>14.1758</v>
      </c>
      <c r="HC509">
        <v>18</v>
      </c>
      <c r="HD509">
        <v>500.861</v>
      </c>
      <c r="HE509">
        <v>632.988</v>
      </c>
      <c r="HF509">
        <v>18.2198</v>
      </c>
      <c r="HG509">
        <v>27.562</v>
      </c>
      <c r="HH509">
        <v>29.9986</v>
      </c>
      <c r="HI509">
        <v>27.7738</v>
      </c>
      <c r="HJ509">
        <v>27.7469</v>
      </c>
      <c r="HK509">
        <v>81.7295</v>
      </c>
      <c r="HL509">
        <v>27.6996</v>
      </c>
      <c r="HM509">
        <v>0</v>
      </c>
      <c r="HN509">
        <v>18.2418</v>
      </c>
      <c r="HO509">
        <v>1773.15</v>
      </c>
      <c r="HP509">
        <v>18.7914</v>
      </c>
      <c r="HQ509">
        <v>102.56</v>
      </c>
      <c r="HR509">
        <v>103.635</v>
      </c>
    </row>
    <row r="510" spans="1:226">
      <c r="A510">
        <v>494</v>
      </c>
      <c r="B510">
        <v>1657214968.1</v>
      </c>
      <c r="C510">
        <v>8363.09999990463</v>
      </c>
      <c r="D510" t="s">
        <v>1352</v>
      </c>
      <c r="E510" t="s">
        <v>1353</v>
      </c>
      <c r="F510">
        <v>5</v>
      </c>
      <c r="G510" t="s">
        <v>1144</v>
      </c>
      <c r="H510" t="s">
        <v>354</v>
      </c>
      <c r="I510">
        <v>1657214960.6</v>
      </c>
      <c r="J510">
        <f>(K510)/1000</f>
        <v>0</v>
      </c>
      <c r="K510">
        <f>IF(BF510, AN510, AH510)</f>
        <v>0</v>
      </c>
      <c r="L510">
        <f>IF(BF510, AI510, AG510)</f>
        <v>0</v>
      </c>
      <c r="M510">
        <f>BH510 - IF(AU510&gt;1, L510*BB510*100.0/(AW510*BV510), 0)</f>
        <v>0</v>
      </c>
      <c r="N510">
        <f>((T510-J510/2)*M510-L510)/(T510+J510/2)</f>
        <v>0</v>
      </c>
      <c r="O510">
        <f>N510*(BO510+BP510)/1000.0</f>
        <v>0</v>
      </c>
      <c r="P510">
        <f>(BH510 - IF(AU510&gt;1, L510*BB510*100.0/(AW510*BV510), 0))*(BO510+BP510)/1000.0</f>
        <v>0</v>
      </c>
      <c r="Q510">
        <f>2.0/((1/S510-1/R510)+SIGN(S510)*SQRT((1/S510-1/R510)*(1/S510-1/R510) + 4*BC510/((BC510+1)*(BC510+1))*(2*1/S510*1/R510-1/R510*1/R510)))</f>
        <v>0</v>
      </c>
      <c r="R510">
        <f>IF(LEFT(BD510,1)&lt;&gt;"0",IF(LEFT(BD510,1)="1",3.0,BE510),$D$5+$E$5*(BV510*BO510/($K$5*1000))+$F$5*(BV510*BO510/($K$5*1000))*MAX(MIN(BB510,$J$5),$I$5)*MAX(MIN(BB510,$J$5),$I$5)+$G$5*MAX(MIN(BB510,$J$5),$I$5)*(BV510*BO510/($K$5*1000))+$H$5*(BV510*BO510/($K$5*1000))*(BV510*BO510/($K$5*1000)))</f>
        <v>0</v>
      </c>
      <c r="S510">
        <f>J510*(1000-(1000*0.61365*exp(17.502*W510/(240.97+W510))/(BO510+BP510)+BJ510)/2)/(1000*0.61365*exp(17.502*W510/(240.97+W510))/(BO510+BP510)-BJ510)</f>
        <v>0</v>
      </c>
      <c r="T510">
        <f>1/((BC510+1)/(Q510/1.6)+1/(R510/1.37)) + BC510/((BC510+1)/(Q510/1.6) + BC510/(R510/1.37))</f>
        <v>0</v>
      </c>
      <c r="U510">
        <f>(AX510*BA510)</f>
        <v>0</v>
      </c>
      <c r="V510">
        <f>(BQ510+(U510+2*0.95*5.67E-8*(((BQ510+$B$7)+273)^4-(BQ510+273)^4)-44100*J510)/(1.84*29.3*R510+8*0.95*5.67E-8*(BQ510+273)^3))</f>
        <v>0</v>
      </c>
      <c r="W510">
        <f>($C$7*BR510+$D$7*BS510+$E$7*V510)</f>
        <v>0</v>
      </c>
      <c r="X510">
        <f>0.61365*exp(17.502*W510/(240.97+W510))</f>
        <v>0</v>
      </c>
      <c r="Y510">
        <f>(Z510/AA510*100)</f>
        <v>0</v>
      </c>
      <c r="Z510">
        <f>BJ510*(BO510+BP510)/1000</f>
        <v>0</v>
      </c>
      <c r="AA510">
        <f>0.61365*exp(17.502*BQ510/(240.97+BQ510))</f>
        <v>0</v>
      </c>
      <c r="AB510">
        <f>(X510-BJ510*(BO510+BP510)/1000)</f>
        <v>0</v>
      </c>
      <c r="AC510">
        <f>(-J510*44100)</f>
        <v>0</v>
      </c>
      <c r="AD510">
        <f>2*29.3*R510*0.92*(BQ510-W510)</f>
        <v>0</v>
      </c>
      <c r="AE510">
        <f>2*0.95*5.67E-8*(((BQ510+$B$7)+273)^4-(W510+273)^4)</f>
        <v>0</v>
      </c>
      <c r="AF510">
        <f>U510+AE510+AC510+AD510</f>
        <v>0</v>
      </c>
      <c r="AG510">
        <f>BN510*AU510*(BI510-BH510*(1000-AU510*BK510)/(1000-AU510*BJ510))/(100*BB510)</f>
        <v>0</v>
      </c>
      <c r="AH510">
        <f>1000*BN510*AU510*(BJ510-BK510)/(100*BB510*(1000-AU510*BJ510))</f>
        <v>0</v>
      </c>
      <c r="AI510">
        <f>(AJ510 - AK510 - BO510*1E3/(8.314*(BQ510+273.15)) * AM510/BN510 * AL510) * BN510/(100*BB510) * (1000 - BK510)/1000</f>
        <v>0</v>
      </c>
      <c r="AJ510">
        <v>1799.61792182713</v>
      </c>
      <c r="AK510">
        <v>1743.86181818182</v>
      </c>
      <c r="AL510">
        <v>3.33102690963854</v>
      </c>
      <c r="AM510">
        <v>66.7280457912559</v>
      </c>
      <c r="AN510">
        <f>(AP510 - AO510 + BO510*1E3/(8.314*(BQ510+273.15)) * AR510/BN510 * AQ510) * BN510/(100*BB510) * 1000/(1000 - AP510)</f>
        <v>0</v>
      </c>
      <c r="AO510">
        <v>18.761683015794</v>
      </c>
      <c r="AP510">
        <v>21.1217563636364</v>
      </c>
      <c r="AQ510">
        <v>-0.00312564957869652</v>
      </c>
      <c r="AR510">
        <v>77.4799471106263</v>
      </c>
      <c r="AS510">
        <v>0</v>
      </c>
      <c r="AT510">
        <v>0</v>
      </c>
      <c r="AU510">
        <f>IF(AS510*$H$13&gt;=AW510,1.0,(AW510/(AW510-AS510*$H$13)))</f>
        <v>0</v>
      </c>
      <c r="AV510">
        <f>(AU510-1)*100</f>
        <v>0</v>
      </c>
      <c r="AW510">
        <f>MAX(0,($B$13+$C$13*BV510)/(1+$D$13*BV510)*BO510/(BQ510+273)*$E$13)</f>
        <v>0</v>
      </c>
      <c r="AX510">
        <f>$B$11*BW510+$C$11*BX510+$F$11*CI510*(1-CL510)</f>
        <v>0</v>
      </c>
      <c r="AY510">
        <f>AX510*AZ510</f>
        <v>0</v>
      </c>
      <c r="AZ510">
        <f>($B$11*$D$9+$C$11*$D$9+$F$11*((CV510+CN510)/MAX(CV510+CN510+CW510, 0.1)*$I$9+CW510/MAX(CV510+CN510+CW510, 0.1)*$J$9))/($B$11+$C$11+$F$11)</f>
        <v>0</v>
      </c>
      <c r="BA510">
        <f>($B$11*$K$9+$C$11*$K$9+$F$11*((CV510+CN510)/MAX(CV510+CN510+CW510, 0.1)*$P$9+CW510/MAX(CV510+CN510+CW510, 0.1)*$Q$9))/($B$11+$C$11+$F$11)</f>
        <v>0</v>
      </c>
      <c r="BB510">
        <v>6</v>
      </c>
      <c r="BC510">
        <v>0.5</v>
      </c>
      <c r="BD510" t="s">
        <v>355</v>
      </c>
      <c r="BE510">
        <v>2</v>
      </c>
      <c r="BF510" t="b">
        <v>1</v>
      </c>
      <c r="BG510">
        <v>1657214960.6</v>
      </c>
      <c r="BH510">
        <v>1683.77592592593</v>
      </c>
      <c r="BI510">
        <v>1750.87888888889</v>
      </c>
      <c r="BJ510">
        <v>21.1454666666667</v>
      </c>
      <c r="BK510">
        <v>18.7592037037037</v>
      </c>
      <c r="BL510">
        <v>1665.09740740741</v>
      </c>
      <c r="BM510">
        <v>20.9321444444444</v>
      </c>
      <c r="BN510">
        <v>500.004592592593</v>
      </c>
      <c r="BO510">
        <v>74.5698259259259</v>
      </c>
      <c r="BP510">
        <v>0.100110759259259</v>
      </c>
      <c r="BQ510">
        <v>24.8566518518519</v>
      </c>
      <c r="BR510">
        <v>25.0122037037037</v>
      </c>
      <c r="BS510">
        <v>999.9</v>
      </c>
      <c r="BT510">
        <v>0</v>
      </c>
      <c r="BU510">
        <v>0</v>
      </c>
      <c r="BV510">
        <v>9985.74074074074</v>
      </c>
      <c r="BW510">
        <v>0</v>
      </c>
      <c r="BX510">
        <v>482.554555555556</v>
      </c>
      <c r="BY510">
        <v>-67.1019333333333</v>
      </c>
      <c r="BZ510">
        <v>1720.15</v>
      </c>
      <c r="CA510">
        <v>1784.35148148148</v>
      </c>
      <c r="CB510">
        <v>2.38625407407407</v>
      </c>
      <c r="CC510">
        <v>1750.87888888889</v>
      </c>
      <c r="CD510">
        <v>18.7592037037037</v>
      </c>
      <c r="CE510">
        <v>1.57681333333333</v>
      </c>
      <c r="CF510">
        <v>1.39887037037037</v>
      </c>
      <c r="CG510">
        <v>13.7340555555556</v>
      </c>
      <c r="CH510">
        <v>11.9054111111111</v>
      </c>
      <c r="CI510">
        <v>2000.08666666667</v>
      </c>
      <c r="CJ510">
        <v>0.979997444444444</v>
      </c>
      <c r="CK510">
        <v>0.0200024148148148</v>
      </c>
      <c r="CL510">
        <v>0</v>
      </c>
      <c r="CM510">
        <v>2.45573703703704</v>
      </c>
      <c r="CN510">
        <v>0</v>
      </c>
      <c r="CO510">
        <v>18327.4703703704</v>
      </c>
      <c r="CP510">
        <v>17300.8814814815</v>
      </c>
      <c r="CQ510">
        <v>41.9095555555555</v>
      </c>
      <c r="CR510">
        <v>41.8191851851852</v>
      </c>
      <c r="CS510">
        <v>41.2336666666667</v>
      </c>
      <c r="CT510">
        <v>41.133962962963</v>
      </c>
      <c r="CU510">
        <v>40.8215555555556</v>
      </c>
      <c r="CV510">
        <v>1960.08</v>
      </c>
      <c r="CW510">
        <v>40.0066666666667</v>
      </c>
      <c r="CX510">
        <v>0</v>
      </c>
      <c r="CY510">
        <v>1657214947.2</v>
      </c>
      <c r="CZ510">
        <v>0</v>
      </c>
      <c r="DA510">
        <v>1657213163</v>
      </c>
      <c r="DB510" t="s">
        <v>1145</v>
      </c>
      <c r="DC510">
        <v>1657213141</v>
      </c>
      <c r="DD510">
        <v>1655399214.6</v>
      </c>
      <c r="DE510">
        <v>1</v>
      </c>
      <c r="DF510">
        <v>0.04</v>
      </c>
      <c r="DG510">
        <v>-0.06</v>
      </c>
      <c r="DH510">
        <v>9.172</v>
      </c>
      <c r="DI510">
        <v>0.511</v>
      </c>
      <c r="DJ510">
        <v>420</v>
      </c>
      <c r="DK510">
        <v>25</v>
      </c>
      <c r="DL510">
        <v>0.26</v>
      </c>
      <c r="DM510">
        <v>0.15</v>
      </c>
      <c r="DN510">
        <v>-67.095887804878</v>
      </c>
      <c r="DO510">
        <v>-0.514342160278676</v>
      </c>
      <c r="DP510">
        <v>0.464632068544102</v>
      </c>
      <c r="DQ510">
        <v>0</v>
      </c>
      <c r="DR510">
        <v>2.40199170731707</v>
      </c>
      <c r="DS510">
        <v>-0.245716933797906</v>
      </c>
      <c r="DT510">
        <v>0.0243624828425963</v>
      </c>
      <c r="DU510">
        <v>0</v>
      </c>
      <c r="DV510">
        <v>0</v>
      </c>
      <c r="DW510">
        <v>2</v>
      </c>
      <c r="DX510" t="s">
        <v>365</v>
      </c>
      <c r="DY510">
        <v>2.97177</v>
      </c>
      <c r="DZ510">
        <v>2.75447</v>
      </c>
      <c r="EA510">
        <v>0.192412</v>
      </c>
      <c r="EB510">
        <v>0.19772</v>
      </c>
      <c r="EC510">
        <v>0.0786573</v>
      </c>
      <c r="ED510">
        <v>0.0727587</v>
      </c>
      <c r="EE510">
        <v>31519.5</v>
      </c>
      <c r="EF510">
        <v>34349.2</v>
      </c>
      <c r="EG510">
        <v>35374.5</v>
      </c>
      <c r="EH510">
        <v>38836</v>
      </c>
      <c r="EI510">
        <v>46219.2</v>
      </c>
      <c r="EJ510">
        <v>51974.4</v>
      </c>
      <c r="EK510">
        <v>55283.2</v>
      </c>
      <c r="EL510">
        <v>62244.1</v>
      </c>
      <c r="EM510">
        <v>1.9696</v>
      </c>
      <c r="EN510">
        <v>2.1596</v>
      </c>
      <c r="EO510">
        <v>0.113398</v>
      </c>
      <c r="EP510">
        <v>0</v>
      </c>
      <c r="EQ510">
        <v>23.1404</v>
      </c>
      <c r="ER510">
        <v>999.9</v>
      </c>
      <c r="ES510">
        <v>33.812</v>
      </c>
      <c r="ET510">
        <v>36.004</v>
      </c>
      <c r="EU510">
        <v>27.0667</v>
      </c>
      <c r="EV510">
        <v>54.2169</v>
      </c>
      <c r="EW510">
        <v>39.6314</v>
      </c>
      <c r="EX510">
        <v>2</v>
      </c>
      <c r="EY510">
        <v>0.0297561</v>
      </c>
      <c r="EZ510">
        <v>-3.51246</v>
      </c>
      <c r="FA510">
        <v>20.0945</v>
      </c>
      <c r="FB510">
        <v>5.20052</v>
      </c>
      <c r="FC510">
        <v>12.0099</v>
      </c>
      <c r="FD510">
        <v>4.976</v>
      </c>
      <c r="FE510">
        <v>3.2936</v>
      </c>
      <c r="FF510">
        <v>9999</v>
      </c>
      <c r="FG510">
        <v>9999</v>
      </c>
      <c r="FH510">
        <v>9999</v>
      </c>
      <c r="FI510">
        <v>558.3</v>
      </c>
      <c r="FJ510">
        <v>1.8631</v>
      </c>
      <c r="FK510">
        <v>1.86783</v>
      </c>
      <c r="FL510">
        <v>1.86758</v>
      </c>
      <c r="FM510">
        <v>1.86884</v>
      </c>
      <c r="FN510">
        <v>1.86957</v>
      </c>
      <c r="FO510">
        <v>1.86563</v>
      </c>
      <c r="FP510">
        <v>1.8667</v>
      </c>
      <c r="FQ510">
        <v>1.86813</v>
      </c>
      <c r="FR510">
        <v>5</v>
      </c>
      <c r="FS510">
        <v>0</v>
      </c>
      <c r="FT510">
        <v>0</v>
      </c>
      <c r="FU510">
        <v>0</v>
      </c>
      <c r="FV510" t="s">
        <v>358</v>
      </c>
      <c r="FW510" t="s">
        <v>359</v>
      </c>
      <c r="FX510" t="s">
        <v>360</v>
      </c>
      <c r="FY510" t="s">
        <v>360</v>
      </c>
      <c r="FZ510" t="s">
        <v>360</v>
      </c>
      <c r="GA510" t="s">
        <v>360</v>
      </c>
      <c r="GB510">
        <v>0</v>
      </c>
      <c r="GC510">
        <v>100</v>
      </c>
      <c r="GD510">
        <v>100</v>
      </c>
      <c r="GE510">
        <v>18.83</v>
      </c>
      <c r="GF510">
        <v>0.2134</v>
      </c>
      <c r="GG510">
        <v>5.39689663742648</v>
      </c>
      <c r="GH510">
        <v>0.00956702611335773</v>
      </c>
      <c r="GI510">
        <v>-9.19467254998099e-07</v>
      </c>
      <c r="GJ510">
        <v>-2.13729184259075e-11</v>
      </c>
      <c r="GK510">
        <v>0.213310654532375</v>
      </c>
      <c r="GL510">
        <v>0</v>
      </c>
      <c r="GM510">
        <v>0</v>
      </c>
      <c r="GN510">
        <v>0</v>
      </c>
      <c r="GO510">
        <v>-4</v>
      </c>
      <c r="GP510">
        <v>1866</v>
      </c>
      <c r="GQ510">
        <v>1</v>
      </c>
      <c r="GR510">
        <v>18</v>
      </c>
      <c r="GS510">
        <v>30.5</v>
      </c>
      <c r="GT510">
        <v>30262.6</v>
      </c>
      <c r="GU510">
        <v>4.10889</v>
      </c>
      <c r="GV510">
        <v>2.60986</v>
      </c>
      <c r="GW510">
        <v>2.24854</v>
      </c>
      <c r="GX510">
        <v>2.72339</v>
      </c>
      <c r="GY510">
        <v>1.99585</v>
      </c>
      <c r="GZ510">
        <v>2.38647</v>
      </c>
      <c r="HA510">
        <v>38.1593</v>
      </c>
      <c r="HB510">
        <v>14.1583</v>
      </c>
      <c r="HC510">
        <v>18</v>
      </c>
      <c r="HD510">
        <v>500.379</v>
      </c>
      <c r="HE510">
        <v>633.521</v>
      </c>
      <c r="HF510">
        <v>18.2495</v>
      </c>
      <c r="HG510">
        <v>27.555</v>
      </c>
      <c r="HH510">
        <v>29.9989</v>
      </c>
      <c r="HI510">
        <v>27.7644</v>
      </c>
      <c r="HJ510">
        <v>27.7376</v>
      </c>
      <c r="HK510">
        <v>82.2376</v>
      </c>
      <c r="HL510">
        <v>27.6996</v>
      </c>
      <c r="HM510">
        <v>0</v>
      </c>
      <c r="HN510">
        <v>19.5357</v>
      </c>
      <c r="HO510">
        <v>1786.56</v>
      </c>
      <c r="HP510">
        <v>18.7914</v>
      </c>
      <c r="HQ510">
        <v>102.561</v>
      </c>
      <c r="HR510">
        <v>103.637</v>
      </c>
    </row>
    <row r="511" spans="1:226">
      <c r="A511">
        <v>495</v>
      </c>
      <c r="B511">
        <v>1657214973.1</v>
      </c>
      <c r="C511">
        <v>8368.09999990463</v>
      </c>
      <c r="D511" t="s">
        <v>1354</v>
      </c>
      <c r="E511" t="s">
        <v>1355</v>
      </c>
      <c r="F511">
        <v>5</v>
      </c>
      <c r="G511" t="s">
        <v>1144</v>
      </c>
      <c r="H511" t="s">
        <v>354</v>
      </c>
      <c r="I511">
        <v>1657214965.31429</v>
      </c>
      <c r="J511">
        <f>(K511)/1000</f>
        <v>0</v>
      </c>
      <c r="K511">
        <f>IF(BF511, AN511, AH511)</f>
        <v>0</v>
      </c>
      <c r="L511">
        <f>IF(BF511, AI511, AG511)</f>
        <v>0</v>
      </c>
      <c r="M511">
        <f>BH511 - IF(AU511&gt;1, L511*BB511*100.0/(AW511*BV511), 0)</f>
        <v>0</v>
      </c>
      <c r="N511">
        <f>((T511-J511/2)*M511-L511)/(T511+J511/2)</f>
        <v>0</v>
      </c>
      <c r="O511">
        <f>N511*(BO511+BP511)/1000.0</f>
        <v>0</v>
      </c>
      <c r="P511">
        <f>(BH511 - IF(AU511&gt;1, L511*BB511*100.0/(AW511*BV511), 0))*(BO511+BP511)/1000.0</f>
        <v>0</v>
      </c>
      <c r="Q511">
        <f>2.0/((1/S511-1/R511)+SIGN(S511)*SQRT((1/S511-1/R511)*(1/S511-1/R511) + 4*BC511/((BC511+1)*(BC511+1))*(2*1/S511*1/R511-1/R511*1/R511)))</f>
        <v>0</v>
      </c>
      <c r="R511">
        <f>IF(LEFT(BD511,1)&lt;&gt;"0",IF(LEFT(BD511,1)="1",3.0,BE511),$D$5+$E$5*(BV511*BO511/($K$5*1000))+$F$5*(BV511*BO511/($K$5*1000))*MAX(MIN(BB511,$J$5),$I$5)*MAX(MIN(BB511,$J$5),$I$5)+$G$5*MAX(MIN(BB511,$J$5),$I$5)*(BV511*BO511/($K$5*1000))+$H$5*(BV511*BO511/($K$5*1000))*(BV511*BO511/($K$5*1000)))</f>
        <v>0</v>
      </c>
      <c r="S511">
        <f>J511*(1000-(1000*0.61365*exp(17.502*W511/(240.97+W511))/(BO511+BP511)+BJ511)/2)/(1000*0.61365*exp(17.502*W511/(240.97+W511))/(BO511+BP511)-BJ511)</f>
        <v>0</v>
      </c>
      <c r="T511">
        <f>1/((BC511+1)/(Q511/1.6)+1/(R511/1.37)) + BC511/((BC511+1)/(Q511/1.6) + BC511/(R511/1.37))</f>
        <v>0</v>
      </c>
      <c r="U511">
        <f>(AX511*BA511)</f>
        <v>0</v>
      </c>
      <c r="V511">
        <f>(BQ511+(U511+2*0.95*5.67E-8*(((BQ511+$B$7)+273)^4-(BQ511+273)^4)-44100*J511)/(1.84*29.3*R511+8*0.95*5.67E-8*(BQ511+273)^3))</f>
        <v>0</v>
      </c>
      <c r="W511">
        <f>($C$7*BR511+$D$7*BS511+$E$7*V511)</f>
        <v>0</v>
      </c>
      <c r="X511">
        <f>0.61365*exp(17.502*W511/(240.97+W511))</f>
        <v>0</v>
      </c>
      <c r="Y511">
        <f>(Z511/AA511*100)</f>
        <v>0</v>
      </c>
      <c r="Z511">
        <f>BJ511*(BO511+BP511)/1000</f>
        <v>0</v>
      </c>
      <c r="AA511">
        <f>0.61365*exp(17.502*BQ511/(240.97+BQ511))</f>
        <v>0</v>
      </c>
      <c r="AB511">
        <f>(X511-BJ511*(BO511+BP511)/1000)</f>
        <v>0</v>
      </c>
      <c r="AC511">
        <f>(-J511*44100)</f>
        <v>0</v>
      </c>
      <c r="AD511">
        <f>2*29.3*R511*0.92*(BQ511-W511)</f>
        <v>0</v>
      </c>
      <c r="AE511">
        <f>2*0.95*5.67E-8*(((BQ511+$B$7)+273)^4-(W511+273)^4)</f>
        <v>0</v>
      </c>
      <c r="AF511">
        <f>U511+AE511+AC511+AD511</f>
        <v>0</v>
      </c>
      <c r="AG511">
        <f>BN511*AU511*(BI511-BH511*(1000-AU511*BK511)/(1000-AU511*BJ511))/(100*BB511)</f>
        <v>0</v>
      </c>
      <c r="AH511">
        <f>1000*BN511*AU511*(BJ511-BK511)/(100*BB511*(1000-AU511*BJ511))</f>
        <v>0</v>
      </c>
      <c r="AI511">
        <f>(AJ511 - AK511 - BO511*1E3/(8.314*(BQ511+273.15)) * AM511/BN511 * AL511) * BN511/(100*BB511) * (1000 - BK511)/1000</f>
        <v>0</v>
      </c>
      <c r="AJ511">
        <v>1815.14551424622</v>
      </c>
      <c r="AK511">
        <v>1760.10927272727</v>
      </c>
      <c r="AL511">
        <v>3.16137933576695</v>
      </c>
      <c r="AM511">
        <v>66.7280457912559</v>
      </c>
      <c r="AN511">
        <f>(AP511 - AO511 + BO511*1E3/(8.314*(BQ511+273.15)) * AR511/BN511 * AQ511) * BN511/(100*BB511) * 1000/(1000 - AP511)</f>
        <v>0</v>
      </c>
      <c r="AO511">
        <v>18.763633110284</v>
      </c>
      <c r="AP511">
        <v>21.1863</v>
      </c>
      <c r="AQ511">
        <v>0.00148926039783375</v>
      </c>
      <c r="AR511">
        <v>77.4799471106263</v>
      </c>
      <c r="AS511">
        <v>0</v>
      </c>
      <c r="AT511">
        <v>0</v>
      </c>
      <c r="AU511">
        <f>IF(AS511*$H$13&gt;=AW511,1.0,(AW511/(AW511-AS511*$H$13)))</f>
        <v>0</v>
      </c>
      <c r="AV511">
        <f>(AU511-1)*100</f>
        <v>0</v>
      </c>
      <c r="AW511">
        <f>MAX(0,($B$13+$C$13*BV511)/(1+$D$13*BV511)*BO511/(BQ511+273)*$E$13)</f>
        <v>0</v>
      </c>
      <c r="AX511">
        <f>$B$11*BW511+$C$11*BX511+$F$11*CI511*(1-CL511)</f>
        <v>0</v>
      </c>
      <c r="AY511">
        <f>AX511*AZ511</f>
        <v>0</v>
      </c>
      <c r="AZ511">
        <f>($B$11*$D$9+$C$11*$D$9+$F$11*((CV511+CN511)/MAX(CV511+CN511+CW511, 0.1)*$I$9+CW511/MAX(CV511+CN511+CW511, 0.1)*$J$9))/($B$11+$C$11+$F$11)</f>
        <v>0</v>
      </c>
      <c r="BA511">
        <f>($B$11*$K$9+$C$11*$K$9+$F$11*((CV511+CN511)/MAX(CV511+CN511+CW511, 0.1)*$P$9+CW511/MAX(CV511+CN511+CW511, 0.1)*$Q$9))/($B$11+$C$11+$F$11)</f>
        <v>0</v>
      </c>
      <c r="BB511">
        <v>6</v>
      </c>
      <c r="BC511">
        <v>0.5</v>
      </c>
      <c r="BD511" t="s">
        <v>355</v>
      </c>
      <c r="BE511">
        <v>2</v>
      </c>
      <c r="BF511" t="b">
        <v>1</v>
      </c>
      <c r="BG511">
        <v>1657214965.31429</v>
      </c>
      <c r="BH511">
        <v>1699.39107142857</v>
      </c>
      <c r="BI511">
        <v>1766.19785714286</v>
      </c>
      <c r="BJ511">
        <v>21.139</v>
      </c>
      <c r="BK511">
        <v>18.7615428571429</v>
      </c>
      <c r="BL511">
        <v>1680.61428571429</v>
      </c>
      <c r="BM511">
        <v>20.9256821428571</v>
      </c>
      <c r="BN511">
        <v>499.993535714286</v>
      </c>
      <c r="BO511">
        <v>74.5694571428571</v>
      </c>
      <c r="BP511">
        <v>0.0999895821428571</v>
      </c>
      <c r="BQ511">
        <v>24.842175</v>
      </c>
      <c r="BR511">
        <v>25.0004607142857</v>
      </c>
      <c r="BS511">
        <v>999.9</v>
      </c>
      <c r="BT511">
        <v>0</v>
      </c>
      <c r="BU511">
        <v>0</v>
      </c>
      <c r="BV511">
        <v>9994.64285714286</v>
      </c>
      <c r="BW511">
        <v>0</v>
      </c>
      <c r="BX511">
        <v>488.163535714286</v>
      </c>
      <c r="BY511">
        <v>-66.8064642857143</v>
      </c>
      <c r="BZ511">
        <v>1736.09071428571</v>
      </c>
      <c r="CA511">
        <v>1799.96892857143</v>
      </c>
      <c r="CB511">
        <v>2.37745321428571</v>
      </c>
      <c r="CC511">
        <v>1766.19785714286</v>
      </c>
      <c r="CD511">
        <v>18.7615428571429</v>
      </c>
      <c r="CE511">
        <v>1.5763225</v>
      </c>
      <c r="CF511">
        <v>1.3990375</v>
      </c>
      <c r="CG511">
        <v>13.729275</v>
      </c>
      <c r="CH511">
        <v>11.9072178571429</v>
      </c>
      <c r="CI511">
        <v>2000.07142857143</v>
      </c>
      <c r="CJ511">
        <v>0.979995321428571</v>
      </c>
      <c r="CK511">
        <v>0.0200046571428571</v>
      </c>
      <c r="CL511">
        <v>0</v>
      </c>
      <c r="CM511">
        <v>2.45085</v>
      </c>
      <c r="CN511">
        <v>0</v>
      </c>
      <c r="CO511">
        <v>18319.6214285714</v>
      </c>
      <c r="CP511">
        <v>17300.7357142857</v>
      </c>
      <c r="CQ511">
        <v>41.8346428571429</v>
      </c>
      <c r="CR511">
        <v>41.723</v>
      </c>
      <c r="CS511">
        <v>41.2117857142857</v>
      </c>
      <c r="CT511">
        <v>40.9930357142857</v>
      </c>
      <c r="CU511">
        <v>40.7676071428571</v>
      </c>
      <c r="CV511">
        <v>1960.06142857143</v>
      </c>
      <c r="CW511">
        <v>40.01</v>
      </c>
      <c r="CX511">
        <v>0</v>
      </c>
      <c r="CY511">
        <v>1657214952</v>
      </c>
      <c r="CZ511">
        <v>0</v>
      </c>
      <c r="DA511">
        <v>1657213163</v>
      </c>
      <c r="DB511" t="s">
        <v>1145</v>
      </c>
      <c r="DC511">
        <v>1657213141</v>
      </c>
      <c r="DD511">
        <v>1655399214.6</v>
      </c>
      <c r="DE511">
        <v>1</v>
      </c>
      <c r="DF511">
        <v>0.04</v>
      </c>
      <c r="DG511">
        <v>-0.06</v>
      </c>
      <c r="DH511">
        <v>9.172</v>
      </c>
      <c r="DI511">
        <v>0.511</v>
      </c>
      <c r="DJ511">
        <v>420</v>
      </c>
      <c r="DK511">
        <v>25</v>
      </c>
      <c r="DL511">
        <v>0.26</v>
      </c>
      <c r="DM511">
        <v>0.15</v>
      </c>
      <c r="DN511">
        <v>-66.9408804878049</v>
      </c>
      <c r="DO511">
        <v>3.94366620209036</v>
      </c>
      <c r="DP511">
        <v>0.634728069379554</v>
      </c>
      <c r="DQ511">
        <v>0</v>
      </c>
      <c r="DR511">
        <v>2.38537219512195</v>
      </c>
      <c r="DS511">
        <v>-0.184547665505226</v>
      </c>
      <c r="DT511">
        <v>0.0200742406851138</v>
      </c>
      <c r="DU511">
        <v>0</v>
      </c>
      <c r="DV511">
        <v>0</v>
      </c>
      <c r="DW511">
        <v>2</v>
      </c>
      <c r="DX511" t="s">
        <v>365</v>
      </c>
      <c r="DY511">
        <v>2.97276</v>
      </c>
      <c r="DZ511">
        <v>2.75407</v>
      </c>
      <c r="EA511">
        <v>0.193467</v>
      </c>
      <c r="EB511">
        <v>0.198816</v>
      </c>
      <c r="EC511">
        <v>0.0788534</v>
      </c>
      <c r="ED511">
        <v>0.0727651</v>
      </c>
      <c r="EE511">
        <v>31478.4</v>
      </c>
      <c r="EF511">
        <v>34302.7</v>
      </c>
      <c r="EG511">
        <v>35374.5</v>
      </c>
      <c r="EH511">
        <v>38836.4</v>
      </c>
      <c r="EI511">
        <v>46209.7</v>
      </c>
      <c r="EJ511">
        <v>51973.6</v>
      </c>
      <c r="EK511">
        <v>55283.7</v>
      </c>
      <c r="EL511">
        <v>62243.6</v>
      </c>
      <c r="EM511">
        <v>1.971</v>
      </c>
      <c r="EN511">
        <v>2.1596</v>
      </c>
      <c r="EO511">
        <v>0.112653</v>
      </c>
      <c r="EP511">
        <v>0</v>
      </c>
      <c r="EQ511">
        <v>23.1365</v>
      </c>
      <c r="ER511">
        <v>999.9</v>
      </c>
      <c r="ES511">
        <v>33.836</v>
      </c>
      <c r="ET511">
        <v>36.004</v>
      </c>
      <c r="EU511">
        <v>27.0879</v>
      </c>
      <c r="EV511">
        <v>53.8369</v>
      </c>
      <c r="EW511">
        <v>39.6274</v>
      </c>
      <c r="EX511">
        <v>2</v>
      </c>
      <c r="EY511">
        <v>0.0230488</v>
      </c>
      <c r="EZ511">
        <v>0.52488</v>
      </c>
      <c r="FA511">
        <v>20.1473</v>
      </c>
      <c r="FB511">
        <v>5.19932</v>
      </c>
      <c r="FC511">
        <v>12.0099</v>
      </c>
      <c r="FD511">
        <v>4.976</v>
      </c>
      <c r="FE511">
        <v>3.294</v>
      </c>
      <c r="FF511">
        <v>9999</v>
      </c>
      <c r="FG511">
        <v>9999</v>
      </c>
      <c r="FH511">
        <v>9999</v>
      </c>
      <c r="FI511">
        <v>558.3</v>
      </c>
      <c r="FJ511">
        <v>1.86313</v>
      </c>
      <c r="FK511">
        <v>1.86789</v>
      </c>
      <c r="FL511">
        <v>1.86768</v>
      </c>
      <c r="FM511">
        <v>1.8689</v>
      </c>
      <c r="FN511">
        <v>1.86966</v>
      </c>
      <c r="FO511">
        <v>1.86569</v>
      </c>
      <c r="FP511">
        <v>1.86676</v>
      </c>
      <c r="FQ511">
        <v>1.86813</v>
      </c>
      <c r="FR511">
        <v>5</v>
      </c>
      <c r="FS511">
        <v>0</v>
      </c>
      <c r="FT511">
        <v>0</v>
      </c>
      <c r="FU511">
        <v>0</v>
      </c>
      <c r="FV511" t="s">
        <v>358</v>
      </c>
      <c r="FW511" t="s">
        <v>359</v>
      </c>
      <c r="FX511" t="s">
        <v>360</v>
      </c>
      <c r="FY511" t="s">
        <v>360</v>
      </c>
      <c r="FZ511" t="s">
        <v>360</v>
      </c>
      <c r="GA511" t="s">
        <v>360</v>
      </c>
      <c r="GB511">
        <v>0</v>
      </c>
      <c r="GC511">
        <v>100</v>
      </c>
      <c r="GD511">
        <v>100</v>
      </c>
      <c r="GE511">
        <v>18.93</v>
      </c>
      <c r="GF511">
        <v>0.2133</v>
      </c>
      <c r="GG511">
        <v>5.39689663742648</v>
      </c>
      <c r="GH511">
        <v>0.00956702611335773</v>
      </c>
      <c r="GI511">
        <v>-9.19467254998099e-07</v>
      </c>
      <c r="GJ511">
        <v>-2.13729184259075e-11</v>
      </c>
      <c r="GK511">
        <v>0.213310654532375</v>
      </c>
      <c r="GL511">
        <v>0</v>
      </c>
      <c r="GM511">
        <v>0</v>
      </c>
      <c r="GN511">
        <v>0</v>
      </c>
      <c r="GO511">
        <v>-4</v>
      </c>
      <c r="GP511">
        <v>1866</v>
      </c>
      <c r="GQ511">
        <v>1</v>
      </c>
      <c r="GR511">
        <v>18</v>
      </c>
      <c r="GS511">
        <v>30.5</v>
      </c>
      <c r="GT511">
        <v>30262.6</v>
      </c>
      <c r="GU511">
        <v>4.13818</v>
      </c>
      <c r="GV511">
        <v>2.61475</v>
      </c>
      <c r="GW511">
        <v>2.24854</v>
      </c>
      <c r="GX511">
        <v>2.72217</v>
      </c>
      <c r="GY511">
        <v>1.99585</v>
      </c>
      <c r="GZ511">
        <v>2.36084</v>
      </c>
      <c r="HA511">
        <v>38.1593</v>
      </c>
      <c r="HB511">
        <v>14.1933</v>
      </c>
      <c r="HC511">
        <v>18</v>
      </c>
      <c r="HD511">
        <v>501.225</v>
      </c>
      <c r="HE511">
        <v>633.414</v>
      </c>
      <c r="HF511">
        <v>19.5719</v>
      </c>
      <c r="HG511">
        <v>27.5503</v>
      </c>
      <c r="HH511">
        <v>29.9954</v>
      </c>
      <c r="HI511">
        <v>27.7549</v>
      </c>
      <c r="HJ511">
        <v>27.7282</v>
      </c>
      <c r="HK511">
        <v>82.8309</v>
      </c>
      <c r="HL511">
        <v>27.6996</v>
      </c>
      <c r="HM511">
        <v>0</v>
      </c>
      <c r="HN511">
        <v>19.5418</v>
      </c>
      <c r="HO511">
        <v>1806.81</v>
      </c>
      <c r="HP511">
        <v>18.7774</v>
      </c>
      <c r="HQ511">
        <v>102.562</v>
      </c>
      <c r="HR511">
        <v>103.637</v>
      </c>
    </row>
    <row r="512" spans="1:226">
      <c r="A512">
        <v>496</v>
      </c>
      <c r="B512">
        <v>1657214978.1</v>
      </c>
      <c r="C512">
        <v>8373.09999990463</v>
      </c>
      <c r="D512" t="s">
        <v>1356</v>
      </c>
      <c r="E512" t="s">
        <v>1357</v>
      </c>
      <c r="F512">
        <v>5</v>
      </c>
      <c r="G512" t="s">
        <v>1144</v>
      </c>
      <c r="H512" t="s">
        <v>354</v>
      </c>
      <c r="I512">
        <v>1657214970.6</v>
      </c>
      <c r="J512">
        <f>(K512)/1000</f>
        <v>0</v>
      </c>
      <c r="K512">
        <f>IF(BF512, AN512, AH512)</f>
        <v>0</v>
      </c>
      <c r="L512">
        <f>IF(BF512, AI512, AG512)</f>
        <v>0</v>
      </c>
      <c r="M512">
        <f>BH512 - IF(AU512&gt;1, L512*BB512*100.0/(AW512*BV512), 0)</f>
        <v>0</v>
      </c>
      <c r="N512">
        <f>((T512-J512/2)*M512-L512)/(T512+J512/2)</f>
        <v>0</v>
      </c>
      <c r="O512">
        <f>N512*(BO512+BP512)/1000.0</f>
        <v>0</v>
      </c>
      <c r="P512">
        <f>(BH512 - IF(AU512&gt;1, L512*BB512*100.0/(AW512*BV512), 0))*(BO512+BP512)/1000.0</f>
        <v>0</v>
      </c>
      <c r="Q512">
        <f>2.0/((1/S512-1/R512)+SIGN(S512)*SQRT((1/S512-1/R512)*(1/S512-1/R512) + 4*BC512/((BC512+1)*(BC512+1))*(2*1/S512*1/R512-1/R512*1/R512)))</f>
        <v>0</v>
      </c>
      <c r="R512">
        <f>IF(LEFT(BD512,1)&lt;&gt;"0",IF(LEFT(BD512,1)="1",3.0,BE512),$D$5+$E$5*(BV512*BO512/($K$5*1000))+$F$5*(BV512*BO512/($K$5*1000))*MAX(MIN(BB512,$J$5),$I$5)*MAX(MIN(BB512,$J$5),$I$5)+$G$5*MAX(MIN(BB512,$J$5),$I$5)*(BV512*BO512/($K$5*1000))+$H$5*(BV512*BO512/($K$5*1000))*(BV512*BO512/($K$5*1000)))</f>
        <v>0</v>
      </c>
      <c r="S512">
        <f>J512*(1000-(1000*0.61365*exp(17.502*W512/(240.97+W512))/(BO512+BP512)+BJ512)/2)/(1000*0.61365*exp(17.502*W512/(240.97+W512))/(BO512+BP512)-BJ512)</f>
        <v>0</v>
      </c>
      <c r="T512">
        <f>1/((BC512+1)/(Q512/1.6)+1/(R512/1.37)) + BC512/((BC512+1)/(Q512/1.6) + BC512/(R512/1.37))</f>
        <v>0</v>
      </c>
      <c r="U512">
        <f>(AX512*BA512)</f>
        <v>0</v>
      </c>
      <c r="V512">
        <f>(BQ512+(U512+2*0.95*5.67E-8*(((BQ512+$B$7)+273)^4-(BQ512+273)^4)-44100*J512)/(1.84*29.3*R512+8*0.95*5.67E-8*(BQ512+273)^3))</f>
        <v>0</v>
      </c>
      <c r="W512">
        <f>($C$7*BR512+$D$7*BS512+$E$7*V512)</f>
        <v>0</v>
      </c>
      <c r="X512">
        <f>0.61365*exp(17.502*W512/(240.97+W512))</f>
        <v>0</v>
      </c>
      <c r="Y512">
        <f>(Z512/AA512*100)</f>
        <v>0</v>
      </c>
      <c r="Z512">
        <f>BJ512*(BO512+BP512)/1000</f>
        <v>0</v>
      </c>
      <c r="AA512">
        <f>0.61365*exp(17.502*BQ512/(240.97+BQ512))</f>
        <v>0</v>
      </c>
      <c r="AB512">
        <f>(X512-BJ512*(BO512+BP512)/1000)</f>
        <v>0</v>
      </c>
      <c r="AC512">
        <f>(-J512*44100)</f>
        <v>0</v>
      </c>
      <c r="AD512">
        <f>2*29.3*R512*0.92*(BQ512-W512)</f>
        <v>0</v>
      </c>
      <c r="AE512">
        <f>2*0.95*5.67E-8*(((BQ512+$B$7)+273)^4-(W512+273)^4)</f>
        <v>0</v>
      </c>
      <c r="AF512">
        <f>U512+AE512+AC512+AD512</f>
        <v>0</v>
      </c>
      <c r="AG512">
        <f>BN512*AU512*(BI512-BH512*(1000-AU512*BK512)/(1000-AU512*BJ512))/(100*BB512)</f>
        <v>0</v>
      </c>
      <c r="AH512">
        <f>1000*BN512*AU512*(BJ512-BK512)/(100*BB512*(1000-AU512*BJ512))</f>
        <v>0</v>
      </c>
      <c r="AI512">
        <f>(AJ512 - AK512 - BO512*1E3/(8.314*(BQ512+273.15)) * AM512/BN512 * AL512) * BN512/(100*BB512) * (1000 - BK512)/1000</f>
        <v>0</v>
      </c>
      <c r="AJ512">
        <v>1833.26372182659</v>
      </c>
      <c r="AK512">
        <v>1777.1763030303</v>
      </c>
      <c r="AL512">
        <v>3.37340878285881</v>
      </c>
      <c r="AM512">
        <v>66.7280457912559</v>
      </c>
      <c r="AN512">
        <f>(AP512 - AO512 + BO512*1E3/(8.314*(BQ512+273.15)) * AR512/BN512 * AQ512) * BN512/(100*BB512) * 1000/(1000 - AP512)</f>
        <v>0</v>
      </c>
      <c r="AO512">
        <v>18.7660735213457</v>
      </c>
      <c r="AP512">
        <v>21.219823030303</v>
      </c>
      <c r="AQ512">
        <v>0.0125407351397857</v>
      </c>
      <c r="AR512">
        <v>77.4799471106263</v>
      </c>
      <c r="AS512">
        <v>0</v>
      </c>
      <c r="AT512">
        <v>0</v>
      </c>
      <c r="AU512">
        <f>IF(AS512*$H$13&gt;=AW512,1.0,(AW512/(AW512-AS512*$H$13)))</f>
        <v>0</v>
      </c>
      <c r="AV512">
        <f>(AU512-1)*100</f>
        <v>0</v>
      </c>
      <c r="AW512">
        <f>MAX(0,($B$13+$C$13*BV512)/(1+$D$13*BV512)*BO512/(BQ512+273)*$E$13)</f>
        <v>0</v>
      </c>
      <c r="AX512">
        <f>$B$11*BW512+$C$11*BX512+$F$11*CI512*(1-CL512)</f>
        <v>0</v>
      </c>
      <c r="AY512">
        <f>AX512*AZ512</f>
        <v>0</v>
      </c>
      <c r="AZ512">
        <f>($B$11*$D$9+$C$11*$D$9+$F$11*((CV512+CN512)/MAX(CV512+CN512+CW512, 0.1)*$I$9+CW512/MAX(CV512+CN512+CW512, 0.1)*$J$9))/($B$11+$C$11+$F$11)</f>
        <v>0</v>
      </c>
      <c r="BA512">
        <f>($B$11*$K$9+$C$11*$K$9+$F$11*((CV512+CN512)/MAX(CV512+CN512+CW512, 0.1)*$P$9+CW512/MAX(CV512+CN512+CW512, 0.1)*$Q$9))/($B$11+$C$11+$F$11)</f>
        <v>0</v>
      </c>
      <c r="BB512">
        <v>6</v>
      </c>
      <c r="BC512">
        <v>0.5</v>
      </c>
      <c r="BD512" t="s">
        <v>355</v>
      </c>
      <c r="BE512">
        <v>2</v>
      </c>
      <c r="BF512" t="b">
        <v>1</v>
      </c>
      <c r="BG512">
        <v>1657214970.6</v>
      </c>
      <c r="BH512">
        <v>1716.72074074074</v>
      </c>
      <c r="BI512">
        <v>1783.58407407407</v>
      </c>
      <c r="BJ512">
        <v>21.1610481481481</v>
      </c>
      <c r="BK512">
        <v>18.7640518518518</v>
      </c>
      <c r="BL512">
        <v>1697.83555555556</v>
      </c>
      <c r="BM512">
        <v>20.9477333333333</v>
      </c>
      <c r="BN512">
        <v>499.993851851852</v>
      </c>
      <c r="BO512">
        <v>74.5688962962963</v>
      </c>
      <c r="BP512">
        <v>0.0999083148148148</v>
      </c>
      <c r="BQ512">
        <v>24.8453259259259</v>
      </c>
      <c r="BR512">
        <v>24.9918777777778</v>
      </c>
      <c r="BS512">
        <v>999.9</v>
      </c>
      <c r="BT512">
        <v>0</v>
      </c>
      <c r="BU512">
        <v>0</v>
      </c>
      <c r="BV512">
        <v>10001.2962962963</v>
      </c>
      <c r="BW512">
        <v>0</v>
      </c>
      <c r="BX512">
        <v>497.332851851852</v>
      </c>
      <c r="BY512">
        <v>-66.8634851851852</v>
      </c>
      <c r="BZ512">
        <v>1753.83407407407</v>
      </c>
      <c r="CA512">
        <v>1817.69222222222</v>
      </c>
      <c r="CB512">
        <v>2.39700074074074</v>
      </c>
      <c r="CC512">
        <v>1783.58407407407</v>
      </c>
      <c r="CD512">
        <v>18.7640518518518</v>
      </c>
      <c r="CE512">
        <v>1.57795555555556</v>
      </c>
      <c r="CF512">
        <v>1.39921407407407</v>
      </c>
      <c r="CG512">
        <v>13.7451814814815</v>
      </c>
      <c r="CH512">
        <v>11.9091259259259</v>
      </c>
      <c r="CI512">
        <v>2000.02296296296</v>
      </c>
      <c r="CJ512">
        <v>0.979996222222222</v>
      </c>
      <c r="CK512">
        <v>0.0200038333333333</v>
      </c>
      <c r="CL512">
        <v>0</v>
      </c>
      <c r="CM512">
        <v>2.41908888888889</v>
      </c>
      <c r="CN512">
        <v>0</v>
      </c>
      <c r="CO512">
        <v>18311.4851851852</v>
      </c>
      <c r="CP512">
        <v>17300.3111111111</v>
      </c>
      <c r="CQ512">
        <v>41.765962962963</v>
      </c>
      <c r="CR512">
        <v>41.6201851851852</v>
      </c>
      <c r="CS512">
        <v>41.1732962962963</v>
      </c>
      <c r="CT512">
        <v>40.84</v>
      </c>
      <c r="CU512">
        <v>40.7104444444444</v>
      </c>
      <c r="CV512">
        <v>1960.01592592593</v>
      </c>
      <c r="CW512">
        <v>40.0077777777778</v>
      </c>
      <c r="CX512">
        <v>0</v>
      </c>
      <c r="CY512">
        <v>1657214957.4</v>
      </c>
      <c r="CZ512">
        <v>0</v>
      </c>
      <c r="DA512">
        <v>1657213163</v>
      </c>
      <c r="DB512" t="s">
        <v>1145</v>
      </c>
      <c r="DC512">
        <v>1657213141</v>
      </c>
      <c r="DD512">
        <v>1655399214.6</v>
      </c>
      <c r="DE512">
        <v>1</v>
      </c>
      <c r="DF512">
        <v>0.04</v>
      </c>
      <c r="DG512">
        <v>-0.06</v>
      </c>
      <c r="DH512">
        <v>9.172</v>
      </c>
      <c r="DI512">
        <v>0.511</v>
      </c>
      <c r="DJ512">
        <v>420</v>
      </c>
      <c r="DK512">
        <v>25</v>
      </c>
      <c r="DL512">
        <v>0.26</v>
      </c>
      <c r="DM512">
        <v>0.15</v>
      </c>
      <c r="DN512">
        <v>-66.9312243902439</v>
      </c>
      <c r="DO512">
        <v>0.439672473867662</v>
      </c>
      <c r="DP512">
        <v>0.639525477964787</v>
      </c>
      <c r="DQ512">
        <v>0</v>
      </c>
      <c r="DR512">
        <v>2.39108</v>
      </c>
      <c r="DS512">
        <v>0.139770940766548</v>
      </c>
      <c r="DT512">
        <v>0.0294392266103346</v>
      </c>
      <c r="DU512">
        <v>0</v>
      </c>
      <c r="DV512">
        <v>0</v>
      </c>
      <c r="DW512">
        <v>2</v>
      </c>
      <c r="DX512" t="s">
        <v>365</v>
      </c>
      <c r="DY512">
        <v>2.97237</v>
      </c>
      <c r="DZ512">
        <v>2.75385</v>
      </c>
      <c r="EA512">
        <v>0.19456</v>
      </c>
      <c r="EB512">
        <v>0.199928</v>
      </c>
      <c r="EC512">
        <v>0.0789253</v>
      </c>
      <c r="ED512">
        <v>0.0727611</v>
      </c>
      <c r="EE512">
        <v>31436.7</v>
      </c>
      <c r="EF512">
        <v>34256</v>
      </c>
      <c r="EG512">
        <v>35375.5</v>
      </c>
      <c r="EH512">
        <v>38837.4</v>
      </c>
      <c r="EI512">
        <v>46206.7</v>
      </c>
      <c r="EJ512">
        <v>51975.3</v>
      </c>
      <c r="EK512">
        <v>55284.4</v>
      </c>
      <c r="EL512">
        <v>62245.3</v>
      </c>
      <c r="EM512">
        <v>1.97</v>
      </c>
      <c r="EN512">
        <v>2.1594</v>
      </c>
      <c r="EO512">
        <v>0.115782</v>
      </c>
      <c r="EP512">
        <v>0</v>
      </c>
      <c r="EQ512">
        <v>23.1326</v>
      </c>
      <c r="ER512">
        <v>999.9</v>
      </c>
      <c r="ES512">
        <v>33.836</v>
      </c>
      <c r="ET512">
        <v>36.004</v>
      </c>
      <c r="EU512">
        <v>27.0907</v>
      </c>
      <c r="EV512">
        <v>54.0269</v>
      </c>
      <c r="EW512">
        <v>39.6675</v>
      </c>
      <c r="EX512">
        <v>2</v>
      </c>
      <c r="EY512">
        <v>0.022561</v>
      </c>
      <c r="EZ512">
        <v>1.55009</v>
      </c>
      <c r="FA512">
        <v>20.1424</v>
      </c>
      <c r="FB512">
        <v>5.19932</v>
      </c>
      <c r="FC512">
        <v>12.0099</v>
      </c>
      <c r="FD512">
        <v>4.976</v>
      </c>
      <c r="FE512">
        <v>3.2938</v>
      </c>
      <c r="FF512">
        <v>9999</v>
      </c>
      <c r="FG512">
        <v>9999</v>
      </c>
      <c r="FH512">
        <v>9999</v>
      </c>
      <c r="FI512">
        <v>558.3</v>
      </c>
      <c r="FJ512">
        <v>1.8631</v>
      </c>
      <c r="FK512">
        <v>1.86789</v>
      </c>
      <c r="FL512">
        <v>1.86762</v>
      </c>
      <c r="FM512">
        <v>1.8689</v>
      </c>
      <c r="FN512">
        <v>1.86963</v>
      </c>
      <c r="FO512">
        <v>1.86569</v>
      </c>
      <c r="FP512">
        <v>1.86676</v>
      </c>
      <c r="FQ512">
        <v>1.86813</v>
      </c>
      <c r="FR512">
        <v>5</v>
      </c>
      <c r="FS512">
        <v>0</v>
      </c>
      <c r="FT512">
        <v>0</v>
      </c>
      <c r="FU512">
        <v>0</v>
      </c>
      <c r="FV512" t="s">
        <v>358</v>
      </c>
      <c r="FW512" t="s">
        <v>359</v>
      </c>
      <c r="FX512" t="s">
        <v>360</v>
      </c>
      <c r="FY512" t="s">
        <v>360</v>
      </c>
      <c r="FZ512" t="s">
        <v>360</v>
      </c>
      <c r="GA512" t="s">
        <v>360</v>
      </c>
      <c r="GB512">
        <v>0</v>
      </c>
      <c r="GC512">
        <v>100</v>
      </c>
      <c r="GD512">
        <v>100</v>
      </c>
      <c r="GE512">
        <v>19.04</v>
      </c>
      <c r="GF512">
        <v>0.2134</v>
      </c>
      <c r="GG512">
        <v>5.39689663742648</v>
      </c>
      <c r="GH512">
        <v>0.00956702611335773</v>
      </c>
      <c r="GI512">
        <v>-9.19467254998099e-07</v>
      </c>
      <c r="GJ512">
        <v>-2.13729184259075e-11</v>
      </c>
      <c r="GK512">
        <v>0.213310654532375</v>
      </c>
      <c r="GL512">
        <v>0</v>
      </c>
      <c r="GM512">
        <v>0</v>
      </c>
      <c r="GN512">
        <v>0</v>
      </c>
      <c r="GO512">
        <v>-4</v>
      </c>
      <c r="GP512">
        <v>1866</v>
      </c>
      <c r="GQ512">
        <v>1</v>
      </c>
      <c r="GR512">
        <v>18</v>
      </c>
      <c r="GS512">
        <v>30.6</v>
      </c>
      <c r="GT512">
        <v>30262.7</v>
      </c>
      <c r="GU512">
        <v>4.16504</v>
      </c>
      <c r="GV512">
        <v>2.61475</v>
      </c>
      <c r="GW512">
        <v>2.24854</v>
      </c>
      <c r="GX512">
        <v>2.72339</v>
      </c>
      <c r="GY512">
        <v>1.99585</v>
      </c>
      <c r="GZ512">
        <v>2.33765</v>
      </c>
      <c r="HA512">
        <v>38.1593</v>
      </c>
      <c r="HB512">
        <v>14.1846</v>
      </c>
      <c r="HC512">
        <v>18</v>
      </c>
      <c r="HD512">
        <v>500.477</v>
      </c>
      <c r="HE512">
        <v>633.12</v>
      </c>
      <c r="HF512">
        <v>19.692</v>
      </c>
      <c r="HG512">
        <v>27.5433</v>
      </c>
      <c r="HH512">
        <v>29.9984</v>
      </c>
      <c r="HI512">
        <v>27.746</v>
      </c>
      <c r="HJ512">
        <v>27.7165</v>
      </c>
      <c r="HK512">
        <v>83.3483</v>
      </c>
      <c r="HL512">
        <v>27.6996</v>
      </c>
      <c r="HM512">
        <v>0</v>
      </c>
      <c r="HN512">
        <v>19.551</v>
      </c>
      <c r="HO512">
        <v>1820.26</v>
      </c>
      <c r="HP512">
        <v>18.7464</v>
      </c>
      <c r="HQ512">
        <v>102.564</v>
      </c>
      <c r="HR512">
        <v>103.639</v>
      </c>
    </row>
    <row r="513" spans="1:226">
      <c r="A513">
        <v>497</v>
      </c>
      <c r="B513">
        <v>1657214983.1</v>
      </c>
      <c r="C513">
        <v>8378.09999990463</v>
      </c>
      <c r="D513" t="s">
        <v>1358</v>
      </c>
      <c r="E513" t="s">
        <v>1359</v>
      </c>
      <c r="F513">
        <v>5</v>
      </c>
      <c r="G513" t="s">
        <v>1144</v>
      </c>
      <c r="H513" t="s">
        <v>354</v>
      </c>
      <c r="I513">
        <v>1657214975.31429</v>
      </c>
      <c r="J513">
        <f>(K513)/1000</f>
        <v>0</v>
      </c>
      <c r="K513">
        <f>IF(BF513, AN513, AH513)</f>
        <v>0</v>
      </c>
      <c r="L513">
        <f>IF(BF513, AI513, AG513)</f>
        <v>0</v>
      </c>
      <c r="M513">
        <f>BH513 - IF(AU513&gt;1, L513*BB513*100.0/(AW513*BV513), 0)</f>
        <v>0</v>
      </c>
      <c r="N513">
        <f>((T513-J513/2)*M513-L513)/(T513+J513/2)</f>
        <v>0</v>
      </c>
      <c r="O513">
        <f>N513*(BO513+BP513)/1000.0</f>
        <v>0</v>
      </c>
      <c r="P513">
        <f>(BH513 - IF(AU513&gt;1, L513*BB513*100.0/(AW513*BV513), 0))*(BO513+BP513)/1000.0</f>
        <v>0</v>
      </c>
      <c r="Q513">
        <f>2.0/((1/S513-1/R513)+SIGN(S513)*SQRT((1/S513-1/R513)*(1/S513-1/R513) + 4*BC513/((BC513+1)*(BC513+1))*(2*1/S513*1/R513-1/R513*1/R513)))</f>
        <v>0</v>
      </c>
      <c r="R513">
        <f>IF(LEFT(BD513,1)&lt;&gt;"0",IF(LEFT(BD513,1)="1",3.0,BE513),$D$5+$E$5*(BV513*BO513/($K$5*1000))+$F$5*(BV513*BO513/($K$5*1000))*MAX(MIN(BB513,$J$5),$I$5)*MAX(MIN(BB513,$J$5),$I$5)+$G$5*MAX(MIN(BB513,$J$5),$I$5)*(BV513*BO513/($K$5*1000))+$H$5*(BV513*BO513/($K$5*1000))*(BV513*BO513/($K$5*1000)))</f>
        <v>0</v>
      </c>
      <c r="S513">
        <f>J513*(1000-(1000*0.61365*exp(17.502*W513/(240.97+W513))/(BO513+BP513)+BJ513)/2)/(1000*0.61365*exp(17.502*W513/(240.97+W513))/(BO513+BP513)-BJ513)</f>
        <v>0</v>
      </c>
      <c r="T513">
        <f>1/((BC513+1)/(Q513/1.6)+1/(R513/1.37)) + BC513/((BC513+1)/(Q513/1.6) + BC513/(R513/1.37))</f>
        <v>0</v>
      </c>
      <c r="U513">
        <f>(AX513*BA513)</f>
        <v>0</v>
      </c>
      <c r="V513">
        <f>(BQ513+(U513+2*0.95*5.67E-8*(((BQ513+$B$7)+273)^4-(BQ513+273)^4)-44100*J513)/(1.84*29.3*R513+8*0.95*5.67E-8*(BQ513+273)^3))</f>
        <v>0</v>
      </c>
      <c r="W513">
        <f>($C$7*BR513+$D$7*BS513+$E$7*V513)</f>
        <v>0</v>
      </c>
      <c r="X513">
        <f>0.61365*exp(17.502*W513/(240.97+W513))</f>
        <v>0</v>
      </c>
      <c r="Y513">
        <f>(Z513/AA513*100)</f>
        <v>0</v>
      </c>
      <c r="Z513">
        <f>BJ513*(BO513+BP513)/1000</f>
        <v>0</v>
      </c>
      <c r="AA513">
        <f>0.61365*exp(17.502*BQ513/(240.97+BQ513))</f>
        <v>0</v>
      </c>
      <c r="AB513">
        <f>(X513-BJ513*(BO513+BP513)/1000)</f>
        <v>0</v>
      </c>
      <c r="AC513">
        <f>(-J513*44100)</f>
        <v>0</v>
      </c>
      <c r="AD513">
        <f>2*29.3*R513*0.92*(BQ513-W513)</f>
        <v>0</v>
      </c>
      <c r="AE513">
        <f>2*0.95*5.67E-8*(((BQ513+$B$7)+273)^4-(W513+273)^4)</f>
        <v>0</v>
      </c>
      <c r="AF513">
        <f>U513+AE513+AC513+AD513</f>
        <v>0</v>
      </c>
      <c r="AG513">
        <f>BN513*AU513*(BI513-BH513*(1000-AU513*BK513)/(1000-AU513*BJ513))/(100*BB513)</f>
        <v>0</v>
      </c>
      <c r="AH513">
        <f>1000*BN513*AU513*(BJ513-BK513)/(100*BB513*(1000-AU513*BJ513))</f>
        <v>0</v>
      </c>
      <c r="AI513">
        <f>(AJ513 - AK513 - BO513*1E3/(8.314*(BQ513+273.15)) * AM513/BN513 * AL513) * BN513/(100*BB513) * (1000 - BK513)/1000</f>
        <v>0</v>
      </c>
      <c r="AJ513">
        <v>1849.06481159147</v>
      </c>
      <c r="AK513">
        <v>1793.82896969697</v>
      </c>
      <c r="AL513">
        <v>3.20737417446127</v>
      </c>
      <c r="AM513">
        <v>66.7280457912559</v>
      </c>
      <c r="AN513">
        <f>(AP513 - AO513 + BO513*1E3/(8.314*(BQ513+273.15)) * AR513/BN513 * AQ513) * BN513/(100*BB513) * 1000/(1000 - AP513)</f>
        <v>0</v>
      </c>
      <c r="AO513">
        <v>18.7698483590692</v>
      </c>
      <c r="AP513">
        <v>21.1985315151515</v>
      </c>
      <c r="AQ513">
        <v>-0.00593801198646636</v>
      </c>
      <c r="AR513">
        <v>77.4799471106263</v>
      </c>
      <c r="AS513">
        <v>0</v>
      </c>
      <c r="AT513">
        <v>0</v>
      </c>
      <c r="AU513">
        <f>IF(AS513*$H$13&gt;=AW513,1.0,(AW513/(AW513-AS513*$H$13)))</f>
        <v>0</v>
      </c>
      <c r="AV513">
        <f>(AU513-1)*100</f>
        <v>0</v>
      </c>
      <c r="AW513">
        <f>MAX(0,($B$13+$C$13*BV513)/(1+$D$13*BV513)*BO513/(BQ513+273)*$E$13)</f>
        <v>0</v>
      </c>
      <c r="AX513">
        <f>$B$11*BW513+$C$11*BX513+$F$11*CI513*(1-CL513)</f>
        <v>0</v>
      </c>
      <c r="AY513">
        <f>AX513*AZ513</f>
        <v>0</v>
      </c>
      <c r="AZ513">
        <f>($B$11*$D$9+$C$11*$D$9+$F$11*((CV513+CN513)/MAX(CV513+CN513+CW513, 0.1)*$I$9+CW513/MAX(CV513+CN513+CW513, 0.1)*$J$9))/($B$11+$C$11+$F$11)</f>
        <v>0</v>
      </c>
      <c r="BA513">
        <f>($B$11*$K$9+$C$11*$K$9+$F$11*((CV513+CN513)/MAX(CV513+CN513+CW513, 0.1)*$P$9+CW513/MAX(CV513+CN513+CW513, 0.1)*$Q$9))/($B$11+$C$11+$F$11)</f>
        <v>0</v>
      </c>
      <c r="BB513">
        <v>6</v>
      </c>
      <c r="BC513">
        <v>0.5</v>
      </c>
      <c r="BD513" t="s">
        <v>355</v>
      </c>
      <c r="BE513">
        <v>2</v>
      </c>
      <c r="BF513" t="b">
        <v>1</v>
      </c>
      <c r="BG513">
        <v>1657214975.31429</v>
      </c>
      <c r="BH513">
        <v>1732.13714285714</v>
      </c>
      <c r="BI513">
        <v>1799.02464285714</v>
      </c>
      <c r="BJ513">
        <v>21.1860428571429</v>
      </c>
      <c r="BK513">
        <v>18.7666928571429</v>
      </c>
      <c r="BL513">
        <v>1713.15678571429</v>
      </c>
      <c r="BM513">
        <v>20.9727357142857</v>
      </c>
      <c r="BN513">
        <v>500.010785714286</v>
      </c>
      <c r="BO513">
        <v>74.5687178571428</v>
      </c>
      <c r="BP513">
        <v>0.0999894785714286</v>
      </c>
      <c r="BQ513">
        <v>24.8653178571429</v>
      </c>
      <c r="BR513">
        <v>25.0050785714286</v>
      </c>
      <c r="BS513">
        <v>999.9</v>
      </c>
      <c r="BT513">
        <v>0</v>
      </c>
      <c r="BU513">
        <v>0</v>
      </c>
      <c r="BV513">
        <v>9999.64285714286</v>
      </c>
      <c r="BW513">
        <v>0</v>
      </c>
      <c r="BX513">
        <v>508.236571428571</v>
      </c>
      <c r="BY513">
        <v>-66.8876392857143</v>
      </c>
      <c r="BZ513">
        <v>1769.62964285714</v>
      </c>
      <c r="CA513">
        <v>1833.43357142857</v>
      </c>
      <c r="CB513">
        <v>2.41935357142857</v>
      </c>
      <c r="CC513">
        <v>1799.02464285714</v>
      </c>
      <c r="CD513">
        <v>18.7666928571429</v>
      </c>
      <c r="CE513">
        <v>1.57981571428571</v>
      </c>
      <c r="CF513">
        <v>1.39940785714286</v>
      </c>
      <c r="CG513">
        <v>13.7633107142857</v>
      </c>
      <c r="CH513">
        <v>11.9112214285714</v>
      </c>
      <c r="CI513">
        <v>2000.0125</v>
      </c>
      <c r="CJ513">
        <v>0.979996821428571</v>
      </c>
      <c r="CK513">
        <v>0.0200033178571429</v>
      </c>
      <c r="CL513">
        <v>0</v>
      </c>
      <c r="CM513">
        <v>2.37341071428571</v>
      </c>
      <c r="CN513">
        <v>0</v>
      </c>
      <c r="CO513">
        <v>18305.0285714286</v>
      </c>
      <c r="CP513">
        <v>17300.2285714286</v>
      </c>
      <c r="CQ513">
        <v>41.6985</v>
      </c>
      <c r="CR513">
        <v>41.5265714285714</v>
      </c>
      <c r="CS513">
        <v>41.1381071428571</v>
      </c>
      <c r="CT513">
        <v>40.6916785714286</v>
      </c>
      <c r="CU513">
        <v>40.6605</v>
      </c>
      <c r="CV513">
        <v>1960.00535714286</v>
      </c>
      <c r="CW513">
        <v>40.0078571428571</v>
      </c>
      <c r="CX513">
        <v>0</v>
      </c>
      <c r="CY513">
        <v>1657214962.2</v>
      </c>
      <c r="CZ513">
        <v>0</v>
      </c>
      <c r="DA513">
        <v>1657213163</v>
      </c>
      <c r="DB513" t="s">
        <v>1145</v>
      </c>
      <c r="DC513">
        <v>1657213141</v>
      </c>
      <c r="DD513">
        <v>1655399214.6</v>
      </c>
      <c r="DE513">
        <v>1</v>
      </c>
      <c r="DF513">
        <v>0.04</v>
      </c>
      <c r="DG513">
        <v>-0.06</v>
      </c>
      <c r="DH513">
        <v>9.172</v>
      </c>
      <c r="DI513">
        <v>0.511</v>
      </c>
      <c r="DJ513">
        <v>420</v>
      </c>
      <c r="DK513">
        <v>25</v>
      </c>
      <c r="DL513">
        <v>0.26</v>
      </c>
      <c r="DM513">
        <v>0.15</v>
      </c>
      <c r="DN513">
        <v>-66.9082146341464</v>
      </c>
      <c r="DO513">
        <v>-0.314002787456545</v>
      </c>
      <c r="DP513">
        <v>0.730089590413219</v>
      </c>
      <c r="DQ513">
        <v>0</v>
      </c>
      <c r="DR513">
        <v>2.40377512195122</v>
      </c>
      <c r="DS513">
        <v>0.328897003484321</v>
      </c>
      <c r="DT513">
        <v>0.03798491196752</v>
      </c>
      <c r="DU513">
        <v>0</v>
      </c>
      <c r="DV513">
        <v>0</v>
      </c>
      <c r="DW513">
        <v>2</v>
      </c>
      <c r="DX513" t="s">
        <v>365</v>
      </c>
      <c r="DY513">
        <v>2.97304</v>
      </c>
      <c r="DZ513">
        <v>2.75453</v>
      </c>
      <c r="EA513">
        <v>0.195636</v>
      </c>
      <c r="EB513">
        <v>0.201004</v>
      </c>
      <c r="EC513">
        <v>0.0788692</v>
      </c>
      <c r="ED513">
        <v>0.0727803</v>
      </c>
      <c r="EE513">
        <v>31394.4</v>
      </c>
      <c r="EF513">
        <v>34210.1</v>
      </c>
      <c r="EG513">
        <v>35375.1</v>
      </c>
      <c r="EH513">
        <v>38837.5</v>
      </c>
      <c r="EI513">
        <v>46209.6</v>
      </c>
      <c r="EJ513">
        <v>51974.9</v>
      </c>
      <c r="EK513">
        <v>55284.6</v>
      </c>
      <c r="EL513">
        <v>62246.1</v>
      </c>
      <c r="EM513">
        <v>1.9704</v>
      </c>
      <c r="EN513">
        <v>2.1596</v>
      </c>
      <c r="EO513">
        <v>0.116378</v>
      </c>
      <c r="EP513">
        <v>0</v>
      </c>
      <c r="EQ513">
        <v>23.1287</v>
      </c>
      <c r="ER513">
        <v>999.9</v>
      </c>
      <c r="ES513">
        <v>33.86</v>
      </c>
      <c r="ET513">
        <v>35.983</v>
      </c>
      <c r="EU513">
        <v>27.0772</v>
      </c>
      <c r="EV513">
        <v>54.1569</v>
      </c>
      <c r="EW513">
        <v>39.6234</v>
      </c>
      <c r="EX513">
        <v>2</v>
      </c>
      <c r="EY513">
        <v>0.0238618</v>
      </c>
      <c r="EZ513">
        <v>1.89246</v>
      </c>
      <c r="FA513">
        <v>20.1383</v>
      </c>
      <c r="FB513">
        <v>5.19932</v>
      </c>
      <c r="FC513">
        <v>12.0099</v>
      </c>
      <c r="FD513">
        <v>4.976</v>
      </c>
      <c r="FE513">
        <v>3.294</v>
      </c>
      <c r="FF513">
        <v>9999</v>
      </c>
      <c r="FG513">
        <v>9999</v>
      </c>
      <c r="FH513">
        <v>9999</v>
      </c>
      <c r="FI513">
        <v>558.3</v>
      </c>
      <c r="FJ513">
        <v>1.8631</v>
      </c>
      <c r="FK513">
        <v>1.86789</v>
      </c>
      <c r="FL513">
        <v>1.86768</v>
      </c>
      <c r="FM513">
        <v>1.8689</v>
      </c>
      <c r="FN513">
        <v>1.86963</v>
      </c>
      <c r="FO513">
        <v>1.86569</v>
      </c>
      <c r="FP513">
        <v>1.86676</v>
      </c>
      <c r="FQ513">
        <v>1.86813</v>
      </c>
      <c r="FR513">
        <v>5</v>
      </c>
      <c r="FS513">
        <v>0</v>
      </c>
      <c r="FT513">
        <v>0</v>
      </c>
      <c r="FU513">
        <v>0</v>
      </c>
      <c r="FV513" t="s">
        <v>358</v>
      </c>
      <c r="FW513" t="s">
        <v>359</v>
      </c>
      <c r="FX513" t="s">
        <v>360</v>
      </c>
      <c r="FY513" t="s">
        <v>360</v>
      </c>
      <c r="FZ513" t="s">
        <v>360</v>
      </c>
      <c r="GA513" t="s">
        <v>360</v>
      </c>
      <c r="GB513">
        <v>0</v>
      </c>
      <c r="GC513">
        <v>100</v>
      </c>
      <c r="GD513">
        <v>100</v>
      </c>
      <c r="GE513">
        <v>19.14</v>
      </c>
      <c r="GF513">
        <v>0.2133</v>
      </c>
      <c r="GG513">
        <v>5.39689663742648</v>
      </c>
      <c r="GH513">
        <v>0.00956702611335773</v>
      </c>
      <c r="GI513">
        <v>-9.19467254998099e-07</v>
      </c>
      <c r="GJ513">
        <v>-2.13729184259075e-11</v>
      </c>
      <c r="GK513">
        <v>0.213310654532375</v>
      </c>
      <c r="GL513">
        <v>0</v>
      </c>
      <c r="GM513">
        <v>0</v>
      </c>
      <c r="GN513">
        <v>0</v>
      </c>
      <c r="GO513">
        <v>-4</v>
      </c>
      <c r="GP513">
        <v>1866</v>
      </c>
      <c r="GQ513">
        <v>1</v>
      </c>
      <c r="GR513">
        <v>18</v>
      </c>
      <c r="GS513">
        <v>30.7</v>
      </c>
      <c r="GT513">
        <v>30262.8</v>
      </c>
      <c r="GU513">
        <v>4.19434</v>
      </c>
      <c r="GV513">
        <v>2.61108</v>
      </c>
      <c r="GW513">
        <v>2.24854</v>
      </c>
      <c r="GX513">
        <v>2.72217</v>
      </c>
      <c r="GY513">
        <v>1.99585</v>
      </c>
      <c r="GZ513">
        <v>2.35229</v>
      </c>
      <c r="HA513">
        <v>38.1593</v>
      </c>
      <c r="HB513">
        <v>14.1846</v>
      </c>
      <c r="HC513">
        <v>18</v>
      </c>
      <c r="HD513">
        <v>500.68</v>
      </c>
      <c r="HE513">
        <v>633.174</v>
      </c>
      <c r="HF513">
        <v>19.6902</v>
      </c>
      <c r="HG513">
        <v>27.5386</v>
      </c>
      <c r="HH513">
        <v>30</v>
      </c>
      <c r="HI513">
        <v>27.7385</v>
      </c>
      <c r="HJ513">
        <v>27.7072</v>
      </c>
      <c r="HK513">
        <v>83.9466</v>
      </c>
      <c r="HL513">
        <v>27.6996</v>
      </c>
      <c r="HM513">
        <v>0</v>
      </c>
      <c r="HN513">
        <v>19.6163</v>
      </c>
      <c r="HO513">
        <v>1840.47</v>
      </c>
      <c r="HP513">
        <v>18.7493</v>
      </c>
      <c r="HQ513">
        <v>102.564</v>
      </c>
      <c r="HR513">
        <v>103.64</v>
      </c>
    </row>
    <row r="514" spans="1:226">
      <c r="A514">
        <v>498</v>
      </c>
      <c r="B514">
        <v>1657214988.1</v>
      </c>
      <c r="C514">
        <v>8383.09999990463</v>
      </c>
      <c r="D514" t="s">
        <v>1360</v>
      </c>
      <c r="E514" t="s">
        <v>1361</v>
      </c>
      <c r="F514">
        <v>5</v>
      </c>
      <c r="G514" t="s">
        <v>1144</v>
      </c>
      <c r="H514" t="s">
        <v>354</v>
      </c>
      <c r="I514">
        <v>1657214980.6</v>
      </c>
      <c r="J514">
        <f>(K514)/1000</f>
        <v>0</v>
      </c>
      <c r="K514">
        <f>IF(BF514, AN514, AH514)</f>
        <v>0</v>
      </c>
      <c r="L514">
        <f>IF(BF514, AI514, AG514)</f>
        <v>0</v>
      </c>
      <c r="M514">
        <f>BH514 - IF(AU514&gt;1, L514*BB514*100.0/(AW514*BV514), 0)</f>
        <v>0</v>
      </c>
      <c r="N514">
        <f>((T514-J514/2)*M514-L514)/(T514+J514/2)</f>
        <v>0</v>
      </c>
      <c r="O514">
        <f>N514*(BO514+BP514)/1000.0</f>
        <v>0</v>
      </c>
      <c r="P514">
        <f>(BH514 - IF(AU514&gt;1, L514*BB514*100.0/(AW514*BV514), 0))*(BO514+BP514)/1000.0</f>
        <v>0</v>
      </c>
      <c r="Q514">
        <f>2.0/((1/S514-1/R514)+SIGN(S514)*SQRT((1/S514-1/R514)*(1/S514-1/R514) + 4*BC514/((BC514+1)*(BC514+1))*(2*1/S514*1/R514-1/R514*1/R514)))</f>
        <v>0</v>
      </c>
      <c r="R514">
        <f>IF(LEFT(BD514,1)&lt;&gt;"0",IF(LEFT(BD514,1)="1",3.0,BE514),$D$5+$E$5*(BV514*BO514/($K$5*1000))+$F$5*(BV514*BO514/($K$5*1000))*MAX(MIN(BB514,$J$5),$I$5)*MAX(MIN(BB514,$J$5),$I$5)+$G$5*MAX(MIN(BB514,$J$5),$I$5)*(BV514*BO514/($K$5*1000))+$H$5*(BV514*BO514/($K$5*1000))*(BV514*BO514/($K$5*1000)))</f>
        <v>0</v>
      </c>
      <c r="S514">
        <f>J514*(1000-(1000*0.61365*exp(17.502*W514/(240.97+W514))/(BO514+BP514)+BJ514)/2)/(1000*0.61365*exp(17.502*W514/(240.97+W514))/(BO514+BP514)-BJ514)</f>
        <v>0</v>
      </c>
      <c r="T514">
        <f>1/((BC514+1)/(Q514/1.6)+1/(R514/1.37)) + BC514/((BC514+1)/(Q514/1.6) + BC514/(R514/1.37))</f>
        <v>0</v>
      </c>
      <c r="U514">
        <f>(AX514*BA514)</f>
        <v>0</v>
      </c>
      <c r="V514">
        <f>(BQ514+(U514+2*0.95*5.67E-8*(((BQ514+$B$7)+273)^4-(BQ514+273)^4)-44100*J514)/(1.84*29.3*R514+8*0.95*5.67E-8*(BQ514+273)^3))</f>
        <v>0</v>
      </c>
      <c r="W514">
        <f>($C$7*BR514+$D$7*BS514+$E$7*V514)</f>
        <v>0</v>
      </c>
      <c r="X514">
        <f>0.61365*exp(17.502*W514/(240.97+W514))</f>
        <v>0</v>
      </c>
      <c r="Y514">
        <f>(Z514/AA514*100)</f>
        <v>0</v>
      </c>
      <c r="Z514">
        <f>BJ514*(BO514+BP514)/1000</f>
        <v>0</v>
      </c>
      <c r="AA514">
        <f>0.61365*exp(17.502*BQ514/(240.97+BQ514))</f>
        <v>0</v>
      </c>
      <c r="AB514">
        <f>(X514-BJ514*(BO514+BP514)/1000)</f>
        <v>0</v>
      </c>
      <c r="AC514">
        <f>(-J514*44100)</f>
        <v>0</v>
      </c>
      <c r="AD514">
        <f>2*29.3*R514*0.92*(BQ514-W514)</f>
        <v>0</v>
      </c>
      <c r="AE514">
        <f>2*0.95*5.67E-8*(((BQ514+$B$7)+273)^4-(W514+273)^4)</f>
        <v>0</v>
      </c>
      <c r="AF514">
        <f>U514+AE514+AC514+AD514</f>
        <v>0</v>
      </c>
      <c r="AG514">
        <f>BN514*AU514*(BI514-BH514*(1000-AU514*BK514)/(1000-AU514*BJ514))/(100*BB514)</f>
        <v>0</v>
      </c>
      <c r="AH514">
        <f>1000*BN514*AU514*(BJ514-BK514)/(100*BB514*(1000-AU514*BJ514))</f>
        <v>0</v>
      </c>
      <c r="AI514">
        <f>(AJ514 - AK514 - BO514*1E3/(8.314*(BQ514+273.15)) * AM514/BN514 * AL514) * BN514/(100*BB514) * (1000 - BK514)/1000</f>
        <v>0</v>
      </c>
      <c r="AJ514">
        <v>1867.74320458839</v>
      </c>
      <c r="AK514">
        <v>1811.32909090909</v>
      </c>
      <c r="AL514">
        <v>3.4800245219565</v>
      </c>
      <c r="AM514">
        <v>66.7280457912559</v>
      </c>
      <c r="AN514">
        <f>(AP514 - AO514 + BO514*1E3/(8.314*(BQ514+273.15)) * AR514/BN514 * AQ514) * BN514/(100*BB514) * 1000/(1000 - AP514)</f>
        <v>0</v>
      </c>
      <c r="AO514">
        <v>18.7688321728021</v>
      </c>
      <c r="AP514">
        <v>21.1565103030303</v>
      </c>
      <c r="AQ514">
        <v>-0.00803140652913806</v>
      </c>
      <c r="AR514">
        <v>77.4799471106263</v>
      </c>
      <c r="AS514">
        <v>0</v>
      </c>
      <c r="AT514">
        <v>0</v>
      </c>
      <c r="AU514">
        <f>IF(AS514*$H$13&gt;=AW514,1.0,(AW514/(AW514-AS514*$H$13)))</f>
        <v>0</v>
      </c>
      <c r="AV514">
        <f>(AU514-1)*100</f>
        <v>0</v>
      </c>
      <c r="AW514">
        <f>MAX(0,($B$13+$C$13*BV514)/(1+$D$13*BV514)*BO514/(BQ514+273)*$E$13)</f>
        <v>0</v>
      </c>
      <c r="AX514">
        <f>$B$11*BW514+$C$11*BX514+$F$11*CI514*(1-CL514)</f>
        <v>0</v>
      </c>
      <c r="AY514">
        <f>AX514*AZ514</f>
        <v>0</v>
      </c>
      <c r="AZ514">
        <f>($B$11*$D$9+$C$11*$D$9+$F$11*((CV514+CN514)/MAX(CV514+CN514+CW514, 0.1)*$I$9+CW514/MAX(CV514+CN514+CW514, 0.1)*$J$9))/($B$11+$C$11+$F$11)</f>
        <v>0</v>
      </c>
      <c r="BA514">
        <f>($B$11*$K$9+$C$11*$K$9+$F$11*((CV514+CN514)/MAX(CV514+CN514+CW514, 0.1)*$P$9+CW514/MAX(CV514+CN514+CW514, 0.1)*$Q$9))/($B$11+$C$11+$F$11)</f>
        <v>0</v>
      </c>
      <c r="BB514">
        <v>6</v>
      </c>
      <c r="BC514">
        <v>0.5</v>
      </c>
      <c r="BD514" t="s">
        <v>355</v>
      </c>
      <c r="BE514">
        <v>2</v>
      </c>
      <c r="BF514" t="b">
        <v>1</v>
      </c>
      <c r="BG514">
        <v>1657214980.6</v>
      </c>
      <c r="BH514">
        <v>1749.55518518519</v>
      </c>
      <c r="BI514">
        <v>1817.02407407407</v>
      </c>
      <c r="BJ514">
        <v>21.1986555555556</v>
      </c>
      <c r="BK514">
        <v>18.7680888888889</v>
      </c>
      <c r="BL514">
        <v>1730.46814814815</v>
      </c>
      <c r="BM514">
        <v>20.9853518518519</v>
      </c>
      <c r="BN514">
        <v>500.025111111111</v>
      </c>
      <c r="BO514">
        <v>74.5686962962963</v>
      </c>
      <c r="BP514">
        <v>0.100086077777778</v>
      </c>
      <c r="BQ514">
        <v>24.8939444444444</v>
      </c>
      <c r="BR514">
        <v>25.0282185185185</v>
      </c>
      <c r="BS514">
        <v>999.9</v>
      </c>
      <c r="BT514">
        <v>0</v>
      </c>
      <c r="BU514">
        <v>0</v>
      </c>
      <c r="BV514">
        <v>9999.44444444445</v>
      </c>
      <c r="BW514">
        <v>0</v>
      </c>
      <c r="BX514">
        <v>522.101962962963</v>
      </c>
      <c r="BY514">
        <v>-67.4679444444444</v>
      </c>
      <c r="BZ514">
        <v>1787.44777777778</v>
      </c>
      <c r="CA514">
        <v>1851.77962962963</v>
      </c>
      <c r="CB514">
        <v>2.43057481481482</v>
      </c>
      <c r="CC514">
        <v>1817.02407407407</v>
      </c>
      <c r="CD514">
        <v>18.7680888888889</v>
      </c>
      <c r="CE514">
        <v>1.58075740740741</v>
      </c>
      <c r="CF514">
        <v>1.39951259259259</v>
      </c>
      <c r="CG514">
        <v>13.7724851851852</v>
      </c>
      <c r="CH514">
        <v>11.9123481481481</v>
      </c>
      <c r="CI514">
        <v>2000.00777777778</v>
      </c>
      <c r="CJ514">
        <v>0.980001296296296</v>
      </c>
      <c r="CK514">
        <v>0.0199989148148148</v>
      </c>
      <c r="CL514">
        <v>0</v>
      </c>
      <c r="CM514">
        <v>2.31237777777778</v>
      </c>
      <c r="CN514">
        <v>0</v>
      </c>
      <c r="CO514">
        <v>18298.537037037</v>
      </c>
      <c r="CP514">
        <v>17300.2111111111</v>
      </c>
      <c r="CQ514">
        <v>41.6293333333333</v>
      </c>
      <c r="CR514">
        <v>41.427962962963</v>
      </c>
      <c r="CS514">
        <v>41.0969259259259</v>
      </c>
      <c r="CT514">
        <v>40.5367407407407</v>
      </c>
      <c r="CU514">
        <v>40.6061851851852</v>
      </c>
      <c r="CV514">
        <v>1960.00777777778</v>
      </c>
      <c r="CW514">
        <v>40.0007407407407</v>
      </c>
      <c r="CX514">
        <v>0</v>
      </c>
      <c r="CY514">
        <v>1657214967</v>
      </c>
      <c r="CZ514">
        <v>0</v>
      </c>
      <c r="DA514">
        <v>1657213163</v>
      </c>
      <c r="DB514" t="s">
        <v>1145</v>
      </c>
      <c r="DC514">
        <v>1657213141</v>
      </c>
      <c r="DD514">
        <v>1655399214.6</v>
      </c>
      <c r="DE514">
        <v>1</v>
      </c>
      <c r="DF514">
        <v>0.04</v>
      </c>
      <c r="DG514">
        <v>-0.06</v>
      </c>
      <c r="DH514">
        <v>9.172</v>
      </c>
      <c r="DI514">
        <v>0.511</v>
      </c>
      <c r="DJ514">
        <v>420</v>
      </c>
      <c r="DK514">
        <v>25</v>
      </c>
      <c r="DL514">
        <v>0.26</v>
      </c>
      <c r="DM514">
        <v>0.15</v>
      </c>
      <c r="DN514">
        <v>-67.1227219512195</v>
      </c>
      <c r="DO514">
        <v>-4.63789756097565</v>
      </c>
      <c r="DP514">
        <v>0.868556843559332</v>
      </c>
      <c r="DQ514">
        <v>0</v>
      </c>
      <c r="DR514">
        <v>2.41458853658537</v>
      </c>
      <c r="DS514">
        <v>0.189019651567941</v>
      </c>
      <c r="DT514">
        <v>0.0334972779062226</v>
      </c>
      <c r="DU514">
        <v>0</v>
      </c>
      <c r="DV514">
        <v>0</v>
      </c>
      <c r="DW514">
        <v>2</v>
      </c>
      <c r="DX514" t="s">
        <v>365</v>
      </c>
      <c r="DY514">
        <v>2.97268</v>
      </c>
      <c r="DZ514">
        <v>2.75382</v>
      </c>
      <c r="EA514">
        <v>0.196756</v>
      </c>
      <c r="EB514">
        <v>0.202028</v>
      </c>
      <c r="EC514">
        <v>0.0787559</v>
      </c>
      <c r="ED514">
        <v>0.0727713</v>
      </c>
      <c r="EE514">
        <v>31351</v>
      </c>
      <c r="EF514">
        <v>34166.1</v>
      </c>
      <c r="EG514">
        <v>35375.5</v>
      </c>
      <c r="EH514">
        <v>38837.3</v>
      </c>
      <c r="EI514">
        <v>46215.9</v>
      </c>
      <c r="EJ514">
        <v>51975.8</v>
      </c>
      <c r="EK514">
        <v>55285.2</v>
      </c>
      <c r="EL514">
        <v>62246.5</v>
      </c>
      <c r="EM514">
        <v>1.9706</v>
      </c>
      <c r="EN514">
        <v>2.1598</v>
      </c>
      <c r="EO514">
        <v>0.118166</v>
      </c>
      <c r="EP514">
        <v>0</v>
      </c>
      <c r="EQ514">
        <v>23.1249</v>
      </c>
      <c r="ER514">
        <v>999.9</v>
      </c>
      <c r="ES514">
        <v>33.836</v>
      </c>
      <c r="ET514">
        <v>35.993</v>
      </c>
      <c r="EU514">
        <v>27.0735</v>
      </c>
      <c r="EV514">
        <v>54.0769</v>
      </c>
      <c r="EW514">
        <v>39.6314</v>
      </c>
      <c r="EX514">
        <v>2</v>
      </c>
      <c r="EY514">
        <v>0.0246748</v>
      </c>
      <c r="EZ514">
        <v>2.62863</v>
      </c>
      <c r="FA514">
        <v>20.1271</v>
      </c>
      <c r="FB514">
        <v>5.19932</v>
      </c>
      <c r="FC514">
        <v>12.0099</v>
      </c>
      <c r="FD514">
        <v>4.976</v>
      </c>
      <c r="FE514">
        <v>3.294</v>
      </c>
      <c r="FF514">
        <v>9999</v>
      </c>
      <c r="FG514">
        <v>9999</v>
      </c>
      <c r="FH514">
        <v>9999</v>
      </c>
      <c r="FI514">
        <v>558.3</v>
      </c>
      <c r="FJ514">
        <v>1.8631</v>
      </c>
      <c r="FK514">
        <v>1.86783</v>
      </c>
      <c r="FL514">
        <v>1.86768</v>
      </c>
      <c r="FM514">
        <v>1.86887</v>
      </c>
      <c r="FN514">
        <v>1.86963</v>
      </c>
      <c r="FO514">
        <v>1.86569</v>
      </c>
      <c r="FP514">
        <v>1.8667</v>
      </c>
      <c r="FQ514">
        <v>1.86813</v>
      </c>
      <c r="FR514">
        <v>5</v>
      </c>
      <c r="FS514">
        <v>0</v>
      </c>
      <c r="FT514">
        <v>0</v>
      </c>
      <c r="FU514">
        <v>0</v>
      </c>
      <c r="FV514" t="s">
        <v>358</v>
      </c>
      <c r="FW514" t="s">
        <v>359</v>
      </c>
      <c r="FX514" t="s">
        <v>360</v>
      </c>
      <c r="FY514" t="s">
        <v>360</v>
      </c>
      <c r="FZ514" t="s">
        <v>360</v>
      </c>
      <c r="GA514" t="s">
        <v>360</v>
      </c>
      <c r="GB514">
        <v>0</v>
      </c>
      <c r="GC514">
        <v>100</v>
      </c>
      <c r="GD514">
        <v>100</v>
      </c>
      <c r="GE514">
        <v>19.24</v>
      </c>
      <c r="GF514">
        <v>0.2133</v>
      </c>
      <c r="GG514">
        <v>5.39689663742648</v>
      </c>
      <c r="GH514">
        <v>0.00956702611335773</v>
      </c>
      <c r="GI514">
        <v>-9.19467254998099e-07</v>
      </c>
      <c r="GJ514">
        <v>-2.13729184259075e-11</v>
      </c>
      <c r="GK514">
        <v>0.213310654532375</v>
      </c>
      <c r="GL514">
        <v>0</v>
      </c>
      <c r="GM514">
        <v>0</v>
      </c>
      <c r="GN514">
        <v>0</v>
      </c>
      <c r="GO514">
        <v>-4</v>
      </c>
      <c r="GP514">
        <v>1866</v>
      </c>
      <c r="GQ514">
        <v>1</v>
      </c>
      <c r="GR514">
        <v>18</v>
      </c>
      <c r="GS514">
        <v>30.8</v>
      </c>
      <c r="GT514">
        <v>30262.9</v>
      </c>
      <c r="GU514">
        <v>4.21997</v>
      </c>
      <c r="GV514">
        <v>2.6062</v>
      </c>
      <c r="GW514">
        <v>2.24854</v>
      </c>
      <c r="GX514">
        <v>2.72217</v>
      </c>
      <c r="GY514">
        <v>1.99585</v>
      </c>
      <c r="GZ514">
        <v>2.36694</v>
      </c>
      <c r="HA514">
        <v>38.1593</v>
      </c>
      <c r="HB514">
        <v>14.1846</v>
      </c>
      <c r="HC514">
        <v>18</v>
      </c>
      <c r="HD514">
        <v>500.729</v>
      </c>
      <c r="HE514">
        <v>633.227</v>
      </c>
      <c r="HF514">
        <v>19.6972</v>
      </c>
      <c r="HG514">
        <v>27.5316</v>
      </c>
      <c r="HH514">
        <v>30.001</v>
      </c>
      <c r="HI514">
        <v>27.7291</v>
      </c>
      <c r="HJ514">
        <v>27.6978</v>
      </c>
      <c r="HK514">
        <v>84.4668</v>
      </c>
      <c r="HL514">
        <v>27.6996</v>
      </c>
      <c r="HM514">
        <v>0</v>
      </c>
      <c r="HN514">
        <v>19.5623</v>
      </c>
      <c r="HO514">
        <v>1853.91</v>
      </c>
      <c r="HP514">
        <v>18.7646</v>
      </c>
      <c r="HQ514">
        <v>102.565</v>
      </c>
      <c r="HR514">
        <v>103.64</v>
      </c>
    </row>
    <row r="515" spans="1:226">
      <c r="A515">
        <v>499</v>
      </c>
      <c r="B515">
        <v>1657214993.1</v>
      </c>
      <c r="C515">
        <v>8388.09999990463</v>
      </c>
      <c r="D515" t="s">
        <v>1362</v>
      </c>
      <c r="E515" t="s">
        <v>1363</v>
      </c>
      <c r="F515">
        <v>5</v>
      </c>
      <c r="G515" t="s">
        <v>1144</v>
      </c>
      <c r="H515" t="s">
        <v>354</v>
      </c>
      <c r="I515">
        <v>1657214985.31429</v>
      </c>
      <c r="J515">
        <f>(K515)/1000</f>
        <v>0</v>
      </c>
      <c r="K515">
        <f>IF(BF515, AN515, AH515)</f>
        <v>0</v>
      </c>
      <c r="L515">
        <f>IF(BF515, AI515, AG515)</f>
        <v>0</v>
      </c>
      <c r="M515">
        <f>BH515 - IF(AU515&gt;1, L515*BB515*100.0/(AW515*BV515), 0)</f>
        <v>0</v>
      </c>
      <c r="N515">
        <f>((T515-J515/2)*M515-L515)/(T515+J515/2)</f>
        <v>0</v>
      </c>
      <c r="O515">
        <f>N515*(BO515+BP515)/1000.0</f>
        <v>0</v>
      </c>
      <c r="P515">
        <f>(BH515 - IF(AU515&gt;1, L515*BB515*100.0/(AW515*BV515), 0))*(BO515+BP515)/1000.0</f>
        <v>0</v>
      </c>
      <c r="Q515">
        <f>2.0/((1/S515-1/R515)+SIGN(S515)*SQRT((1/S515-1/R515)*(1/S515-1/R515) + 4*BC515/((BC515+1)*(BC515+1))*(2*1/S515*1/R515-1/R515*1/R515)))</f>
        <v>0</v>
      </c>
      <c r="R515">
        <f>IF(LEFT(BD515,1)&lt;&gt;"0",IF(LEFT(BD515,1)="1",3.0,BE515),$D$5+$E$5*(BV515*BO515/($K$5*1000))+$F$5*(BV515*BO515/($K$5*1000))*MAX(MIN(BB515,$J$5),$I$5)*MAX(MIN(BB515,$J$5),$I$5)+$G$5*MAX(MIN(BB515,$J$5),$I$5)*(BV515*BO515/($K$5*1000))+$H$5*(BV515*BO515/($K$5*1000))*(BV515*BO515/($K$5*1000)))</f>
        <v>0</v>
      </c>
      <c r="S515">
        <f>J515*(1000-(1000*0.61365*exp(17.502*W515/(240.97+W515))/(BO515+BP515)+BJ515)/2)/(1000*0.61365*exp(17.502*W515/(240.97+W515))/(BO515+BP515)-BJ515)</f>
        <v>0</v>
      </c>
      <c r="T515">
        <f>1/((BC515+1)/(Q515/1.6)+1/(R515/1.37)) + BC515/((BC515+1)/(Q515/1.6) + BC515/(R515/1.37))</f>
        <v>0</v>
      </c>
      <c r="U515">
        <f>(AX515*BA515)</f>
        <v>0</v>
      </c>
      <c r="V515">
        <f>(BQ515+(U515+2*0.95*5.67E-8*(((BQ515+$B$7)+273)^4-(BQ515+273)^4)-44100*J515)/(1.84*29.3*R515+8*0.95*5.67E-8*(BQ515+273)^3))</f>
        <v>0</v>
      </c>
      <c r="W515">
        <f>($C$7*BR515+$D$7*BS515+$E$7*V515)</f>
        <v>0</v>
      </c>
      <c r="X515">
        <f>0.61365*exp(17.502*W515/(240.97+W515))</f>
        <v>0</v>
      </c>
      <c r="Y515">
        <f>(Z515/AA515*100)</f>
        <v>0</v>
      </c>
      <c r="Z515">
        <f>BJ515*(BO515+BP515)/1000</f>
        <v>0</v>
      </c>
      <c r="AA515">
        <f>0.61365*exp(17.502*BQ515/(240.97+BQ515))</f>
        <v>0</v>
      </c>
      <c r="AB515">
        <f>(X515-BJ515*(BO515+BP515)/1000)</f>
        <v>0</v>
      </c>
      <c r="AC515">
        <f>(-J515*44100)</f>
        <v>0</v>
      </c>
      <c r="AD515">
        <f>2*29.3*R515*0.92*(BQ515-W515)</f>
        <v>0</v>
      </c>
      <c r="AE515">
        <f>2*0.95*5.67E-8*(((BQ515+$B$7)+273)^4-(W515+273)^4)</f>
        <v>0</v>
      </c>
      <c r="AF515">
        <f>U515+AE515+AC515+AD515</f>
        <v>0</v>
      </c>
      <c r="AG515">
        <f>BN515*AU515*(BI515-BH515*(1000-AU515*BK515)/(1000-AU515*BJ515))/(100*BB515)</f>
        <v>0</v>
      </c>
      <c r="AH515">
        <f>1000*BN515*AU515*(BJ515-BK515)/(100*BB515*(1000-AU515*BJ515))</f>
        <v>0</v>
      </c>
      <c r="AI515">
        <f>(AJ515 - AK515 - BO515*1E3/(8.314*(BQ515+273.15)) * AM515/BN515 * AL515) * BN515/(100*BB515) * (1000 - BK515)/1000</f>
        <v>0</v>
      </c>
      <c r="AJ515">
        <v>1883.79683910524</v>
      </c>
      <c r="AK515">
        <v>1828.37121212121</v>
      </c>
      <c r="AL515">
        <v>3.37902523912721</v>
      </c>
      <c r="AM515">
        <v>66.7280457912559</v>
      </c>
      <c r="AN515">
        <f>(AP515 - AO515 + BO515*1E3/(8.314*(BQ515+273.15)) * AR515/BN515 * AQ515) * BN515/(100*BB515) * 1000/(1000 - AP515)</f>
        <v>0</v>
      </c>
      <c r="AO515">
        <v>18.7689248571743</v>
      </c>
      <c r="AP515">
        <v>21.1183109090909</v>
      </c>
      <c r="AQ515">
        <v>-0.0091639415957297</v>
      </c>
      <c r="AR515">
        <v>77.4799471106263</v>
      </c>
      <c r="AS515">
        <v>0</v>
      </c>
      <c r="AT515">
        <v>0</v>
      </c>
      <c r="AU515">
        <f>IF(AS515*$H$13&gt;=AW515,1.0,(AW515/(AW515-AS515*$H$13)))</f>
        <v>0</v>
      </c>
      <c r="AV515">
        <f>(AU515-1)*100</f>
        <v>0</v>
      </c>
      <c r="AW515">
        <f>MAX(0,($B$13+$C$13*BV515)/(1+$D$13*BV515)*BO515/(BQ515+273)*$E$13)</f>
        <v>0</v>
      </c>
      <c r="AX515">
        <f>$B$11*BW515+$C$11*BX515+$F$11*CI515*(1-CL515)</f>
        <v>0</v>
      </c>
      <c r="AY515">
        <f>AX515*AZ515</f>
        <v>0</v>
      </c>
      <c r="AZ515">
        <f>($B$11*$D$9+$C$11*$D$9+$F$11*((CV515+CN515)/MAX(CV515+CN515+CW515, 0.1)*$I$9+CW515/MAX(CV515+CN515+CW515, 0.1)*$J$9))/($B$11+$C$11+$F$11)</f>
        <v>0</v>
      </c>
      <c r="BA515">
        <f>($B$11*$K$9+$C$11*$K$9+$F$11*((CV515+CN515)/MAX(CV515+CN515+CW515, 0.1)*$P$9+CW515/MAX(CV515+CN515+CW515, 0.1)*$Q$9))/($B$11+$C$11+$F$11)</f>
        <v>0</v>
      </c>
      <c r="BB515">
        <v>6</v>
      </c>
      <c r="BC515">
        <v>0.5</v>
      </c>
      <c r="BD515" t="s">
        <v>355</v>
      </c>
      <c r="BE515">
        <v>2</v>
      </c>
      <c r="BF515" t="b">
        <v>1</v>
      </c>
      <c r="BG515">
        <v>1657214985.31429</v>
      </c>
      <c r="BH515">
        <v>1765.34785714286</v>
      </c>
      <c r="BI515">
        <v>1832.75428571429</v>
      </c>
      <c r="BJ515">
        <v>21.1737428571429</v>
      </c>
      <c r="BK515">
        <v>18.7688857142857</v>
      </c>
      <c r="BL515">
        <v>1746.16321428571</v>
      </c>
      <c r="BM515">
        <v>20.9604321428571</v>
      </c>
      <c r="BN515">
        <v>500.015464285714</v>
      </c>
      <c r="BO515">
        <v>74.568575</v>
      </c>
      <c r="BP515">
        <v>0.100024232142857</v>
      </c>
      <c r="BQ515">
        <v>24.90975</v>
      </c>
      <c r="BR515">
        <v>25.0514</v>
      </c>
      <c r="BS515">
        <v>999.9</v>
      </c>
      <c r="BT515">
        <v>0</v>
      </c>
      <c r="BU515">
        <v>0</v>
      </c>
      <c r="BV515">
        <v>10016.6071428571</v>
      </c>
      <c r="BW515">
        <v>0</v>
      </c>
      <c r="BX515">
        <v>534.122321428571</v>
      </c>
      <c r="BY515">
        <v>-67.4060607142857</v>
      </c>
      <c r="BZ515">
        <v>1803.53642857143</v>
      </c>
      <c r="CA515">
        <v>1867.81178571429</v>
      </c>
      <c r="CB515">
        <v>2.40485928571429</v>
      </c>
      <c r="CC515">
        <v>1832.75428571429</v>
      </c>
      <c r="CD515">
        <v>18.7688857142857</v>
      </c>
      <c r="CE515">
        <v>1.57889571428571</v>
      </c>
      <c r="CF515">
        <v>1.39957035714286</v>
      </c>
      <c r="CG515">
        <v>13.75435</v>
      </c>
      <c r="CH515">
        <v>11.9129678571429</v>
      </c>
      <c r="CI515">
        <v>2000.00464285714</v>
      </c>
      <c r="CJ515">
        <v>0.98000225</v>
      </c>
      <c r="CK515">
        <v>0.0199979</v>
      </c>
      <c r="CL515">
        <v>0</v>
      </c>
      <c r="CM515">
        <v>2.32902857142857</v>
      </c>
      <c r="CN515">
        <v>0</v>
      </c>
      <c r="CO515">
        <v>18294.7464285714</v>
      </c>
      <c r="CP515">
        <v>17300.1964285714</v>
      </c>
      <c r="CQ515">
        <v>41.5667857142857</v>
      </c>
      <c r="CR515">
        <v>41.3501785714286</v>
      </c>
      <c r="CS515">
        <v>41.0533214285714</v>
      </c>
      <c r="CT515">
        <v>40.3971071428571</v>
      </c>
      <c r="CU515">
        <v>40.5644285714286</v>
      </c>
      <c r="CV515">
        <v>1960.00678571429</v>
      </c>
      <c r="CW515">
        <v>39.9978571428571</v>
      </c>
      <c r="CX515">
        <v>0</v>
      </c>
      <c r="CY515">
        <v>1657214972.4</v>
      </c>
      <c r="CZ515">
        <v>0</v>
      </c>
      <c r="DA515">
        <v>1657213163</v>
      </c>
      <c r="DB515" t="s">
        <v>1145</v>
      </c>
      <c r="DC515">
        <v>1657213141</v>
      </c>
      <c r="DD515">
        <v>1655399214.6</v>
      </c>
      <c r="DE515">
        <v>1</v>
      </c>
      <c r="DF515">
        <v>0.04</v>
      </c>
      <c r="DG515">
        <v>-0.06</v>
      </c>
      <c r="DH515">
        <v>9.172</v>
      </c>
      <c r="DI515">
        <v>0.511</v>
      </c>
      <c r="DJ515">
        <v>420</v>
      </c>
      <c r="DK515">
        <v>25</v>
      </c>
      <c r="DL515">
        <v>0.26</v>
      </c>
      <c r="DM515">
        <v>0.15</v>
      </c>
      <c r="DN515">
        <v>-67.4391243902439</v>
      </c>
      <c r="DO515">
        <v>-0.303648083623645</v>
      </c>
      <c r="DP515">
        <v>0.673379534478065</v>
      </c>
      <c r="DQ515">
        <v>0</v>
      </c>
      <c r="DR515">
        <v>2.41513243902439</v>
      </c>
      <c r="DS515">
        <v>-0.295421811846681</v>
      </c>
      <c r="DT515">
        <v>0.0327351062227849</v>
      </c>
      <c r="DU515">
        <v>0</v>
      </c>
      <c r="DV515">
        <v>0</v>
      </c>
      <c r="DW515">
        <v>2</v>
      </c>
      <c r="DX515" t="s">
        <v>365</v>
      </c>
      <c r="DY515">
        <v>2.97158</v>
      </c>
      <c r="DZ515">
        <v>2.75404</v>
      </c>
      <c r="EA515">
        <v>0.197844</v>
      </c>
      <c r="EB515">
        <v>0.20314</v>
      </c>
      <c r="EC515">
        <v>0.0786392</v>
      </c>
      <c r="ED515">
        <v>0.0727871</v>
      </c>
      <c r="EE515">
        <v>31308.6</v>
      </c>
      <c r="EF515">
        <v>34119</v>
      </c>
      <c r="EG515">
        <v>35375.5</v>
      </c>
      <c r="EH515">
        <v>38837.8</v>
      </c>
      <c r="EI515">
        <v>46221</v>
      </c>
      <c r="EJ515">
        <v>51974.8</v>
      </c>
      <c r="EK515">
        <v>55284.1</v>
      </c>
      <c r="EL515">
        <v>62246.3</v>
      </c>
      <c r="EM515">
        <v>1.9692</v>
      </c>
      <c r="EN515">
        <v>2.1604</v>
      </c>
      <c r="EO515">
        <v>0.118315</v>
      </c>
      <c r="EP515">
        <v>0</v>
      </c>
      <c r="EQ515">
        <v>23.1209</v>
      </c>
      <c r="ER515">
        <v>999.9</v>
      </c>
      <c r="ES515">
        <v>33.86</v>
      </c>
      <c r="ET515">
        <v>35.983</v>
      </c>
      <c r="EU515">
        <v>27.0783</v>
      </c>
      <c r="EV515">
        <v>53.9669</v>
      </c>
      <c r="EW515">
        <v>39.6795</v>
      </c>
      <c r="EX515">
        <v>2</v>
      </c>
      <c r="EY515">
        <v>0.0253049</v>
      </c>
      <c r="EZ515">
        <v>2.93771</v>
      </c>
      <c r="FA515">
        <v>20.1231</v>
      </c>
      <c r="FB515">
        <v>5.20052</v>
      </c>
      <c r="FC515">
        <v>12.0099</v>
      </c>
      <c r="FD515">
        <v>4.9756</v>
      </c>
      <c r="FE515">
        <v>3.294</v>
      </c>
      <c r="FF515">
        <v>9999</v>
      </c>
      <c r="FG515">
        <v>9999</v>
      </c>
      <c r="FH515">
        <v>9999</v>
      </c>
      <c r="FI515">
        <v>558.3</v>
      </c>
      <c r="FJ515">
        <v>1.8631</v>
      </c>
      <c r="FK515">
        <v>1.86783</v>
      </c>
      <c r="FL515">
        <v>1.86768</v>
      </c>
      <c r="FM515">
        <v>1.86887</v>
      </c>
      <c r="FN515">
        <v>1.86963</v>
      </c>
      <c r="FO515">
        <v>1.86569</v>
      </c>
      <c r="FP515">
        <v>1.86673</v>
      </c>
      <c r="FQ515">
        <v>1.86813</v>
      </c>
      <c r="FR515">
        <v>5</v>
      </c>
      <c r="FS515">
        <v>0</v>
      </c>
      <c r="FT515">
        <v>0</v>
      </c>
      <c r="FU515">
        <v>0</v>
      </c>
      <c r="FV515" t="s">
        <v>358</v>
      </c>
      <c r="FW515" t="s">
        <v>359</v>
      </c>
      <c r="FX515" t="s">
        <v>360</v>
      </c>
      <c r="FY515" t="s">
        <v>360</v>
      </c>
      <c r="FZ515" t="s">
        <v>360</v>
      </c>
      <c r="GA515" t="s">
        <v>360</v>
      </c>
      <c r="GB515">
        <v>0</v>
      </c>
      <c r="GC515">
        <v>100</v>
      </c>
      <c r="GD515">
        <v>100</v>
      </c>
      <c r="GE515">
        <v>19.34</v>
      </c>
      <c r="GF515">
        <v>0.2133</v>
      </c>
      <c r="GG515">
        <v>5.39689663742648</v>
      </c>
      <c r="GH515">
        <v>0.00956702611335773</v>
      </c>
      <c r="GI515">
        <v>-9.19467254998099e-07</v>
      </c>
      <c r="GJ515">
        <v>-2.13729184259075e-11</v>
      </c>
      <c r="GK515">
        <v>0.213310654532375</v>
      </c>
      <c r="GL515">
        <v>0</v>
      </c>
      <c r="GM515">
        <v>0</v>
      </c>
      <c r="GN515">
        <v>0</v>
      </c>
      <c r="GO515">
        <v>-4</v>
      </c>
      <c r="GP515">
        <v>1866</v>
      </c>
      <c r="GQ515">
        <v>1</v>
      </c>
      <c r="GR515">
        <v>18</v>
      </c>
      <c r="GS515">
        <v>30.9</v>
      </c>
      <c r="GT515">
        <v>30263</v>
      </c>
      <c r="GU515">
        <v>4.24927</v>
      </c>
      <c r="GV515">
        <v>2.60742</v>
      </c>
      <c r="GW515">
        <v>2.24854</v>
      </c>
      <c r="GX515">
        <v>2.72217</v>
      </c>
      <c r="GY515">
        <v>1.99585</v>
      </c>
      <c r="GZ515">
        <v>2.40234</v>
      </c>
      <c r="HA515">
        <v>38.1593</v>
      </c>
      <c r="HB515">
        <v>14.1846</v>
      </c>
      <c r="HC515">
        <v>18</v>
      </c>
      <c r="HD515">
        <v>499.717</v>
      </c>
      <c r="HE515">
        <v>633.6</v>
      </c>
      <c r="HF515">
        <v>19.6028</v>
      </c>
      <c r="HG515">
        <v>27.5246</v>
      </c>
      <c r="HH515">
        <v>30.0006</v>
      </c>
      <c r="HI515">
        <v>27.7197</v>
      </c>
      <c r="HJ515">
        <v>27.6885</v>
      </c>
      <c r="HK515">
        <v>85.0471</v>
      </c>
      <c r="HL515">
        <v>27.6996</v>
      </c>
      <c r="HM515">
        <v>0</v>
      </c>
      <c r="HN515">
        <v>19.4962</v>
      </c>
      <c r="HO515">
        <v>1873.99</v>
      </c>
      <c r="HP515">
        <v>18.7668</v>
      </c>
      <c r="HQ515">
        <v>102.564</v>
      </c>
      <c r="HR515">
        <v>103.641</v>
      </c>
    </row>
    <row r="516" spans="1:226">
      <c r="A516">
        <v>500</v>
      </c>
      <c r="B516">
        <v>1657214998.1</v>
      </c>
      <c r="C516">
        <v>8393.09999990463</v>
      </c>
      <c r="D516" t="s">
        <v>1364</v>
      </c>
      <c r="E516" t="s">
        <v>1365</v>
      </c>
      <c r="F516">
        <v>5</v>
      </c>
      <c r="G516" t="s">
        <v>1144</v>
      </c>
      <c r="H516" t="s">
        <v>354</v>
      </c>
      <c r="I516">
        <v>1657214990.6</v>
      </c>
      <c r="J516">
        <f>(K516)/1000</f>
        <v>0</v>
      </c>
      <c r="K516">
        <f>IF(BF516, AN516, AH516)</f>
        <v>0</v>
      </c>
      <c r="L516">
        <f>IF(BF516, AI516, AG516)</f>
        <v>0</v>
      </c>
      <c r="M516">
        <f>BH516 - IF(AU516&gt;1, L516*BB516*100.0/(AW516*BV516), 0)</f>
        <v>0</v>
      </c>
      <c r="N516">
        <f>((T516-J516/2)*M516-L516)/(T516+J516/2)</f>
        <v>0</v>
      </c>
      <c r="O516">
        <f>N516*(BO516+BP516)/1000.0</f>
        <v>0</v>
      </c>
      <c r="P516">
        <f>(BH516 - IF(AU516&gt;1, L516*BB516*100.0/(AW516*BV516), 0))*(BO516+BP516)/1000.0</f>
        <v>0</v>
      </c>
      <c r="Q516">
        <f>2.0/((1/S516-1/R516)+SIGN(S516)*SQRT((1/S516-1/R516)*(1/S516-1/R516) + 4*BC516/((BC516+1)*(BC516+1))*(2*1/S516*1/R516-1/R516*1/R516)))</f>
        <v>0</v>
      </c>
      <c r="R516">
        <f>IF(LEFT(BD516,1)&lt;&gt;"0",IF(LEFT(BD516,1)="1",3.0,BE516),$D$5+$E$5*(BV516*BO516/($K$5*1000))+$F$5*(BV516*BO516/($K$5*1000))*MAX(MIN(BB516,$J$5),$I$5)*MAX(MIN(BB516,$J$5),$I$5)+$G$5*MAX(MIN(BB516,$J$5),$I$5)*(BV516*BO516/($K$5*1000))+$H$5*(BV516*BO516/($K$5*1000))*(BV516*BO516/($K$5*1000)))</f>
        <v>0</v>
      </c>
      <c r="S516">
        <f>J516*(1000-(1000*0.61365*exp(17.502*W516/(240.97+W516))/(BO516+BP516)+BJ516)/2)/(1000*0.61365*exp(17.502*W516/(240.97+W516))/(BO516+BP516)-BJ516)</f>
        <v>0</v>
      </c>
      <c r="T516">
        <f>1/((BC516+1)/(Q516/1.6)+1/(R516/1.37)) + BC516/((BC516+1)/(Q516/1.6) + BC516/(R516/1.37))</f>
        <v>0</v>
      </c>
      <c r="U516">
        <f>(AX516*BA516)</f>
        <v>0</v>
      </c>
      <c r="V516">
        <f>(BQ516+(U516+2*0.95*5.67E-8*(((BQ516+$B$7)+273)^4-(BQ516+273)^4)-44100*J516)/(1.84*29.3*R516+8*0.95*5.67E-8*(BQ516+273)^3))</f>
        <v>0</v>
      </c>
      <c r="W516">
        <f>($C$7*BR516+$D$7*BS516+$E$7*V516)</f>
        <v>0</v>
      </c>
      <c r="X516">
        <f>0.61365*exp(17.502*W516/(240.97+W516))</f>
        <v>0</v>
      </c>
      <c r="Y516">
        <f>(Z516/AA516*100)</f>
        <v>0</v>
      </c>
      <c r="Z516">
        <f>BJ516*(BO516+BP516)/1000</f>
        <v>0</v>
      </c>
      <c r="AA516">
        <f>0.61365*exp(17.502*BQ516/(240.97+BQ516))</f>
        <v>0</v>
      </c>
      <c r="AB516">
        <f>(X516-BJ516*(BO516+BP516)/1000)</f>
        <v>0</v>
      </c>
      <c r="AC516">
        <f>(-J516*44100)</f>
        <v>0</v>
      </c>
      <c r="AD516">
        <f>2*29.3*R516*0.92*(BQ516-W516)</f>
        <v>0</v>
      </c>
      <c r="AE516">
        <f>2*0.95*5.67E-8*(((BQ516+$B$7)+273)^4-(W516+273)^4)</f>
        <v>0</v>
      </c>
      <c r="AF516">
        <f>U516+AE516+AC516+AD516</f>
        <v>0</v>
      </c>
      <c r="AG516">
        <f>BN516*AU516*(BI516-BH516*(1000-AU516*BK516)/(1000-AU516*BJ516))/(100*BB516)</f>
        <v>0</v>
      </c>
      <c r="AH516">
        <f>1000*BN516*AU516*(BJ516-BK516)/(100*BB516*(1000-AU516*BJ516))</f>
        <v>0</v>
      </c>
      <c r="AI516">
        <f>(AJ516 - AK516 - BO516*1E3/(8.314*(BQ516+273.15)) * AM516/BN516 * AL516) * BN516/(100*BB516) * (1000 - BK516)/1000</f>
        <v>0</v>
      </c>
      <c r="AJ516">
        <v>1902.00021890718</v>
      </c>
      <c r="AK516">
        <v>1845.78072727273</v>
      </c>
      <c r="AL516">
        <v>3.5568007108329</v>
      </c>
      <c r="AM516">
        <v>66.7280457912559</v>
      </c>
      <c r="AN516">
        <f>(AP516 - AO516 + BO516*1E3/(8.314*(BQ516+273.15)) * AR516/BN516 * AQ516) * BN516/(100*BB516) * 1000/(1000 - AP516)</f>
        <v>0</v>
      </c>
      <c r="AO516">
        <v>18.7702918420161</v>
      </c>
      <c r="AP516">
        <v>21.0739884848485</v>
      </c>
      <c r="AQ516">
        <v>-0.00860444593211505</v>
      </c>
      <c r="AR516">
        <v>77.4799471106263</v>
      </c>
      <c r="AS516">
        <v>0</v>
      </c>
      <c r="AT516">
        <v>0</v>
      </c>
      <c r="AU516">
        <f>IF(AS516*$H$13&gt;=AW516,1.0,(AW516/(AW516-AS516*$H$13)))</f>
        <v>0</v>
      </c>
      <c r="AV516">
        <f>(AU516-1)*100</f>
        <v>0</v>
      </c>
      <c r="AW516">
        <f>MAX(0,($B$13+$C$13*BV516)/(1+$D$13*BV516)*BO516/(BQ516+273)*$E$13)</f>
        <v>0</v>
      </c>
      <c r="AX516">
        <f>$B$11*BW516+$C$11*BX516+$F$11*CI516*(1-CL516)</f>
        <v>0</v>
      </c>
      <c r="AY516">
        <f>AX516*AZ516</f>
        <v>0</v>
      </c>
      <c r="AZ516">
        <f>($B$11*$D$9+$C$11*$D$9+$F$11*((CV516+CN516)/MAX(CV516+CN516+CW516, 0.1)*$I$9+CW516/MAX(CV516+CN516+CW516, 0.1)*$J$9))/($B$11+$C$11+$F$11)</f>
        <v>0</v>
      </c>
      <c r="BA516">
        <f>($B$11*$K$9+$C$11*$K$9+$F$11*((CV516+CN516)/MAX(CV516+CN516+CW516, 0.1)*$P$9+CW516/MAX(CV516+CN516+CW516, 0.1)*$Q$9))/($B$11+$C$11+$F$11)</f>
        <v>0</v>
      </c>
      <c r="BB516">
        <v>6</v>
      </c>
      <c r="BC516">
        <v>0.5</v>
      </c>
      <c r="BD516" t="s">
        <v>355</v>
      </c>
      <c r="BE516">
        <v>2</v>
      </c>
      <c r="BF516" t="b">
        <v>1</v>
      </c>
      <c r="BG516">
        <v>1657214990.6</v>
      </c>
      <c r="BH516">
        <v>1783.06888888889</v>
      </c>
      <c r="BI516">
        <v>1850.81888888889</v>
      </c>
      <c r="BJ516">
        <v>21.1325333333333</v>
      </c>
      <c r="BK516">
        <v>18.7695259259259</v>
      </c>
      <c r="BL516">
        <v>1763.7762962963</v>
      </c>
      <c r="BM516">
        <v>20.9192259259259</v>
      </c>
      <c r="BN516">
        <v>500.024518518519</v>
      </c>
      <c r="BO516">
        <v>74.5686296296296</v>
      </c>
      <c r="BP516">
        <v>0.100162048148148</v>
      </c>
      <c r="BQ516">
        <v>24.9129296296296</v>
      </c>
      <c r="BR516">
        <v>25.057162962963</v>
      </c>
      <c r="BS516">
        <v>999.9</v>
      </c>
      <c r="BT516">
        <v>0</v>
      </c>
      <c r="BU516">
        <v>0</v>
      </c>
      <c r="BV516">
        <v>10005</v>
      </c>
      <c r="BW516">
        <v>0</v>
      </c>
      <c r="BX516">
        <v>544.459703703704</v>
      </c>
      <c r="BY516">
        <v>-67.7502074074074</v>
      </c>
      <c r="BZ516">
        <v>1821.56333333333</v>
      </c>
      <c r="CA516">
        <v>1886.22333333333</v>
      </c>
      <c r="CB516">
        <v>2.36302</v>
      </c>
      <c r="CC516">
        <v>1850.81888888889</v>
      </c>
      <c r="CD516">
        <v>18.7695259259259</v>
      </c>
      <c r="CE516">
        <v>1.57582407407407</v>
      </c>
      <c r="CF516">
        <v>1.39961851851852</v>
      </c>
      <c r="CG516">
        <v>13.7243888888889</v>
      </c>
      <c r="CH516">
        <v>11.9134925925926</v>
      </c>
      <c r="CI516">
        <v>1999.98518518519</v>
      </c>
      <c r="CJ516">
        <v>0.980004925925926</v>
      </c>
      <c r="CK516">
        <v>0.0199950592592593</v>
      </c>
      <c r="CL516">
        <v>0</v>
      </c>
      <c r="CM516">
        <v>2.32088148148148</v>
      </c>
      <c r="CN516">
        <v>0</v>
      </c>
      <c r="CO516">
        <v>18291.9074074074</v>
      </c>
      <c r="CP516">
        <v>17300.0481481481</v>
      </c>
      <c r="CQ516">
        <v>41.5043333333333</v>
      </c>
      <c r="CR516">
        <v>41.2612962962963</v>
      </c>
      <c r="CS516">
        <v>41.009</v>
      </c>
      <c r="CT516">
        <v>40.2544074074074</v>
      </c>
      <c r="CU516">
        <v>40.5065185185185</v>
      </c>
      <c r="CV516">
        <v>1959.99481481482</v>
      </c>
      <c r="CW516">
        <v>39.9903703703704</v>
      </c>
      <c r="CX516">
        <v>0</v>
      </c>
      <c r="CY516">
        <v>1657214977.2</v>
      </c>
      <c r="CZ516">
        <v>0</v>
      </c>
      <c r="DA516">
        <v>1657213163</v>
      </c>
      <c r="DB516" t="s">
        <v>1145</v>
      </c>
      <c r="DC516">
        <v>1657213141</v>
      </c>
      <c r="DD516">
        <v>1655399214.6</v>
      </c>
      <c r="DE516">
        <v>1</v>
      </c>
      <c r="DF516">
        <v>0.04</v>
      </c>
      <c r="DG516">
        <v>-0.06</v>
      </c>
      <c r="DH516">
        <v>9.172</v>
      </c>
      <c r="DI516">
        <v>0.511</v>
      </c>
      <c r="DJ516">
        <v>420</v>
      </c>
      <c r="DK516">
        <v>25</v>
      </c>
      <c r="DL516">
        <v>0.26</v>
      </c>
      <c r="DM516">
        <v>0.15</v>
      </c>
      <c r="DN516">
        <v>-67.5697414634146</v>
      </c>
      <c r="DO516">
        <v>-1.56164111498256</v>
      </c>
      <c r="DP516">
        <v>0.703196023385496</v>
      </c>
      <c r="DQ516">
        <v>0</v>
      </c>
      <c r="DR516">
        <v>2.39321609756098</v>
      </c>
      <c r="DS516">
        <v>-0.454789965156792</v>
      </c>
      <c r="DT516">
        <v>0.045153484476624</v>
      </c>
      <c r="DU516">
        <v>0</v>
      </c>
      <c r="DV516">
        <v>0</v>
      </c>
      <c r="DW516">
        <v>2</v>
      </c>
      <c r="DX516" t="s">
        <v>365</v>
      </c>
      <c r="DY516">
        <v>2.97268</v>
      </c>
      <c r="DZ516">
        <v>2.75398</v>
      </c>
      <c r="EA516">
        <v>0.198943</v>
      </c>
      <c r="EB516">
        <v>0.204148</v>
      </c>
      <c r="EC516">
        <v>0.0785497</v>
      </c>
      <c r="ED516">
        <v>0.0727876</v>
      </c>
      <c r="EE516">
        <v>31265.9</v>
      </c>
      <c r="EF516">
        <v>34075.3</v>
      </c>
      <c r="EG516">
        <v>35375.7</v>
      </c>
      <c r="EH516">
        <v>38837.2</v>
      </c>
      <c r="EI516">
        <v>46226.6</v>
      </c>
      <c r="EJ516">
        <v>51973.6</v>
      </c>
      <c r="EK516">
        <v>55285.4</v>
      </c>
      <c r="EL516">
        <v>62244.9</v>
      </c>
      <c r="EM516">
        <v>1.9706</v>
      </c>
      <c r="EN516">
        <v>2.16</v>
      </c>
      <c r="EO516">
        <v>0.116676</v>
      </c>
      <c r="EP516">
        <v>0</v>
      </c>
      <c r="EQ516">
        <v>23.1163</v>
      </c>
      <c r="ER516">
        <v>999.9</v>
      </c>
      <c r="ES516">
        <v>33.86</v>
      </c>
      <c r="ET516">
        <v>35.983</v>
      </c>
      <c r="EU516">
        <v>27.0779</v>
      </c>
      <c r="EV516">
        <v>54.0969</v>
      </c>
      <c r="EW516">
        <v>39.5994</v>
      </c>
      <c r="EX516">
        <v>2</v>
      </c>
      <c r="EY516">
        <v>0.0256504</v>
      </c>
      <c r="EZ516">
        <v>2.98882</v>
      </c>
      <c r="FA516">
        <v>20.1223</v>
      </c>
      <c r="FB516">
        <v>5.20052</v>
      </c>
      <c r="FC516">
        <v>12.0099</v>
      </c>
      <c r="FD516">
        <v>4.9756</v>
      </c>
      <c r="FE516">
        <v>3.294</v>
      </c>
      <c r="FF516">
        <v>9999</v>
      </c>
      <c r="FG516">
        <v>9999</v>
      </c>
      <c r="FH516">
        <v>9999</v>
      </c>
      <c r="FI516">
        <v>558.3</v>
      </c>
      <c r="FJ516">
        <v>1.8631</v>
      </c>
      <c r="FK516">
        <v>1.86783</v>
      </c>
      <c r="FL516">
        <v>1.86758</v>
      </c>
      <c r="FM516">
        <v>1.86887</v>
      </c>
      <c r="FN516">
        <v>1.86966</v>
      </c>
      <c r="FO516">
        <v>1.86569</v>
      </c>
      <c r="FP516">
        <v>1.86667</v>
      </c>
      <c r="FQ516">
        <v>1.8681</v>
      </c>
      <c r="FR516">
        <v>5</v>
      </c>
      <c r="FS516">
        <v>0</v>
      </c>
      <c r="FT516">
        <v>0</v>
      </c>
      <c r="FU516">
        <v>0</v>
      </c>
      <c r="FV516" t="s">
        <v>358</v>
      </c>
      <c r="FW516" t="s">
        <v>359</v>
      </c>
      <c r="FX516" t="s">
        <v>360</v>
      </c>
      <c r="FY516" t="s">
        <v>360</v>
      </c>
      <c r="FZ516" t="s">
        <v>360</v>
      </c>
      <c r="GA516" t="s">
        <v>360</v>
      </c>
      <c r="GB516">
        <v>0</v>
      </c>
      <c r="GC516">
        <v>100</v>
      </c>
      <c r="GD516">
        <v>100</v>
      </c>
      <c r="GE516">
        <v>19.45</v>
      </c>
      <c r="GF516">
        <v>0.2133</v>
      </c>
      <c r="GG516">
        <v>5.39689663742648</v>
      </c>
      <c r="GH516">
        <v>0.00956702611335773</v>
      </c>
      <c r="GI516">
        <v>-9.19467254998099e-07</v>
      </c>
      <c r="GJ516">
        <v>-2.13729184259075e-11</v>
      </c>
      <c r="GK516">
        <v>0.213310654532375</v>
      </c>
      <c r="GL516">
        <v>0</v>
      </c>
      <c r="GM516">
        <v>0</v>
      </c>
      <c r="GN516">
        <v>0</v>
      </c>
      <c r="GO516">
        <v>-4</v>
      </c>
      <c r="GP516">
        <v>1866</v>
      </c>
      <c r="GQ516">
        <v>1</v>
      </c>
      <c r="GR516">
        <v>18</v>
      </c>
      <c r="GS516">
        <v>31</v>
      </c>
      <c r="GT516">
        <v>30263.1</v>
      </c>
      <c r="GU516">
        <v>4.2749</v>
      </c>
      <c r="GV516">
        <v>2.60498</v>
      </c>
      <c r="GW516">
        <v>2.24854</v>
      </c>
      <c r="GX516">
        <v>2.72217</v>
      </c>
      <c r="GY516">
        <v>1.99585</v>
      </c>
      <c r="GZ516">
        <v>2.35718</v>
      </c>
      <c r="HA516">
        <v>38.1593</v>
      </c>
      <c r="HB516">
        <v>14.1846</v>
      </c>
      <c r="HC516">
        <v>18</v>
      </c>
      <c r="HD516">
        <v>500.561</v>
      </c>
      <c r="HE516">
        <v>633.174</v>
      </c>
      <c r="HF516">
        <v>19.5011</v>
      </c>
      <c r="HG516">
        <v>27.5199</v>
      </c>
      <c r="HH516">
        <v>30</v>
      </c>
      <c r="HI516">
        <v>27.7103</v>
      </c>
      <c r="HJ516">
        <v>27.6792</v>
      </c>
      <c r="HK516">
        <v>85.5647</v>
      </c>
      <c r="HL516">
        <v>27.6996</v>
      </c>
      <c r="HM516">
        <v>0</v>
      </c>
      <c r="HN516">
        <v>19.4404</v>
      </c>
      <c r="HO516">
        <v>1887.51</v>
      </c>
      <c r="HP516">
        <v>18.7973</v>
      </c>
      <c r="HQ516">
        <v>102.565</v>
      </c>
      <c r="HR516">
        <v>103.639</v>
      </c>
    </row>
    <row r="517" spans="1:226">
      <c r="A517">
        <v>501</v>
      </c>
      <c r="B517">
        <v>1657215003.1</v>
      </c>
      <c r="C517">
        <v>8398.09999990463</v>
      </c>
      <c r="D517" t="s">
        <v>1366</v>
      </c>
      <c r="E517" t="s">
        <v>1367</v>
      </c>
      <c r="F517">
        <v>5</v>
      </c>
      <c r="G517" t="s">
        <v>1144</v>
      </c>
      <c r="H517" t="s">
        <v>354</v>
      </c>
      <c r="I517">
        <v>1657214995.31429</v>
      </c>
      <c r="J517">
        <f>(K517)/1000</f>
        <v>0</v>
      </c>
      <c r="K517">
        <f>IF(BF517, AN517, AH517)</f>
        <v>0</v>
      </c>
      <c r="L517">
        <f>IF(BF517, AI517, AG517)</f>
        <v>0</v>
      </c>
      <c r="M517">
        <f>BH517 - IF(AU517&gt;1, L517*BB517*100.0/(AW517*BV517), 0)</f>
        <v>0</v>
      </c>
      <c r="N517">
        <f>((T517-J517/2)*M517-L517)/(T517+J517/2)</f>
        <v>0</v>
      </c>
      <c r="O517">
        <f>N517*(BO517+BP517)/1000.0</f>
        <v>0</v>
      </c>
      <c r="P517">
        <f>(BH517 - IF(AU517&gt;1, L517*BB517*100.0/(AW517*BV517), 0))*(BO517+BP517)/1000.0</f>
        <v>0</v>
      </c>
      <c r="Q517">
        <f>2.0/((1/S517-1/R517)+SIGN(S517)*SQRT((1/S517-1/R517)*(1/S517-1/R517) + 4*BC517/((BC517+1)*(BC517+1))*(2*1/S517*1/R517-1/R517*1/R517)))</f>
        <v>0</v>
      </c>
      <c r="R517">
        <f>IF(LEFT(BD517,1)&lt;&gt;"0",IF(LEFT(BD517,1)="1",3.0,BE517),$D$5+$E$5*(BV517*BO517/($K$5*1000))+$F$5*(BV517*BO517/($K$5*1000))*MAX(MIN(BB517,$J$5),$I$5)*MAX(MIN(BB517,$J$5),$I$5)+$G$5*MAX(MIN(BB517,$J$5),$I$5)*(BV517*BO517/($K$5*1000))+$H$5*(BV517*BO517/($K$5*1000))*(BV517*BO517/($K$5*1000)))</f>
        <v>0</v>
      </c>
      <c r="S517">
        <f>J517*(1000-(1000*0.61365*exp(17.502*W517/(240.97+W517))/(BO517+BP517)+BJ517)/2)/(1000*0.61365*exp(17.502*W517/(240.97+W517))/(BO517+BP517)-BJ517)</f>
        <v>0</v>
      </c>
      <c r="T517">
        <f>1/((BC517+1)/(Q517/1.6)+1/(R517/1.37)) + BC517/((BC517+1)/(Q517/1.6) + BC517/(R517/1.37))</f>
        <v>0</v>
      </c>
      <c r="U517">
        <f>(AX517*BA517)</f>
        <v>0</v>
      </c>
      <c r="V517">
        <f>(BQ517+(U517+2*0.95*5.67E-8*(((BQ517+$B$7)+273)^4-(BQ517+273)^4)-44100*J517)/(1.84*29.3*R517+8*0.95*5.67E-8*(BQ517+273)^3))</f>
        <v>0</v>
      </c>
      <c r="W517">
        <f>($C$7*BR517+$D$7*BS517+$E$7*V517)</f>
        <v>0</v>
      </c>
      <c r="X517">
        <f>0.61365*exp(17.502*W517/(240.97+W517))</f>
        <v>0</v>
      </c>
      <c r="Y517">
        <f>(Z517/AA517*100)</f>
        <v>0</v>
      </c>
      <c r="Z517">
        <f>BJ517*(BO517+BP517)/1000</f>
        <v>0</v>
      </c>
      <c r="AA517">
        <f>0.61365*exp(17.502*BQ517/(240.97+BQ517))</f>
        <v>0</v>
      </c>
      <c r="AB517">
        <f>(X517-BJ517*(BO517+BP517)/1000)</f>
        <v>0</v>
      </c>
      <c r="AC517">
        <f>(-J517*44100)</f>
        <v>0</v>
      </c>
      <c r="AD517">
        <f>2*29.3*R517*0.92*(BQ517-W517)</f>
        <v>0</v>
      </c>
      <c r="AE517">
        <f>2*0.95*5.67E-8*(((BQ517+$B$7)+273)^4-(W517+273)^4)</f>
        <v>0</v>
      </c>
      <c r="AF517">
        <f>U517+AE517+AC517+AD517</f>
        <v>0</v>
      </c>
      <c r="AG517">
        <f>BN517*AU517*(BI517-BH517*(1000-AU517*BK517)/(1000-AU517*BJ517))/(100*BB517)</f>
        <v>0</v>
      </c>
      <c r="AH517">
        <f>1000*BN517*AU517*(BJ517-BK517)/(100*BB517*(1000-AU517*BJ517))</f>
        <v>0</v>
      </c>
      <c r="AI517">
        <f>(AJ517 - AK517 - BO517*1E3/(8.314*(BQ517+273.15)) * AM517/BN517 * AL517) * BN517/(100*BB517) * (1000 - BK517)/1000</f>
        <v>0</v>
      </c>
      <c r="AJ517">
        <v>1918.20802663203</v>
      </c>
      <c r="AK517">
        <v>1862.34127272727</v>
      </c>
      <c r="AL517">
        <v>3.36446286999307</v>
      </c>
      <c r="AM517">
        <v>66.7280457912559</v>
      </c>
      <c r="AN517">
        <f>(AP517 - AO517 + BO517*1E3/(8.314*(BQ517+273.15)) * AR517/BN517 * AQ517) * BN517/(100*BB517) * 1000/(1000 - AP517)</f>
        <v>0</v>
      </c>
      <c r="AO517">
        <v>18.7714957585643</v>
      </c>
      <c r="AP517">
        <v>21.0414575757576</v>
      </c>
      <c r="AQ517">
        <v>-0.00996754526743114</v>
      </c>
      <c r="AR517">
        <v>77.4799471106263</v>
      </c>
      <c r="AS517">
        <v>0</v>
      </c>
      <c r="AT517">
        <v>0</v>
      </c>
      <c r="AU517">
        <f>IF(AS517*$H$13&gt;=AW517,1.0,(AW517/(AW517-AS517*$H$13)))</f>
        <v>0</v>
      </c>
      <c r="AV517">
        <f>(AU517-1)*100</f>
        <v>0</v>
      </c>
      <c r="AW517">
        <f>MAX(0,($B$13+$C$13*BV517)/(1+$D$13*BV517)*BO517/(BQ517+273)*$E$13)</f>
        <v>0</v>
      </c>
      <c r="AX517">
        <f>$B$11*BW517+$C$11*BX517+$F$11*CI517*(1-CL517)</f>
        <v>0</v>
      </c>
      <c r="AY517">
        <f>AX517*AZ517</f>
        <v>0</v>
      </c>
      <c r="AZ517">
        <f>($B$11*$D$9+$C$11*$D$9+$F$11*((CV517+CN517)/MAX(CV517+CN517+CW517, 0.1)*$I$9+CW517/MAX(CV517+CN517+CW517, 0.1)*$J$9))/($B$11+$C$11+$F$11)</f>
        <v>0</v>
      </c>
      <c r="BA517">
        <f>($B$11*$K$9+$C$11*$K$9+$F$11*((CV517+CN517)/MAX(CV517+CN517+CW517, 0.1)*$P$9+CW517/MAX(CV517+CN517+CW517, 0.1)*$Q$9))/($B$11+$C$11+$F$11)</f>
        <v>0</v>
      </c>
      <c r="BB517">
        <v>6</v>
      </c>
      <c r="BC517">
        <v>0.5</v>
      </c>
      <c r="BD517" t="s">
        <v>355</v>
      </c>
      <c r="BE517">
        <v>2</v>
      </c>
      <c r="BF517" t="b">
        <v>1</v>
      </c>
      <c r="BG517">
        <v>1657214995.31429</v>
      </c>
      <c r="BH517">
        <v>1798.9025</v>
      </c>
      <c r="BI517">
        <v>1866.46607142857</v>
      </c>
      <c r="BJ517">
        <v>21.0950964285714</v>
      </c>
      <c r="BK517">
        <v>18.7702714285714</v>
      </c>
      <c r="BL517">
        <v>1779.51285714286</v>
      </c>
      <c r="BM517">
        <v>20.8817857142857</v>
      </c>
      <c r="BN517">
        <v>500.026928571429</v>
      </c>
      <c r="BO517">
        <v>74.5687392857143</v>
      </c>
      <c r="BP517">
        <v>0.100095478571429</v>
      </c>
      <c r="BQ517">
        <v>24.9125857142857</v>
      </c>
      <c r="BR517">
        <v>25.0521071428571</v>
      </c>
      <c r="BS517">
        <v>999.9</v>
      </c>
      <c r="BT517">
        <v>0</v>
      </c>
      <c r="BU517">
        <v>0</v>
      </c>
      <c r="BV517">
        <v>10004.1071428571</v>
      </c>
      <c r="BW517">
        <v>0</v>
      </c>
      <c r="BX517">
        <v>549.048892857143</v>
      </c>
      <c r="BY517">
        <v>-67.5644535714286</v>
      </c>
      <c r="BZ517">
        <v>1837.66785714286</v>
      </c>
      <c r="CA517">
        <v>1902.17142857143</v>
      </c>
      <c r="CB517">
        <v>2.32483</v>
      </c>
      <c r="CC517">
        <v>1866.46607142857</v>
      </c>
      <c r="CD517">
        <v>18.7702714285714</v>
      </c>
      <c r="CE517">
        <v>1.57303428571429</v>
      </c>
      <c r="CF517">
        <v>1.39967607142857</v>
      </c>
      <c r="CG517">
        <v>13.6971428571429</v>
      </c>
      <c r="CH517">
        <v>11.9141214285714</v>
      </c>
      <c r="CI517">
        <v>1999.9675</v>
      </c>
      <c r="CJ517">
        <v>0.980004</v>
      </c>
      <c r="CK517">
        <v>0.0199958</v>
      </c>
      <c r="CL517">
        <v>0</v>
      </c>
      <c r="CM517">
        <v>2.38728571428571</v>
      </c>
      <c r="CN517">
        <v>0</v>
      </c>
      <c r="CO517">
        <v>18289.5464285714</v>
      </c>
      <c r="CP517">
        <v>17299.9071428571</v>
      </c>
      <c r="CQ517">
        <v>41.4462857142857</v>
      </c>
      <c r="CR517">
        <v>41.18725</v>
      </c>
      <c r="CS517">
        <v>40.9707142857143</v>
      </c>
      <c r="CT517">
        <v>40.1270714285714</v>
      </c>
      <c r="CU517">
        <v>40.4416428571428</v>
      </c>
      <c r="CV517">
        <v>1959.97714285714</v>
      </c>
      <c r="CW517">
        <v>39.9903571428571</v>
      </c>
      <c r="CX517">
        <v>0</v>
      </c>
      <c r="CY517">
        <v>1657214982</v>
      </c>
      <c r="CZ517">
        <v>0</v>
      </c>
      <c r="DA517">
        <v>1657213163</v>
      </c>
      <c r="DB517" t="s">
        <v>1145</v>
      </c>
      <c r="DC517">
        <v>1657213141</v>
      </c>
      <c r="DD517">
        <v>1655399214.6</v>
      </c>
      <c r="DE517">
        <v>1</v>
      </c>
      <c r="DF517">
        <v>0.04</v>
      </c>
      <c r="DG517">
        <v>-0.06</v>
      </c>
      <c r="DH517">
        <v>9.172</v>
      </c>
      <c r="DI517">
        <v>0.511</v>
      </c>
      <c r="DJ517">
        <v>420</v>
      </c>
      <c r="DK517">
        <v>25</v>
      </c>
      <c r="DL517">
        <v>0.26</v>
      </c>
      <c r="DM517">
        <v>0.15</v>
      </c>
      <c r="DN517">
        <v>-67.6731073170732</v>
      </c>
      <c r="DO517">
        <v>1.88034773519158</v>
      </c>
      <c r="DP517">
        <v>0.593330669698607</v>
      </c>
      <c r="DQ517">
        <v>0</v>
      </c>
      <c r="DR517">
        <v>2.34746390243902</v>
      </c>
      <c r="DS517">
        <v>-0.49284334494774</v>
      </c>
      <c r="DT517">
        <v>0.0487115089259627</v>
      </c>
      <c r="DU517">
        <v>0</v>
      </c>
      <c r="DV517">
        <v>0</v>
      </c>
      <c r="DW517">
        <v>2</v>
      </c>
      <c r="DX517" t="s">
        <v>365</v>
      </c>
      <c r="DY517">
        <v>2.97181</v>
      </c>
      <c r="DZ517">
        <v>2.7539</v>
      </c>
      <c r="EA517">
        <v>0.199999</v>
      </c>
      <c r="EB517">
        <v>0.205273</v>
      </c>
      <c r="EC517">
        <v>0.0784461</v>
      </c>
      <c r="ED517">
        <v>0.0727841</v>
      </c>
      <c r="EE517">
        <v>31224.7</v>
      </c>
      <c r="EF517">
        <v>34027.4</v>
      </c>
      <c r="EG517">
        <v>35375.6</v>
      </c>
      <c r="EH517">
        <v>38837.4</v>
      </c>
      <c r="EI517">
        <v>46231.2</v>
      </c>
      <c r="EJ517">
        <v>51974.7</v>
      </c>
      <c r="EK517">
        <v>55284.5</v>
      </c>
      <c r="EL517">
        <v>62245.9</v>
      </c>
      <c r="EM517">
        <v>1.97</v>
      </c>
      <c r="EN517">
        <v>2.1608</v>
      </c>
      <c r="EO517">
        <v>0.11757</v>
      </c>
      <c r="EP517">
        <v>0</v>
      </c>
      <c r="EQ517">
        <v>23.1112</v>
      </c>
      <c r="ER517">
        <v>999.9</v>
      </c>
      <c r="ES517">
        <v>33.86</v>
      </c>
      <c r="ET517">
        <v>35.983</v>
      </c>
      <c r="EU517">
        <v>27.0781</v>
      </c>
      <c r="EV517">
        <v>54.2569</v>
      </c>
      <c r="EW517">
        <v>39.6995</v>
      </c>
      <c r="EX517">
        <v>2</v>
      </c>
      <c r="EY517">
        <v>0.0256098</v>
      </c>
      <c r="EZ517">
        <v>2.86632</v>
      </c>
      <c r="FA517">
        <v>20.1236</v>
      </c>
      <c r="FB517">
        <v>5.19932</v>
      </c>
      <c r="FC517">
        <v>12.0099</v>
      </c>
      <c r="FD517">
        <v>4.976</v>
      </c>
      <c r="FE517">
        <v>3.294</v>
      </c>
      <c r="FF517">
        <v>9999</v>
      </c>
      <c r="FG517">
        <v>9999</v>
      </c>
      <c r="FH517">
        <v>9999</v>
      </c>
      <c r="FI517">
        <v>558.3</v>
      </c>
      <c r="FJ517">
        <v>1.8631</v>
      </c>
      <c r="FK517">
        <v>1.86783</v>
      </c>
      <c r="FL517">
        <v>1.86765</v>
      </c>
      <c r="FM517">
        <v>1.86887</v>
      </c>
      <c r="FN517">
        <v>1.86966</v>
      </c>
      <c r="FO517">
        <v>1.86569</v>
      </c>
      <c r="FP517">
        <v>1.86667</v>
      </c>
      <c r="FQ517">
        <v>1.86813</v>
      </c>
      <c r="FR517">
        <v>5</v>
      </c>
      <c r="FS517">
        <v>0</v>
      </c>
      <c r="FT517">
        <v>0</v>
      </c>
      <c r="FU517">
        <v>0</v>
      </c>
      <c r="FV517" t="s">
        <v>358</v>
      </c>
      <c r="FW517" t="s">
        <v>359</v>
      </c>
      <c r="FX517" t="s">
        <v>360</v>
      </c>
      <c r="FY517" t="s">
        <v>360</v>
      </c>
      <c r="FZ517" t="s">
        <v>360</v>
      </c>
      <c r="GA517" t="s">
        <v>360</v>
      </c>
      <c r="GB517">
        <v>0</v>
      </c>
      <c r="GC517">
        <v>100</v>
      </c>
      <c r="GD517">
        <v>100</v>
      </c>
      <c r="GE517">
        <v>19.54</v>
      </c>
      <c r="GF517">
        <v>0.2133</v>
      </c>
      <c r="GG517">
        <v>5.39689663742648</v>
      </c>
      <c r="GH517">
        <v>0.00956702611335773</v>
      </c>
      <c r="GI517">
        <v>-9.19467254998099e-07</v>
      </c>
      <c r="GJ517">
        <v>-2.13729184259075e-11</v>
      </c>
      <c r="GK517">
        <v>0.213310654532375</v>
      </c>
      <c r="GL517">
        <v>0</v>
      </c>
      <c r="GM517">
        <v>0</v>
      </c>
      <c r="GN517">
        <v>0</v>
      </c>
      <c r="GO517">
        <v>-4</v>
      </c>
      <c r="GP517">
        <v>1866</v>
      </c>
      <c r="GQ517">
        <v>1</v>
      </c>
      <c r="GR517">
        <v>18</v>
      </c>
      <c r="GS517">
        <v>31</v>
      </c>
      <c r="GT517">
        <v>30263.1</v>
      </c>
      <c r="GU517">
        <v>4.30542</v>
      </c>
      <c r="GV517">
        <v>2.6062</v>
      </c>
      <c r="GW517">
        <v>2.24854</v>
      </c>
      <c r="GX517">
        <v>2.72217</v>
      </c>
      <c r="GY517">
        <v>1.99585</v>
      </c>
      <c r="GZ517">
        <v>2.36816</v>
      </c>
      <c r="HA517">
        <v>38.1593</v>
      </c>
      <c r="HB517">
        <v>14.1846</v>
      </c>
      <c r="HC517">
        <v>18</v>
      </c>
      <c r="HD517">
        <v>500.08</v>
      </c>
      <c r="HE517">
        <v>633.706</v>
      </c>
      <c r="HF517">
        <v>19.423</v>
      </c>
      <c r="HG517">
        <v>27.5129</v>
      </c>
      <c r="HH517">
        <v>29.9999</v>
      </c>
      <c r="HI517">
        <v>27.7009</v>
      </c>
      <c r="HJ517">
        <v>27.6698</v>
      </c>
      <c r="HK517">
        <v>86.1435</v>
      </c>
      <c r="HL517">
        <v>27.6996</v>
      </c>
      <c r="HM517">
        <v>0</v>
      </c>
      <c r="HN517">
        <v>19.4075</v>
      </c>
      <c r="HO517">
        <v>1907.69</v>
      </c>
      <c r="HP517">
        <v>18.8454</v>
      </c>
      <c r="HQ517">
        <v>102.564</v>
      </c>
      <c r="HR517">
        <v>103.64</v>
      </c>
    </row>
    <row r="518" spans="1:226">
      <c r="A518">
        <v>502</v>
      </c>
      <c r="B518">
        <v>1657215008.1</v>
      </c>
      <c r="C518">
        <v>8403.09999990463</v>
      </c>
      <c r="D518" t="s">
        <v>1368</v>
      </c>
      <c r="E518" t="s">
        <v>1369</v>
      </c>
      <c r="F518">
        <v>5</v>
      </c>
      <c r="G518" t="s">
        <v>1144</v>
      </c>
      <c r="H518" t="s">
        <v>354</v>
      </c>
      <c r="I518">
        <v>1657215000.6</v>
      </c>
      <c r="J518">
        <f>(K518)/1000</f>
        <v>0</v>
      </c>
      <c r="K518">
        <f>IF(BF518, AN518, AH518)</f>
        <v>0</v>
      </c>
      <c r="L518">
        <f>IF(BF518, AI518, AG518)</f>
        <v>0</v>
      </c>
      <c r="M518">
        <f>BH518 - IF(AU518&gt;1, L518*BB518*100.0/(AW518*BV518), 0)</f>
        <v>0</v>
      </c>
      <c r="N518">
        <f>((T518-J518/2)*M518-L518)/(T518+J518/2)</f>
        <v>0</v>
      </c>
      <c r="O518">
        <f>N518*(BO518+BP518)/1000.0</f>
        <v>0</v>
      </c>
      <c r="P518">
        <f>(BH518 - IF(AU518&gt;1, L518*BB518*100.0/(AW518*BV518), 0))*(BO518+BP518)/1000.0</f>
        <v>0</v>
      </c>
      <c r="Q518">
        <f>2.0/((1/S518-1/R518)+SIGN(S518)*SQRT((1/S518-1/R518)*(1/S518-1/R518) + 4*BC518/((BC518+1)*(BC518+1))*(2*1/S518*1/R518-1/R518*1/R518)))</f>
        <v>0</v>
      </c>
      <c r="R518">
        <f>IF(LEFT(BD518,1)&lt;&gt;"0",IF(LEFT(BD518,1)="1",3.0,BE518),$D$5+$E$5*(BV518*BO518/($K$5*1000))+$F$5*(BV518*BO518/($K$5*1000))*MAX(MIN(BB518,$J$5),$I$5)*MAX(MIN(BB518,$J$5),$I$5)+$G$5*MAX(MIN(BB518,$J$5),$I$5)*(BV518*BO518/($K$5*1000))+$H$5*(BV518*BO518/($K$5*1000))*(BV518*BO518/($K$5*1000)))</f>
        <v>0</v>
      </c>
      <c r="S518">
        <f>J518*(1000-(1000*0.61365*exp(17.502*W518/(240.97+W518))/(BO518+BP518)+BJ518)/2)/(1000*0.61365*exp(17.502*W518/(240.97+W518))/(BO518+BP518)-BJ518)</f>
        <v>0</v>
      </c>
      <c r="T518">
        <f>1/((BC518+1)/(Q518/1.6)+1/(R518/1.37)) + BC518/((BC518+1)/(Q518/1.6) + BC518/(R518/1.37))</f>
        <v>0</v>
      </c>
      <c r="U518">
        <f>(AX518*BA518)</f>
        <v>0</v>
      </c>
      <c r="V518">
        <f>(BQ518+(U518+2*0.95*5.67E-8*(((BQ518+$B$7)+273)^4-(BQ518+273)^4)-44100*J518)/(1.84*29.3*R518+8*0.95*5.67E-8*(BQ518+273)^3))</f>
        <v>0</v>
      </c>
      <c r="W518">
        <f>($C$7*BR518+$D$7*BS518+$E$7*V518)</f>
        <v>0</v>
      </c>
      <c r="X518">
        <f>0.61365*exp(17.502*W518/(240.97+W518))</f>
        <v>0</v>
      </c>
      <c r="Y518">
        <f>(Z518/AA518*100)</f>
        <v>0</v>
      </c>
      <c r="Z518">
        <f>BJ518*(BO518+BP518)/1000</f>
        <v>0</v>
      </c>
      <c r="AA518">
        <f>0.61365*exp(17.502*BQ518/(240.97+BQ518))</f>
        <v>0</v>
      </c>
      <c r="AB518">
        <f>(X518-BJ518*(BO518+BP518)/1000)</f>
        <v>0</v>
      </c>
      <c r="AC518">
        <f>(-J518*44100)</f>
        <v>0</v>
      </c>
      <c r="AD518">
        <f>2*29.3*R518*0.92*(BQ518-W518)</f>
        <v>0</v>
      </c>
      <c r="AE518">
        <f>2*0.95*5.67E-8*(((BQ518+$B$7)+273)^4-(W518+273)^4)</f>
        <v>0</v>
      </c>
      <c r="AF518">
        <f>U518+AE518+AC518+AD518</f>
        <v>0</v>
      </c>
      <c r="AG518">
        <f>BN518*AU518*(BI518-BH518*(1000-AU518*BK518)/(1000-AU518*BJ518))/(100*BB518)</f>
        <v>0</v>
      </c>
      <c r="AH518">
        <f>1000*BN518*AU518*(BJ518-BK518)/(100*BB518*(1000-AU518*BJ518))</f>
        <v>0</v>
      </c>
      <c r="AI518">
        <f>(AJ518 - AK518 - BO518*1E3/(8.314*(BQ518+273.15)) * AM518/BN518 * AL518) * BN518/(100*BB518) * (1000 - BK518)/1000</f>
        <v>0</v>
      </c>
      <c r="AJ518">
        <v>1936.2574489958</v>
      </c>
      <c r="AK518">
        <v>1879.85254545455</v>
      </c>
      <c r="AL518">
        <v>3.59510850549645</v>
      </c>
      <c r="AM518">
        <v>66.7280457912559</v>
      </c>
      <c r="AN518">
        <f>(AP518 - AO518 + BO518*1E3/(8.314*(BQ518+273.15)) * AR518/BN518 * AQ518) * BN518/(100*BB518) * 1000/(1000 - AP518)</f>
        <v>0</v>
      </c>
      <c r="AO518">
        <v>18.7651924531847</v>
      </c>
      <c r="AP518">
        <v>21.0102636363636</v>
      </c>
      <c r="AQ518">
        <v>-0.00356864575418948</v>
      </c>
      <c r="AR518">
        <v>77.4799471106263</v>
      </c>
      <c r="AS518">
        <v>0</v>
      </c>
      <c r="AT518">
        <v>0</v>
      </c>
      <c r="AU518">
        <f>IF(AS518*$H$13&gt;=AW518,1.0,(AW518/(AW518-AS518*$H$13)))</f>
        <v>0</v>
      </c>
      <c r="AV518">
        <f>(AU518-1)*100</f>
        <v>0</v>
      </c>
      <c r="AW518">
        <f>MAX(0,($B$13+$C$13*BV518)/(1+$D$13*BV518)*BO518/(BQ518+273)*$E$13)</f>
        <v>0</v>
      </c>
      <c r="AX518">
        <f>$B$11*BW518+$C$11*BX518+$F$11*CI518*(1-CL518)</f>
        <v>0</v>
      </c>
      <c r="AY518">
        <f>AX518*AZ518</f>
        <v>0</v>
      </c>
      <c r="AZ518">
        <f>($B$11*$D$9+$C$11*$D$9+$F$11*((CV518+CN518)/MAX(CV518+CN518+CW518, 0.1)*$I$9+CW518/MAX(CV518+CN518+CW518, 0.1)*$J$9))/($B$11+$C$11+$F$11)</f>
        <v>0</v>
      </c>
      <c r="BA518">
        <f>($B$11*$K$9+$C$11*$K$9+$F$11*((CV518+CN518)/MAX(CV518+CN518+CW518, 0.1)*$P$9+CW518/MAX(CV518+CN518+CW518, 0.1)*$Q$9))/($B$11+$C$11+$F$11)</f>
        <v>0</v>
      </c>
      <c r="BB518">
        <v>6</v>
      </c>
      <c r="BC518">
        <v>0.5</v>
      </c>
      <c r="BD518" t="s">
        <v>355</v>
      </c>
      <c r="BE518">
        <v>2</v>
      </c>
      <c r="BF518" t="b">
        <v>1</v>
      </c>
      <c r="BG518">
        <v>1657215000.6</v>
      </c>
      <c r="BH518">
        <v>1816.59037037037</v>
      </c>
      <c r="BI518">
        <v>1884.44074074074</v>
      </c>
      <c r="BJ518">
        <v>21.0558555555556</v>
      </c>
      <c r="BK518">
        <v>18.7726851851852</v>
      </c>
      <c r="BL518">
        <v>1797.09555555556</v>
      </c>
      <c r="BM518">
        <v>20.8425481481481</v>
      </c>
      <c r="BN518">
        <v>500.03262962963</v>
      </c>
      <c r="BO518">
        <v>74.5687296296296</v>
      </c>
      <c r="BP518">
        <v>0.100146385185185</v>
      </c>
      <c r="BQ518">
        <v>24.9087333333333</v>
      </c>
      <c r="BR518">
        <v>25.0515555555555</v>
      </c>
      <c r="BS518">
        <v>999.9</v>
      </c>
      <c r="BT518">
        <v>0</v>
      </c>
      <c r="BU518">
        <v>0</v>
      </c>
      <c r="BV518">
        <v>9999.81481481482</v>
      </c>
      <c r="BW518">
        <v>0</v>
      </c>
      <c r="BX518">
        <v>552.339185185185</v>
      </c>
      <c r="BY518">
        <v>-67.8498703703704</v>
      </c>
      <c r="BZ518">
        <v>1855.6637037037</v>
      </c>
      <c r="CA518">
        <v>1920.49444444444</v>
      </c>
      <c r="CB518">
        <v>2.28317925925926</v>
      </c>
      <c r="CC518">
        <v>1884.44074074074</v>
      </c>
      <c r="CD518">
        <v>18.7726851851852</v>
      </c>
      <c r="CE518">
        <v>1.57010888888889</v>
      </c>
      <c r="CF518">
        <v>1.39985518518519</v>
      </c>
      <c r="CG518">
        <v>13.6685222222222</v>
      </c>
      <c r="CH518">
        <v>11.916062962963</v>
      </c>
      <c r="CI518">
        <v>1999.9837037037</v>
      </c>
      <c r="CJ518">
        <v>0.980003592592593</v>
      </c>
      <c r="CK518">
        <v>0.0199961259259259</v>
      </c>
      <c r="CL518">
        <v>0</v>
      </c>
      <c r="CM518">
        <v>2.42095185185185</v>
      </c>
      <c r="CN518">
        <v>0</v>
      </c>
      <c r="CO518">
        <v>18286.862962963</v>
      </c>
      <c r="CP518">
        <v>17300.0407407407</v>
      </c>
      <c r="CQ518">
        <v>41.3793333333333</v>
      </c>
      <c r="CR518">
        <v>41.0992962962963</v>
      </c>
      <c r="CS518">
        <v>40.9256666666667</v>
      </c>
      <c r="CT518">
        <v>39.9975185185185</v>
      </c>
      <c r="CU518">
        <v>40.3676666666667</v>
      </c>
      <c r="CV518">
        <v>1959.9937037037</v>
      </c>
      <c r="CW518">
        <v>39.99</v>
      </c>
      <c r="CX518">
        <v>0</v>
      </c>
      <c r="CY518">
        <v>1657214987.4</v>
      </c>
      <c r="CZ518">
        <v>0</v>
      </c>
      <c r="DA518">
        <v>1657213163</v>
      </c>
      <c r="DB518" t="s">
        <v>1145</v>
      </c>
      <c r="DC518">
        <v>1657213141</v>
      </c>
      <c r="DD518">
        <v>1655399214.6</v>
      </c>
      <c r="DE518">
        <v>1</v>
      </c>
      <c r="DF518">
        <v>0.04</v>
      </c>
      <c r="DG518">
        <v>-0.06</v>
      </c>
      <c r="DH518">
        <v>9.172</v>
      </c>
      <c r="DI518">
        <v>0.511</v>
      </c>
      <c r="DJ518">
        <v>420</v>
      </c>
      <c r="DK518">
        <v>25</v>
      </c>
      <c r="DL518">
        <v>0.26</v>
      </c>
      <c r="DM518">
        <v>0.15</v>
      </c>
      <c r="DN518">
        <v>-67.7141658536585</v>
      </c>
      <c r="DO518">
        <v>-1.63986480836232</v>
      </c>
      <c r="DP518">
        <v>0.642604456198922</v>
      </c>
      <c r="DQ518">
        <v>0</v>
      </c>
      <c r="DR518">
        <v>2.31667756097561</v>
      </c>
      <c r="DS518">
        <v>-0.459819303135888</v>
      </c>
      <c r="DT518">
        <v>0.0455857198853522</v>
      </c>
      <c r="DU518">
        <v>0</v>
      </c>
      <c r="DV518">
        <v>0</v>
      </c>
      <c r="DW518">
        <v>2</v>
      </c>
      <c r="DX518" t="s">
        <v>365</v>
      </c>
      <c r="DY518">
        <v>2.97243</v>
      </c>
      <c r="DZ518">
        <v>2.75339</v>
      </c>
      <c r="EA518">
        <v>0.201096</v>
      </c>
      <c r="EB518">
        <v>0.206265</v>
      </c>
      <c r="EC518">
        <v>0.078359</v>
      </c>
      <c r="ED518">
        <v>0.0729694</v>
      </c>
      <c r="EE518">
        <v>31182.4</v>
      </c>
      <c r="EF518">
        <v>33985.9</v>
      </c>
      <c r="EG518">
        <v>35376.2</v>
      </c>
      <c r="EH518">
        <v>38838.5</v>
      </c>
      <c r="EI518">
        <v>46236.6</v>
      </c>
      <c r="EJ518">
        <v>51965.4</v>
      </c>
      <c r="EK518">
        <v>55285.7</v>
      </c>
      <c r="EL518">
        <v>62247.3</v>
      </c>
      <c r="EM518">
        <v>1.9704</v>
      </c>
      <c r="EN518">
        <v>2.1608</v>
      </c>
      <c r="EO518">
        <v>0.120252</v>
      </c>
      <c r="EP518">
        <v>0</v>
      </c>
      <c r="EQ518">
        <v>23.1034</v>
      </c>
      <c r="ER518">
        <v>999.9</v>
      </c>
      <c r="ES518">
        <v>33.885</v>
      </c>
      <c r="ET518">
        <v>35.963</v>
      </c>
      <c r="EU518">
        <v>27.0696</v>
      </c>
      <c r="EV518">
        <v>54.1769</v>
      </c>
      <c r="EW518">
        <v>39.6514</v>
      </c>
      <c r="EX518">
        <v>2</v>
      </c>
      <c r="EY518">
        <v>0.0248374</v>
      </c>
      <c r="EZ518">
        <v>2.94928</v>
      </c>
      <c r="FA518">
        <v>20.1229</v>
      </c>
      <c r="FB518">
        <v>5.20172</v>
      </c>
      <c r="FC518">
        <v>12.0099</v>
      </c>
      <c r="FD518">
        <v>4.976</v>
      </c>
      <c r="FE518">
        <v>3.2938</v>
      </c>
      <c r="FF518">
        <v>9999</v>
      </c>
      <c r="FG518">
        <v>9999</v>
      </c>
      <c r="FH518">
        <v>9999</v>
      </c>
      <c r="FI518">
        <v>558.3</v>
      </c>
      <c r="FJ518">
        <v>1.8631</v>
      </c>
      <c r="FK518">
        <v>1.86783</v>
      </c>
      <c r="FL518">
        <v>1.86765</v>
      </c>
      <c r="FM518">
        <v>1.86887</v>
      </c>
      <c r="FN518">
        <v>1.86963</v>
      </c>
      <c r="FO518">
        <v>1.86569</v>
      </c>
      <c r="FP518">
        <v>1.86673</v>
      </c>
      <c r="FQ518">
        <v>1.86813</v>
      </c>
      <c r="FR518">
        <v>5</v>
      </c>
      <c r="FS518">
        <v>0</v>
      </c>
      <c r="FT518">
        <v>0</v>
      </c>
      <c r="FU518">
        <v>0</v>
      </c>
      <c r="FV518" t="s">
        <v>358</v>
      </c>
      <c r="FW518" t="s">
        <v>359</v>
      </c>
      <c r="FX518" t="s">
        <v>360</v>
      </c>
      <c r="FY518" t="s">
        <v>360</v>
      </c>
      <c r="FZ518" t="s">
        <v>360</v>
      </c>
      <c r="GA518" t="s">
        <v>360</v>
      </c>
      <c r="GB518">
        <v>0</v>
      </c>
      <c r="GC518">
        <v>100</v>
      </c>
      <c r="GD518">
        <v>100</v>
      </c>
      <c r="GE518">
        <v>19.65</v>
      </c>
      <c r="GF518">
        <v>0.2133</v>
      </c>
      <c r="GG518">
        <v>5.39689663742648</v>
      </c>
      <c r="GH518">
        <v>0.00956702611335773</v>
      </c>
      <c r="GI518">
        <v>-9.19467254998099e-07</v>
      </c>
      <c r="GJ518">
        <v>-2.13729184259075e-11</v>
      </c>
      <c r="GK518">
        <v>0.213310654532375</v>
      </c>
      <c r="GL518">
        <v>0</v>
      </c>
      <c r="GM518">
        <v>0</v>
      </c>
      <c r="GN518">
        <v>0</v>
      </c>
      <c r="GO518">
        <v>-4</v>
      </c>
      <c r="GP518">
        <v>1866</v>
      </c>
      <c r="GQ518">
        <v>1</v>
      </c>
      <c r="GR518">
        <v>18</v>
      </c>
      <c r="GS518">
        <v>31.1</v>
      </c>
      <c r="GT518">
        <v>30263.2</v>
      </c>
      <c r="GU518">
        <v>4.32983</v>
      </c>
      <c r="GV518">
        <v>2.60864</v>
      </c>
      <c r="GW518">
        <v>2.24854</v>
      </c>
      <c r="GX518">
        <v>2.72217</v>
      </c>
      <c r="GY518">
        <v>1.99585</v>
      </c>
      <c r="GZ518">
        <v>2.38159</v>
      </c>
      <c r="HA518">
        <v>38.1593</v>
      </c>
      <c r="HB518">
        <v>14.1758</v>
      </c>
      <c r="HC518">
        <v>18</v>
      </c>
      <c r="HD518">
        <v>500.262</v>
      </c>
      <c r="HE518">
        <v>633.573</v>
      </c>
      <c r="HF518">
        <v>19.38</v>
      </c>
      <c r="HG518">
        <v>27.5059</v>
      </c>
      <c r="HH518">
        <v>29.9997</v>
      </c>
      <c r="HI518">
        <v>27.6915</v>
      </c>
      <c r="HJ518">
        <v>27.6581</v>
      </c>
      <c r="HK518">
        <v>86.6614</v>
      </c>
      <c r="HL518">
        <v>27.4094</v>
      </c>
      <c r="HM518">
        <v>0</v>
      </c>
      <c r="HN518">
        <v>19.3462</v>
      </c>
      <c r="HO518">
        <v>1921.13</v>
      </c>
      <c r="HP518">
        <v>18.8981</v>
      </c>
      <c r="HQ518">
        <v>102.566</v>
      </c>
      <c r="HR518">
        <v>103.642</v>
      </c>
    </row>
    <row r="519" spans="1:226">
      <c r="A519">
        <v>503</v>
      </c>
      <c r="B519">
        <v>1657215013.1</v>
      </c>
      <c r="C519">
        <v>8408.09999990463</v>
      </c>
      <c r="D519" t="s">
        <v>1370</v>
      </c>
      <c r="E519" t="s">
        <v>1371</v>
      </c>
      <c r="F519">
        <v>5</v>
      </c>
      <c r="G519" t="s">
        <v>1144</v>
      </c>
      <c r="H519" t="s">
        <v>354</v>
      </c>
      <c r="I519">
        <v>1657215005.31429</v>
      </c>
      <c r="J519">
        <f>(K519)/1000</f>
        <v>0</v>
      </c>
      <c r="K519">
        <f>IF(BF519, AN519, AH519)</f>
        <v>0</v>
      </c>
      <c r="L519">
        <f>IF(BF519, AI519, AG519)</f>
        <v>0</v>
      </c>
      <c r="M519">
        <f>BH519 - IF(AU519&gt;1, L519*BB519*100.0/(AW519*BV519), 0)</f>
        <v>0</v>
      </c>
      <c r="N519">
        <f>((T519-J519/2)*M519-L519)/(T519+J519/2)</f>
        <v>0</v>
      </c>
      <c r="O519">
        <f>N519*(BO519+BP519)/1000.0</f>
        <v>0</v>
      </c>
      <c r="P519">
        <f>(BH519 - IF(AU519&gt;1, L519*BB519*100.0/(AW519*BV519), 0))*(BO519+BP519)/1000.0</f>
        <v>0</v>
      </c>
      <c r="Q519">
        <f>2.0/((1/S519-1/R519)+SIGN(S519)*SQRT((1/S519-1/R519)*(1/S519-1/R519) + 4*BC519/((BC519+1)*(BC519+1))*(2*1/S519*1/R519-1/R519*1/R519)))</f>
        <v>0</v>
      </c>
      <c r="R519">
        <f>IF(LEFT(BD519,1)&lt;&gt;"0",IF(LEFT(BD519,1)="1",3.0,BE519),$D$5+$E$5*(BV519*BO519/($K$5*1000))+$F$5*(BV519*BO519/($K$5*1000))*MAX(MIN(BB519,$J$5),$I$5)*MAX(MIN(BB519,$J$5),$I$5)+$G$5*MAX(MIN(BB519,$J$5),$I$5)*(BV519*BO519/($K$5*1000))+$H$5*(BV519*BO519/($K$5*1000))*(BV519*BO519/($K$5*1000)))</f>
        <v>0</v>
      </c>
      <c r="S519">
        <f>J519*(1000-(1000*0.61365*exp(17.502*W519/(240.97+W519))/(BO519+BP519)+BJ519)/2)/(1000*0.61365*exp(17.502*W519/(240.97+W519))/(BO519+BP519)-BJ519)</f>
        <v>0</v>
      </c>
      <c r="T519">
        <f>1/((BC519+1)/(Q519/1.6)+1/(R519/1.37)) + BC519/((BC519+1)/(Q519/1.6) + BC519/(R519/1.37))</f>
        <v>0</v>
      </c>
      <c r="U519">
        <f>(AX519*BA519)</f>
        <v>0</v>
      </c>
      <c r="V519">
        <f>(BQ519+(U519+2*0.95*5.67E-8*(((BQ519+$B$7)+273)^4-(BQ519+273)^4)-44100*J519)/(1.84*29.3*R519+8*0.95*5.67E-8*(BQ519+273)^3))</f>
        <v>0</v>
      </c>
      <c r="W519">
        <f>($C$7*BR519+$D$7*BS519+$E$7*V519)</f>
        <v>0</v>
      </c>
      <c r="X519">
        <f>0.61365*exp(17.502*W519/(240.97+W519))</f>
        <v>0</v>
      </c>
      <c r="Y519">
        <f>(Z519/AA519*100)</f>
        <v>0</v>
      </c>
      <c r="Z519">
        <f>BJ519*(BO519+BP519)/1000</f>
        <v>0</v>
      </c>
      <c r="AA519">
        <f>0.61365*exp(17.502*BQ519/(240.97+BQ519))</f>
        <v>0</v>
      </c>
      <c r="AB519">
        <f>(X519-BJ519*(BO519+BP519)/1000)</f>
        <v>0</v>
      </c>
      <c r="AC519">
        <f>(-J519*44100)</f>
        <v>0</v>
      </c>
      <c r="AD519">
        <f>2*29.3*R519*0.92*(BQ519-W519)</f>
        <v>0</v>
      </c>
      <c r="AE519">
        <f>2*0.95*5.67E-8*(((BQ519+$B$7)+273)^4-(W519+273)^4)</f>
        <v>0</v>
      </c>
      <c r="AF519">
        <f>U519+AE519+AC519+AD519</f>
        <v>0</v>
      </c>
      <c r="AG519">
        <f>BN519*AU519*(BI519-BH519*(1000-AU519*BK519)/(1000-AU519*BJ519))/(100*BB519)</f>
        <v>0</v>
      </c>
      <c r="AH519">
        <f>1000*BN519*AU519*(BJ519-BK519)/(100*BB519*(1000-AU519*BJ519))</f>
        <v>0</v>
      </c>
      <c r="AI519">
        <f>(AJ519 - AK519 - BO519*1E3/(8.314*(BQ519+273.15)) * AM519/BN519 * AL519) * BN519/(100*BB519) * (1000 - BK519)/1000</f>
        <v>0</v>
      </c>
      <c r="AJ519">
        <v>1953.00598946551</v>
      </c>
      <c r="AK519">
        <v>1896.73927272727</v>
      </c>
      <c r="AL519">
        <v>3.37497544635663</v>
      </c>
      <c r="AM519">
        <v>66.7280457912559</v>
      </c>
      <c r="AN519">
        <f>(AP519 - AO519 + BO519*1E3/(8.314*(BQ519+273.15)) * AR519/BN519 * AQ519) * BN519/(100*BB519) * 1000/(1000 - AP519)</f>
        <v>0</v>
      </c>
      <c r="AO519">
        <v>18.8570381912897</v>
      </c>
      <c r="AP519">
        <v>21.017296969697</v>
      </c>
      <c r="AQ519">
        <v>0.00180866806920014</v>
      </c>
      <c r="AR519">
        <v>77.4799471106263</v>
      </c>
      <c r="AS519">
        <v>0</v>
      </c>
      <c r="AT519">
        <v>0</v>
      </c>
      <c r="AU519">
        <f>IF(AS519*$H$13&gt;=AW519,1.0,(AW519/(AW519-AS519*$H$13)))</f>
        <v>0</v>
      </c>
      <c r="AV519">
        <f>(AU519-1)*100</f>
        <v>0</v>
      </c>
      <c r="AW519">
        <f>MAX(0,($B$13+$C$13*BV519)/(1+$D$13*BV519)*BO519/(BQ519+273)*$E$13)</f>
        <v>0</v>
      </c>
      <c r="AX519">
        <f>$B$11*BW519+$C$11*BX519+$F$11*CI519*(1-CL519)</f>
        <v>0</v>
      </c>
      <c r="AY519">
        <f>AX519*AZ519</f>
        <v>0</v>
      </c>
      <c r="AZ519">
        <f>($B$11*$D$9+$C$11*$D$9+$F$11*((CV519+CN519)/MAX(CV519+CN519+CW519, 0.1)*$I$9+CW519/MAX(CV519+CN519+CW519, 0.1)*$J$9))/($B$11+$C$11+$F$11)</f>
        <v>0</v>
      </c>
      <c r="BA519">
        <f>($B$11*$K$9+$C$11*$K$9+$F$11*((CV519+CN519)/MAX(CV519+CN519+CW519, 0.1)*$P$9+CW519/MAX(CV519+CN519+CW519, 0.1)*$Q$9))/($B$11+$C$11+$F$11)</f>
        <v>0</v>
      </c>
      <c r="BB519">
        <v>6</v>
      </c>
      <c r="BC519">
        <v>0.5</v>
      </c>
      <c r="BD519" t="s">
        <v>355</v>
      </c>
      <c r="BE519">
        <v>2</v>
      </c>
      <c r="BF519" t="b">
        <v>1</v>
      </c>
      <c r="BG519">
        <v>1657215005.31429</v>
      </c>
      <c r="BH519">
        <v>1832.45535714286</v>
      </c>
      <c r="BI519">
        <v>1900.17357142857</v>
      </c>
      <c r="BJ519">
        <v>21.0310285714286</v>
      </c>
      <c r="BK519">
        <v>18.8009</v>
      </c>
      <c r="BL519">
        <v>1812.86428571429</v>
      </c>
      <c r="BM519">
        <v>20.8177214285714</v>
      </c>
      <c r="BN519">
        <v>500.019642857143</v>
      </c>
      <c r="BO519">
        <v>74.5684285714286</v>
      </c>
      <c r="BP519">
        <v>0.0999679571428571</v>
      </c>
      <c r="BQ519">
        <v>24.9027107142857</v>
      </c>
      <c r="BR519">
        <v>25.0577142857143</v>
      </c>
      <c r="BS519">
        <v>999.9</v>
      </c>
      <c r="BT519">
        <v>0</v>
      </c>
      <c r="BU519">
        <v>0</v>
      </c>
      <c r="BV519">
        <v>10012.5</v>
      </c>
      <c r="BW519">
        <v>0</v>
      </c>
      <c r="BX519">
        <v>556.195785714286</v>
      </c>
      <c r="BY519">
        <v>-67.717725</v>
      </c>
      <c r="BZ519">
        <v>1871.8225</v>
      </c>
      <c r="CA519">
        <v>1936.58392857143</v>
      </c>
      <c r="CB519">
        <v>2.23013392857143</v>
      </c>
      <c r="CC519">
        <v>1900.17357142857</v>
      </c>
      <c r="CD519">
        <v>18.8009</v>
      </c>
      <c r="CE519">
        <v>1.56825107142857</v>
      </c>
      <c r="CF519">
        <v>1.40195321428571</v>
      </c>
      <c r="CG519">
        <v>13.6503285714286</v>
      </c>
      <c r="CH519">
        <v>11.9387464285714</v>
      </c>
      <c r="CI519">
        <v>2000.00857142857</v>
      </c>
      <c r="CJ519">
        <v>0.980003285714286</v>
      </c>
      <c r="CK519">
        <v>0.0199963714285714</v>
      </c>
      <c r="CL519">
        <v>0</v>
      </c>
      <c r="CM519">
        <v>2.42471071428571</v>
      </c>
      <c r="CN519">
        <v>0</v>
      </c>
      <c r="CO519">
        <v>18284.2535714286</v>
      </c>
      <c r="CP519">
        <v>17300.25</v>
      </c>
      <c r="CQ519">
        <v>41.319</v>
      </c>
      <c r="CR519">
        <v>41.0355</v>
      </c>
      <c r="CS519">
        <v>40.8858928571428</v>
      </c>
      <c r="CT519">
        <v>39.8904642857143</v>
      </c>
      <c r="CU519">
        <v>40.3100357142857</v>
      </c>
      <c r="CV519">
        <v>1960.0175</v>
      </c>
      <c r="CW519">
        <v>39.99</v>
      </c>
      <c r="CX519">
        <v>0</v>
      </c>
      <c r="CY519">
        <v>1657214992.2</v>
      </c>
      <c r="CZ519">
        <v>0</v>
      </c>
      <c r="DA519">
        <v>1657213163</v>
      </c>
      <c r="DB519" t="s">
        <v>1145</v>
      </c>
      <c r="DC519">
        <v>1657213141</v>
      </c>
      <c r="DD519">
        <v>1655399214.6</v>
      </c>
      <c r="DE519">
        <v>1</v>
      </c>
      <c r="DF519">
        <v>0.04</v>
      </c>
      <c r="DG519">
        <v>-0.06</v>
      </c>
      <c r="DH519">
        <v>9.172</v>
      </c>
      <c r="DI519">
        <v>0.511</v>
      </c>
      <c r="DJ519">
        <v>420</v>
      </c>
      <c r="DK519">
        <v>25</v>
      </c>
      <c r="DL519">
        <v>0.26</v>
      </c>
      <c r="DM519">
        <v>0.15</v>
      </c>
      <c r="DN519">
        <v>-67.7995780487805</v>
      </c>
      <c r="DO519">
        <v>0.973896167247362</v>
      </c>
      <c r="DP519">
        <v>0.640975785286014</v>
      </c>
      <c r="DQ519">
        <v>0</v>
      </c>
      <c r="DR519">
        <v>2.25486317073171</v>
      </c>
      <c r="DS519">
        <v>-0.630063344947742</v>
      </c>
      <c r="DT519">
        <v>0.0648651962915897</v>
      </c>
      <c r="DU519">
        <v>0</v>
      </c>
      <c r="DV519">
        <v>0</v>
      </c>
      <c r="DW519">
        <v>2</v>
      </c>
      <c r="DX519" t="s">
        <v>365</v>
      </c>
      <c r="DY519">
        <v>2.9725</v>
      </c>
      <c r="DZ519">
        <v>2.75372</v>
      </c>
      <c r="EA519">
        <v>0.20216</v>
      </c>
      <c r="EB519">
        <v>0.207373</v>
      </c>
      <c r="EC519">
        <v>0.0783928</v>
      </c>
      <c r="ED519">
        <v>0.0730462</v>
      </c>
      <c r="EE519">
        <v>31140.6</v>
      </c>
      <c r="EF519">
        <v>33939.2</v>
      </c>
      <c r="EG519">
        <v>35375.8</v>
      </c>
      <c r="EH519">
        <v>38839.3</v>
      </c>
      <c r="EI519">
        <v>46234.9</v>
      </c>
      <c r="EJ519">
        <v>51962</v>
      </c>
      <c r="EK519">
        <v>55285.6</v>
      </c>
      <c r="EL519">
        <v>62248.3</v>
      </c>
      <c r="EM519">
        <v>1.971</v>
      </c>
      <c r="EN519">
        <v>2.1612</v>
      </c>
      <c r="EO519">
        <v>0.120401</v>
      </c>
      <c r="EP519">
        <v>0</v>
      </c>
      <c r="EQ519">
        <v>23.0956</v>
      </c>
      <c r="ER519">
        <v>999.9</v>
      </c>
      <c r="ES519">
        <v>33.885</v>
      </c>
      <c r="ET519">
        <v>35.953</v>
      </c>
      <c r="EU519">
        <v>27.0519</v>
      </c>
      <c r="EV519">
        <v>54.0969</v>
      </c>
      <c r="EW519">
        <v>39.6354</v>
      </c>
      <c r="EX519">
        <v>2</v>
      </c>
      <c r="EY519">
        <v>0.0246951</v>
      </c>
      <c r="EZ519">
        <v>3.06431</v>
      </c>
      <c r="FA519">
        <v>20.1208</v>
      </c>
      <c r="FB519">
        <v>5.19932</v>
      </c>
      <c r="FC519">
        <v>12.0099</v>
      </c>
      <c r="FD519">
        <v>4.9756</v>
      </c>
      <c r="FE519">
        <v>3.2938</v>
      </c>
      <c r="FF519">
        <v>9999</v>
      </c>
      <c r="FG519">
        <v>9999</v>
      </c>
      <c r="FH519">
        <v>9999</v>
      </c>
      <c r="FI519">
        <v>558.3</v>
      </c>
      <c r="FJ519">
        <v>1.8631</v>
      </c>
      <c r="FK519">
        <v>1.86783</v>
      </c>
      <c r="FL519">
        <v>1.86765</v>
      </c>
      <c r="FM519">
        <v>1.86887</v>
      </c>
      <c r="FN519">
        <v>1.86966</v>
      </c>
      <c r="FO519">
        <v>1.86569</v>
      </c>
      <c r="FP519">
        <v>1.86673</v>
      </c>
      <c r="FQ519">
        <v>1.86813</v>
      </c>
      <c r="FR519">
        <v>5</v>
      </c>
      <c r="FS519">
        <v>0</v>
      </c>
      <c r="FT519">
        <v>0</v>
      </c>
      <c r="FU519">
        <v>0</v>
      </c>
      <c r="FV519" t="s">
        <v>358</v>
      </c>
      <c r="FW519" t="s">
        <v>359</v>
      </c>
      <c r="FX519" t="s">
        <v>360</v>
      </c>
      <c r="FY519" t="s">
        <v>360</v>
      </c>
      <c r="FZ519" t="s">
        <v>360</v>
      </c>
      <c r="GA519" t="s">
        <v>360</v>
      </c>
      <c r="GB519">
        <v>0</v>
      </c>
      <c r="GC519">
        <v>100</v>
      </c>
      <c r="GD519">
        <v>100</v>
      </c>
      <c r="GE519">
        <v>19.75</v>
      </c>
      <c r="GF519">
        <v>0.2133</v>
      </c>
      <c r="GG519">
        <v>5.39689663742648</v>
      </c>
      <c r="GH519">
        <v>0.00956702611335773</v>
      </c>
      <c r="GI519">
        <v>-9.19467254998099e-07</v>
      </c>
      <c r="GJ519">
        <v>-2.13729184259075e-11</v>
      </c>
      <c r="GK519">
        <v>0.213310654532375</v>
      </c>
      <c r="GL519">
        <v>0</v>
      </c>
      <c r="GM519">
        <v>0</v>
      </c>
      <c r="GN519">
        <v>0</v>
      </c>
      <c r="GO519">
        <v>-4</v>
      </c>
      <c r="GP519">
        <v>1866</v>
      </c>
      <c r="GQ519">
        <v>1</v>
      </c>
      <c r="GR519">
        <v>18</v>
      </c>
      <c r="GS519">
        <v>31.2</v>
      </c>
      <c r="GT519">
        <v>30263.3</v>
      </c>
      <c r="GU519">
        <v>4.35547</v>
      </c>
      <c r="GV519">
        <v>2.47314</v>
      </c>
      <c r="GW519">
        <v>2.24854</v>
      </c>
      <c r="GX519">
        <v>2.72217</v>
      </c>
      <c r="GY519">
        <v>1.99585</v>
      </c>
      <c r="GZ519">
        <v>2.36206</v>
      </c>
      <c r="HA519">
        <v>38.1593</v>
      </c>
      <c r="HB519">
        <v>14.1671</v>
      </c>
      <c r="HC519">
        <v>18</v>
      </c>
      <c r="HD519">
        <v>500.576</v>
      </c>
      <c r="HE519">
        <v>633.786</v>
      </c>
      <c r="HF519">
        <v>19.3194</v>
      </c>
      <c r="HG519">
        <v>27.4989</v>
      </c>
      <c r="HH519">
        <v>29.9997</v>
      </c>
      <c r="HI519">
        <v>27.6821</v>
      </c>
      <c r="HJ519">
        <v>27.6488</v>
      </c>
      <c r="HK519">
        <v>87.2289</v>
      </c>
      <c r="HL519">
        <v>27.4094</v>
      </c>
      <c r="HM519">
        <v>0</v>
      </c>
      <c r="HN519">
        <v>19.2703</v>
      </c>
      <c r="HO519">
        <v>1941.22</v>
      </c>
      <c r="HP519">
        <v>18.9256</v>
      </c>
      <c r="HQ519">
        <v>102.566</v>
      </c>
      <c r="HR519">
        <v>103.644</v>
      </c>
    </row>
    <row r="520" spans="1:226">
      <c r="A520">
        <v>504</v>
      </c>
      <c r="B520">
        <v>1657215018.1</v>
      </c>
      <c r="C520">
        <v>8413.09999990463</v>
      </c>
      <c r="D520" t="s">
        <v>1372</v>
      </c>
      <c r="E520" t="s">
        <v>1373</v>
      </c>
      <c r="F520">
        <v>5</v>
      </c>
      <c r="G520" t="s">
        <v>1144</v>
      </c>
      <c r="H520" t="s">
        <v>354</v>
      </c>
      <c r="I520">
        <v>1657215010.6</v>
      </c>
      <c r="J520">
        <f>(K520)/1000</f>
        <v>0</v>
      </c>
      <c r="K520">
        <f>IF(BF520, AN520, AH520)</f>
        <v>0</v>
      </c>
      <c r="L520">
        <f>IF(BF520, AI520, AG520)</f>
        <v>0</v>
      </c>
      <c r="M520">
        <f>BH520 - IF(AU520&gt;1, L520*BB520*100.0/(AW520*BV520), 0)</f>
        <v>0</v>
      </c>
      <c r="N520">
        <f>((T520-J520/2)*M520-L520)/(T520+J520/2)</f>
        <v>0</v>
      </c>
      <c r="O520">
        <f>N520*(BO520+BP520)/1000.0</f>
        <v>0</v>
      </c>
      <c r="P520">
        <f>(BH520 - IF(AU520&gt;1, L520*BB520*100.0/(AW520*BV520), 0))*(BO520+BP520)/1000.0</f>
        <v>0</v>
      </c>
      <c r="Q520">
        <f>2.0/((1/S520-1/R520)+SIGN(S520)*SQRT((1/S520-1/R520)*(1/S520-1/R520) + 4*BC520/((BC520+1)*(BC520+1))*(2*1/S520*1/R520-1/R520*1/R520)))</f>
        <v>0</v>
      </c>
      <c r="R520">
        <f>IF(LEFT(BD520,1)&lt;&gt;"0",IF(LEFT(BD520,1)="1",3.0,BE520),$D$5+$E$5*(BV520*BO520/($K$5*1000))+$F$5*(BV520*BO520/($K$5*1000))*MAX(MIN(BB520,$J$5),$I$5)*MAX(MIN(BB520,$J$5),$I$5)+$G$5*MAX(MIN(BB520,$J$5),$I$5)*(BV520*BO520/($K$5*1000))+$H$5*(BV520*BO520/($K$5*1000))*(BV520*BO520/($K$5*1000)))</f>
        <v>0</v>
      </c>
      <c r="S520">
        <f>J520*(1000-(1000*0.61365*exp(17.502*W520/(240.97+W520))/(BO520+BP520)+BJ520)/2)/(1000*0.61365*exp(17.502*W520/(240.97+W520))/(BO520+BP520)-BJ520)</f>
        <v>0</v>
      </c>
      <c r="T520">
        <f>1/((BC520+1)/(Q520/1.6)+1/(R520/1.37)) + BC520/((BC520+1)/(Q520/1.6) + BC520/(R520/1.37))</f>
        <v>0</v>
      </c>
      <c r="U520">
        <f>(AX520*BA520)</f>
        <v>0</v>
      </c>
      <c r="V520">
        <f>(BQ520+(U520+2*0.95*5.67E-8*(((BQ520+$B$7)+273)^4-(BQ520+273)^4)-44100*J520)/(1.84*29.3*R520+8*0.95*5.67E-8*(BQ520+273)^3))</f>
        <v>0</v>
      </c>
      <c r="W520">
        <f>($C$7*BR520+$D$7*BS520+$E$7*V520)</f>
        <v>0</v>
      </c>
      <c r="X520">
        <f>0.61365*exp(17.502*W520/(240.97+W520))</f>
        <v>0</v>
      </c>
      <c r="Y520">
        <f>(Z520/AA520*100)</f>
        <v>0</v>
      </c>
      <c r="Z520">
        <f>BJ520*(BO520+BP520)/1000</f>
        <v>0</v>
      </c>
      <c r="AA520">
        <f>0.61365*exp(17.502*BQ520/(240.97+BQ520))</f>
        <v>0</v>
      </c>
      <c r="AB520">
        <f>(X520-BJ520*(BO520+BP520)/1000)</f>
        <v>0</v>
      </c>
      <c r="AC520">
        <f>(-J520*44100)</f>
        <v>0</v>
      </c>
      <c r="AD520">
        <f>2*29.3*R520*0.92*(BQ520-W520)</f>
        <v>0</v>
      </c>
      <c r="AE520">
        <f>2*0.95*5.67E-8*(((BQ520+$B$7)+273)^4-(W520+273)^4)</f>
        <v>0</v>
      </c>
      <c r="AF520">
        <f>U520+AE520+AC520+AD520</f>
        <v>0</v>
      </c>
      <c r="AG520">
        <f>BN520*AU520*(BI520-BH520*(1000-AU520*BK520)/(1000-AU520*BJ520))/(100*BB520)</f>
        <v>0</v>
      </c>
      <c r="AH520">
        <f>1000*BN520*AU520*(BJ520-BK520)/(100*BB520*(1000-AU520*BJ520))</f>
        <v>0</v>
      </c>
      <c r="AI520">
        <f>(AJ520 - AK520 - BO520*1E3/(8.314*(BQ520+273.15)) * AM520/BN520 * AL520) * BN520/(100*BB520) * (1000 - BK520)/1000</f>
        <v>0</v>
      </c>
      <c r="AJ520">
        <v>1970.92560046598</v>
      </c>
      <c r="AK520">
        <v>1914.1</v>
      </c>
      <c r="AL520">
        <v>3.44907920817576</v>
      </c>
      <c r="AM520">
        <v>66.7280457912559</v>
      </c>
      <c r="AN520">
        <f>(AP520 - AO520 + BO520*1E3/(8.314*(BQ520+273.15)) * AR520/BN520 * AQ520) * BN520/(100*BB520) * 1000/(1000 - AP520)</f>
        <v>0</v>
      </c>
      <c r="AO520">
        <v>18.8680494654181</v>
      </c>
      <c r="AP520">
        <v>21.0137709090909</v>
      </c>
      <c r="AQ520">
        <v>-0.000398509308742543</v>
      </c>
      <c r="AR520">
        <v>77.4799471106263</v>
      </c>
      <c r="AS520">
        <v>0</v>
      </c>
      <c r="AT520">
        <v>0</v>
      </c>
      <c r="AU520">
        <f>IF(AS520*$H$13&gt;=AW520,1.0,(AW520/(AW520-AS520*$H$13)))</f>
        <v>0</v>
      </c>
      <c r="AV520">
        <f>(AU520-1)*100</f>
        <v>0</v>
      </c>
      <c r="AW520">
        <f>MAX(0,($B$13+$C$13*BV520)/(1+$D$13*BV520)*BO520/(BQ520+273)*$E$13)</f>
        <v>0</v>
      </c>
      <c r="AX520">
        <f>$B$11*BW520+$C$11*BX520+$F$11*CI520*(1-CL520)</f>
        <v>0</v>
      </c>
      <c r="AY520">
        <f>AX520*AZ520</f>
        <v>0</v>
      </c>
      <c r="AZ520">
        <f>($B$11*$D$9+$C$11*$D$9+$F$11*((CV520+CN520)/MAX(CV520+CN520+CW520, 0.1)*$I$9+CW520/MAX(CV520+CN520+CW520, 0.1)*$J$9))/($B$11+$C$11+$F$11)</f>
        <v>0</v>
      </c>
      <c r="BA520">
        <f>($B$11*$K$9+$C$11*$K$9+$F$11*((CV520+CN520)/MAX(CV520+CN520+CW520, 0.1)*$P$9+CW520/MAX(CV520+CN520+CW520, 0.1)*$Q$9))/($B$11+$C$11+$F$11)</f>
        <v>0</v>
      </c>
      <c r="BB520">
        <v>6</v>
      </c>
      <c r="BC520">
        <v>0.5</v>
      </c>
      <c r="BD520" t="s">
        <v>355</v>
      </c>
      <c r="BE520">
        <v>2</v>
      </c>
      <c r="BF520" t="b">
        <v>1</v>
      </c>
      <c r="BG520">
        <v>1657215010.6</v>
      </c>
      <c r="BH520">
        <v>1850.24740740741</v>
      </c>
      <c r="BI520">
        <v>1918.23111111111</v>
      </c>
      <c r="BJ520">
        <v>21.0161518518519</v>
      </c>
      <c r="BK520">
        <v>18.8346074074074</v>
      </c>
      <c r="BL520">
        <v>1830.55037037037</v>
      </c>
      <c r="BM520">
        <v>20.802837037037</v>
      </c>
      <c r="BN520">
        <v>499.991962962963</v>
      </c>
      <c r="BO520">
        <v>74.5675888888889</v>
      </c>
      <c r="BP520">
        <v>0.0998552629629629</v>
      </c>
      <c r="BQ520">
        <v>24.8944444444444</v>
      </c>
      <c r="BR520">
        <v>25.0702925925926</v>
      </c>
      <c r="BS520">
        <v>999.9</v>
      </c>
      <c r="BT520">
        <v>0</v>
      </c>
      <c r="BU520">
        <v>0</v>
      </c>
      <c r="BV520">
        <v>10021.6666666667</v>
      </c>
      <c r="BW520">
        <v>0</v>
      </c>
      <c r="BX520">
        <v>589.361222222222</v>
      </c>
      <c r="BY520">
        <v>-67.983537037037</v>
      </c>
      <c r="BZ520">
        <v>1889.96777777778</v>
      </c>
      <c r="CA520">
        <v>1955.05518518519</v>
      </c>
      <c r="CB520">
        <v>2.18154740740741</v>
      </c>
      <c r="CC520">
        <v>1918.23111111111</v>
      </c>
      <c r="CD520">
        <v>18.8346074074074</v>
      </c>
      <c r="CE520">
        <v>1.56712333333333</v>
      </c>
      <c r="CF520">
        <v>1.40445</v>
      </c>
      <c r="CG520">
        <v>13.6392703703704</v>
      </c>
      <c r="CH520">
        <v>11.965737037037</v>
      </c>
      <c r="CI520">
        <v>2000.03074074074</v>
      </c>
      <c r="CJ520">
        <v>0.980002777777778</v>
      </c>
      <c r="CK520">
        <v>0.019996837037037</v>
      </c>
      <c r="CL520">
        <v>0</v>
      </c>
      <c r="CM520">
        <v>2.38477777777778</v>
      </c>
      <c r="CN520">
        <v>0</v>
      </c>
      <c r="CO520">
        <v>18303.037037037</v>
      </c>
      <c r="CP520">
        <v>17300.4333333333</v>
      </c>
      <c r="CQ520">
        <v>41.2543333333333</v>
      </c>
      <c r="CR520">
        <v>40.965037037037</v>
      </c>
      <c r="CS520">
        <v>40.8354444444444</v>
      </c>
      <c r="CT520">
        <v>39.7706296296296</v>
      </c>
      <c r="CU520">
        <v>40.259</v>
      </c>
      <c r="CV520">
        <v>1960.0362962963</v>
      </c>
      <c r="CW520">
        <v>39.9914814814815</v>
      </c>
      <c r="CX520">
        <v>0</v>
      </c>
      <c r="CY520">
        <v>1657214997</v>
      </c>
      <c r="CZ520">
        <v>0</v>
      </c>
      <c r="DA520">
        <v>1657213163</v>
      </c>
      <c r="DB520" t="s">
        <v>1145</v>
      </c>
      <c r="DC520">
        <v>1657213141</v>
      </c>
      <c r="DD520">
        <v>1655399214.6</v>
      </c>
      <c r="DE520">
        <v>1</v>
      </c>
      <c r="DF520">
        <v>0.04</v>
      </c>
      <c r="DG520">
        <v>-0.06</v>
      </c>
      <c r="DH520">
        <v>9.172</v>
      </c>
      <c r="DI520">
        <v>0.511</v>
      </c>
      <c r="DJ520">
        <v>420</v>
      </c>
      <c r="DK520">
        <v>25</v>
      </c>
      <c r="DL520">
        <v>0.26</v>
      </c>
      <c r="DM520">
        <v>0.15</v>
      </c>
      <c r="DN520">
        <v>-67.8479682926829</v>
      </c>
      <c r="DO520">
        <v>-0.960480836236953</v>
      </c>
      <c r="DP520">
        <v>0.684341497777252</v>
      </c>
      <c r="DQ520">
        <v>0</v>
      </c>
      <c r="DR520">
        <v>2.21900146341463</v>
      </c>
      <c r="DS520">
        <v>-0.610649686411149</v>
      </c>
      <c r="DT520">
        <v>0.0633599333872285</v>
      </c>
      <c r="DU520">
        <v>0</v>
      </c>
      <c r="DV520">
        <v>0</v>
      </c>
      <c r="DW520">
        <v>2</v>
      </c>
      <c r="DX520" t="s">
        <v>365</v>
      </c>
      <c r="DY520">
        <v>2.97271</v>
      </c>
      <c r="DZ520">
        <v>2.75422</v>
      </c>
      <c r="EA520">
        <v>0.203227</v>
      </c>
      <c r="EB520">
        <v>0.208344</v>
      </c>
      <c r="EC520">
        <v>0.0783718</v>
      </c>
      <c r="ED520">
        <v>0.0730583</v>
      </c>
      <c r="EE520">
        <v>31099.5</v>
      </c>
      <c r="EF520">
        <v>33898.1</v>
      </c>
      <c r="EG520">
        <v>35376.3</v>
      </c>
      <c r="EH520">
        <v>38839.7</v>
      </c>
      <c r="EI520">
        <v>46236.3</v>
      </c>
      <c r="EJ520">
        <v>51961.3</v>
      </c>
      <c r="EK520">
        <v>55286.1</v>
      </c>
      <c r="EL520">
        <v>62248.3</v>
      </c>
      <c r="EM520">
        <v>1.9708</v>
      </c>
      <c r="EN520">
        <v>2.1614</v>
      </c>
      <c r="EO520">
        <v>0.12055</v>
      </c>
      <c r="EP520">
        <v>0</v>
      </c>
      <c r="EQ520">
        <v>23.0879</v>
      </c>
      <c r="ER520">
        <v>999.9</v>
      </c>
      <c r="ES520">
        <v>33.885</v>
      </c>
      <c r="ET520">
        <v>35.963</v>
      </c>
      <c r="EU520">
        <v>27.0672</v>
      </c>
      <c r="EV520">
        <v>53.5969</v>
      </c>
      <c r="EW520">
        <v>39.6595</v>
      </c>
      <c r="EX520">
        <v>2</v>
      </c>
      <c r="EY520">
        <v>0.0242683</v>
      </c>
      <c r="EZ520">
        <v>3.13447</v>
      </c>
      <c r="FA520">
        <v>20.12</v>
      </c>
      <c r="FB520">
        <v>5.19932</v>
      </c>
      <c r="FC520">
        <v>12.0099</v>
      </c>
      <c r="FD520">
        <v>4.976</v>
      </c>
      <c r="FE520">
        <v>3.294</v>
      </c>
      <c r="FF520">
        <v>9999</v>
      </c>
      <c r="FG520">
        <v>9999</v>
      </c>
      <c r="FH520">
        <v>9999</v>
      </c>
      <c r="FI520">
        <v>558.3</v>
      </c>
      <c r="FJ520">
        <v>1.8631</v>
      </c>
      <c r="FK520">
        <v>1.86783</v>
      </c>
      <c r="FL520">
        <v>1.86762</v>
      </c>
      <c r="FM520">
        <v>1.8689</v>
      </c>
      <c r="FN520">
        <v>1.86966</v>
      </c>
      <c r="FO520">
        <v>1.86569</v>
      </c>
      <c r="FP520">
        <v>1.86673</v>
      </c>
      <c r="FQ520">
        <v>1.86813</v>
      </c>
      <c r="FR520">
        <v>5</v>
      </c>
      <c r="FS520">
        <v>0</v>
      </c>
      <c r="FT520">
        <v>0</v>
      </c>
      <c r="FU520">
        <v>0</v>
      </c>
      <c r="FV520" t="s">
        <v>358</v>
      </c>
      <c r="FW520" t="s">
        <v>359</v>
      </c>
      <c r="FX520" t="s">
        <v>360</v>
      </c>
      <c r="FY520" t="s">
        <v>360</v>
      </c>
      <c r="FZ520" t="s">
        <v>360</v>
      </c>
      <c r="GA520" t="s">
        <v>360</v>
      </c>
      <c r="GB520">
        <v>0</v>
      </c>
      <c r="GC520">
        <v>100</v>
      </c>
      <c r="GD520">
        <v>100</v>
      </c>
      <c r="GE520">
        <v>19.84</v>
      </c>
      <c r="GF520">
        <v>0.2133</v>
      </c>
      <c r="GG520">
        <v>5.39689663742648</v>
      </c>
      <c r="GH520">
        <v>0.00956702611335773</v>
      </c>
      <c r="GI520">
        <v>-9.19467254998099e-07</v>
      </c>
      <c r="GJ520">
        <v>-2.13729184259075e-11</v>
      </c>
      <c r="GK520">
        <v>0.213310654532375</v>
      </c>
      <c r="GL520">
        <v>0</v>
      </c>
      <c r="GM520">
        <v>0</v>
      </c>
      <c r="GN520">
        <v>0</v>
      </c>
      <c r="GO520">
        <v>-4</v>
      </c>
      <c r="GP520">
        <v>1866</v>
      </c>
      <c r="GQ520">
        <v>1</v>
      </c>
      <c r="GR520">
        <v>18</v>
      </c>
      <c r="GS520">
        <v>31.3</v>
      </c>
      <c r="GT520">
        <v>30263.4</v>
      </c>
      <c r="GU520">
        <v>4.38354</v>
      </c>
      <c r="GV520">
        <v>2.60376</v>
      </c>
      <c r="GW520">
        <v>2.24854</v>
      </c>
      <c r="GX520">
        <v>2.72217</v>
      </c>
      <c r="GY520">
        <v>1.99585</v>
      </c>
      <c r="GZ520">
        <v>2.36816</v>
      </c>
      <c r="HA520">
        <v>38.1593</v>
      </c>
      <c r="HB520">
        <v>14.1671</v>
      </c>
      <c r="HC520">
        <v>18</v>
      </c>
      <c r="HD520">
        <v>500.36</v>
      </c>
      <c r="HE520">
        <v>633.839</v>
      </c>
      <c r="HF520">
        <v>19.2446</v>
      </c>
      <c r="HG520">
        <v>27.4919</v>
      </c>
      <c r="HH520">
        <v>29.9998</v>
      </c>
      <c r="HI520">
        <v>27.6728</v>
      </c>
      <c r="HJ520">
        <v>27.6395</v>
      </c>
      <c r="HK520">
        <v>87.7407</v>
      </c>
      <c r="HL520">
        <v>27.4094</v>
      </c>
      <c r="HM520">
        <v>0</v>
      </c>
      <c r="HN520">
        <v>19.197</v>
      </c>
      <c r="HO520">
        <v>1954.69</v>
      </c>
      <c r="HP520">
        <v>18.9651</v>
      </c>
      <c r="HQ520">
        <v>102.567</v>
      </c>
      <c r="HR520">
        <v>103.645</v>
      </c>
    </row>
    <row r="521" spans="1:226">
      <c r="A521">
        <v>505</v>
      </c>
      <c r="B521">
        <v>1657215023.1</v>
      </c>
      <c r="C521">
        <v>8418.09999990463</v>
      </c>
      <c r="D521" t="s">
        <v>1374</v>
      </c>
      <c r="E521" t="s">
        <v>1375</v>
      </c>
      <c r="F521">
        <v>5</v>
      </c>
      <c r="G521" t="s">
        <v>1144</v>
      </c>
      <c r="H521" t="s">
        <v>354</v>
      </c>
      <c r="I521">
        <v>1657215015.31429</v>
      </c>
      <c r="J521">
        <f>(K521)/1000</f>
        <v>0</v>
      </c>
      <c r="K521">
        <f>IF(BF521, AN521, AH521)</f>
        <v>0</v>
      </c>
      <c r="L521">
        <f>IF(BF521, AI521, AG521)</f>
        <v>0</v>
      </c>
      <c r="M521">
        <f>BH521 - IF(AU521&gt;1, L521*BB521*100.0/(AW521*BV521), 0)</f>
        <v>0</v>
      </c>
      <c r="N521">
        <f>((T521-J521/2)*M521-L521)/(T521+J521/2)</f>
        <v>0</v>
      </c>
      <c r="O521">
        <f>N521*(BO521+BP521)/1000.0</f>
        <v>0</v>
      </c>
      <c r="P521">
        <f>(BH521 - IF(AU521&gt;1, L521*BB521*100.0/(AW521*BV521), 0))*(BO521+BP521)/1000.0</f>
        <v>0</v>
      </c>
      <c r="Q521">
        <f>2.0/((1/S521-1/R521)+SIGN(S521)*SQRT((1/S521-1/R521)*(1/S521-1/R521) + 4*BC521/((BC521+1)*(BC521+1))*(2*1/S521*1/R521-1/R521*1/R521)))</f>
        <v>0</v>
      </c>
      <c r="R521">
        <f>IF(LEFT(BD521,1)&lt;&gt;"0",IF(LEFT(BD521,1)="1",3.0,BE521),$D$5+$E$5*(BV521*BO521/($K$5*1000))+$F$5*(BV521*BO521/($K$5*1000))*MAX(MIN(BB521,$J$5),$I$5)*MAX(MIN(BB521,$J$5),$I$5)+$G$5*MAX(MIN(BB521,$J$5),$I$5)*(BV521*BO521/($K$5*1000))+$H$5*(BV521*BO521/($K$5*1000))*(BV521*BO521/($K$5*1000)))</f>
        <v>0</v>
      </c>
      <c r="S521">
        <f>J521*(1000-(1000*0.61365*exp(17.502*W521/(240.97+W521))/(BO521+BP521)+BJ521)/2)/(1000*0.61365*exp(17.502*W521/(240.97+W521))/(BO521+BP521)-BJ521)</f>
        <v>0</v>
      </c>
      <c r="T521">
        <f>1/((BC521+1)/(Q521/1.6)+1/(R521/1.37)) + BC521/((BC521+1)/(Q521/1.6) + BC521/(R521/1.37))</f>
        <v>0</v>
      </c>
      <c r="U521">
        <f>(AX521*BA521)</f>
        <v>0</v>
      </c>
      <c r="V521">
        <f>(BQ521+(U521+2*0.95*5.67E-8*(((BQ521+$B$7)+273)^4-(BQ521+273)^4)-44100*J521)/(1.84*29.3*R521+8*0.95*5.67E-8*(BQ521+273)^3))</f>
        <v>0</v>
      </c>
      <c r="W521">
        <f>($C$7*BR521+$D$7*BS521+$E$7*V521)</f>
        <v>0</v>
      </c>
      <c r="X521">
        <f>0.61365*exp(17.502*W521/(240.97+W521))</f>
        <v>0</v>
      </c>
      <c r="Y521">
        <f>(Z521/AA521*100)</f>
        <v>0</v>
      </c>
      <c r="Z521">
        <f>BJ521*(BO521+BP521)/1000</f>
        <v>0</v>
      </c>
      <c r="AA521">
        <f>0.61365*exp(17.502*BQ521/(240.97+BQ521))</f>
        <v>0</v>
      </c>
      <c r="AB521">
        <f>(X521-BJ521*(BO521+BP521)/1000)</f>
        <v>0</v>
      </c>
      <c r="AC521">
        <f>(-J521*44100)</f>
        <v>0</v>
      </c>
      <c r="AD521">
        <f>2*29.3*R521*0.92*(BQ521-W521)</f>
        <v>0</v>
      </c>
      <c r="AE521">
        <f>2*0.95*5.67E-8*(((BQ521+$B$7)+273)^4-(W521+273)^4)</f>
        <v>0</v>
      </c>
      <c r="AF521">
        <f>U521+AE521+AC521+AD521</f>
        <v>0</v>
      </c>
      <c r="AG521">
        <f>BN521*AU521*(BI521-BH521*(1000-AU521*BK521)/(1000-AU521*BJ521))/(100*BB521)</f>
        <v>0</v>
      </c>
      <c r="AH521">
        <f>1000*BN521*AU521*(BJ521-BK521)/(100*BB521*(1000-AU521*BJ521))</f>
        <v>0</v>
      </c>
      <c r="AI521">
        <f>(AJ521 - AK521 - BO521*1E3/(8.314*(BQ521+273.15)) * AM521/BN521 * AL521) * BN521/(100*BB521) * (1000 - BK521)/1000</f>
        <v>0</v>
      </c>
      <c r="AJ521">
        <v>1987.16204688641</v>
      </c>
      <c r="AK521">
        <v>1930.9436969697</v>
      </c>
      <c r="AL521">
        <v>3.37262257091431</v>
      </c>
      <c r="AM521">
        <v>66.7280457912559</v>
      </c>
      <c r="AN521">
        <f>(AP521 - AO521 + BO521*1E3/(8.314*(BQ521+273.15)) * AR521/BN521 * AQ521) * BN521/(100*BB521) * 1000/(1000 - AP521)</f>
        <v>0</v>
      </c>
      <c r="AO521">
        <v>18.8649569533236</v>
      </c>
      <c r="AP521">
        <v>20.9991363636363</v>
      </c>
      <c r="AQ521">
        <v>-0.000520390206583859</v>
      </c>
      <c r="AR521">
        <v>77.4799471106263</v>
      </c>
      <c r="AS521">
        <v>0</v>
      </c>
      <c r="AT521">
        <v>0</v>
      </c>
      <c r="AU521">
        <f>IF(AS521*$H$13&gt;=AW521,1.0,(AW521/(AW521-AS521*$H$13)))</f>
        <v>0</v>
      </c>
      <c r="AV521">
        <f>(AU521-1)*100</f>
        <v>0</v>
      </c>
      <c r="AW521">
        <f>MAX(0,($B$13+$C$13*BV521)/(1+$D$13*BV521)*BO521/(BQ521+273)*$E$13)</f>
        <v>0</v>
      </c>
      <c r="AX521">
        <f>$B$11*BW521+$C$11*BX521+$F$11*CI521*(1-CL521)</f>
        <v>0</v>
      </c>
      <c r="AY521">
        <f>AX521*AZ521</f>
        <v>0</v>
      </c>
      <c r="AZ521">
        <f>($B$11*$D$9+$C$11*$D$9+$F$11*((CV521+CN521)/MAX(CV521+CN521+CW521, 0.1)*$I$9+CW521/MAX(CV521+CN521+CW521, 0.1)*$J$9))/($B$11+$C$11+$F$11)</f>
        <v>0</v>
      </c>
      <c r="BA521">
        <f>($B$11*$K$9+$C$11*$K$9+$F$11*((CV521+CN521)/MAX(CV521+CN521+CW521, 0.1)*$P$9+CW521/MAX(CV521+CN521+CW521, 0.1)*$Q$9))/($B$11+$C$11+$F$11)</f>
        <v>0</v>
      </c>
      <c r="BB521">
        <v>6</v>
      </c>
      <c r="BC521">
        <v>0.5</v>
      </c>
      <c r="BD521" t="s">
        <v>355</v>
      </c>
      <c r="BE521">
        <v>2</v>
      </c>
      <c r="BF521" t="b">
        <v>1</v>
      </c>
      <c r="BG521">
        <v>1657215015.31429</v>
      </c>
      <c r="BH521">
        <v>1866.13535714286</v>
      </c>
      <c r="BI521">
        <v>1933.92178571429</v>
      </c>
      <c r="BJ521">
        <v>21.0104285714286</v>
      </c>
      <c r="BK521">
        <v>18.8660714285714</v>
      </c>
      <c r="BL521">
        <v>1846.34464285714</v>
      </c>
      <c r="BM521">
        <v>20.7971142857143</v>
      </c>
      <c r="BN521">
        <v>499.998785714286</v>
      </c>
      <c r="BO521">
        <v>74.5674678571429</v>
      </c>
      <c r="BP521">
        <v>0.0999320714285714</v>
      </c>
      <c r="BQ521">
        <v>24.8832392857143</v>
      </c>
      <c r="BR521">
        <v>25.072575</v>
      </c>
      <c r="BS521">
        <v>999.9</v>
      </c>
      <c r="BT521">
        <v>0</v>
      </c>
      <c r="BU521">
        <v>0</v>
      </c>
      <c r="BV521">
        <v>10014.6428571429</v>
      </c>
      <c r="BW521">
        <v>0</v>
      </c>
      <c r="BX521">
        <v>655.35275</v>
      </c>
      <c r="BY521">
        <v>-67.7860142857143</v>
      </c>
      <c r="BZ521">
        <v>1906.18464285714</v>
      </c>
      <c r="CA521">
        <v>1971.11</v>
      </c>
      <c r="CB521">
        <v>2.14436071428571</v>
      </c>
      <c r="CC521">
        <v>1933.92178571429</v>
      </c>
      <c r="CD521">
        <v>18.8660714285714</v>
      </c>
      <c r="CE521">
        <v>1.56669392857143</v>
      </c>
      <c r="CF521">
        <v>1.40679392857143</v>
      </c>
      <c r="CG521">
        <v>13.63505</v>
      </c>
      <c r="CH521">
        <v>11.9910571428571</v>
      </c>
      <c r="CI521">
        <v>2000.03535714286</v>
      </c>
      <c r="CJ521">
        <v>0.98000225</v>
      </c>
      <c r="CK521">
        <v>0.0199974</v>
      </c>
      <c r="CL521">
        <v>0</v>
      </c>
      <c r="CM521">
        <v>2.38118571428571</v>
      </c>
      <c r="CN521">
        <v>0</v>
      </c>
      <c r="CO521">
        <v>18332.6535714286</v>
      </c>
      <c r="CP521">
        <v>17300.475</v>
      </c>
      <c r="CQ521">
        <v>41.1962857142857</v>
      </c>
      <c r="CR521">
        <v>40.9105</v>
      </c>
      <c r="CS521">
        <v>40.7966785714286</v>
      </c>
      <c r="CT521">
        <v>39.6626785714286</v>
      </c>
      <c r="CU521">
        <v>40.2185</v>
      </c>
      <c r="CV521">
        <v>1960.03785714286</v>
      </c>
      <c r="CW521">
        <v>39.9946428571429</v>
      </c>
      <c r="CX521">
        <v>0</v>
      </c>
      <c r="CY521">
        <v>1657215002.4</v>
      </c>
      <c r="CZ521">
        <v>0</v>
      </c>
      <c r="DA521">
        <v>1657213163</v>
      </c>
      <c r="DB521" t="s">
        <v>1145</v>
      </c>
      <c r="DC521">
        <v>1657213141</v>
      </c>
      <c r="DD521">
        <v>1655399214.6</v>
      </c>
      <c r="DE521">
        <v>1</v>
      </c>
      <c r="DF521">
        <v>0.04</v>
      </c>
      <c r="DG521">
        <v>-0.06</v>
      </c>
      <c r="DH521">
        <v>9.172</v>
      </c>
      <c r="DI521">
        <v>0.511</v>
      </c>
      <c r="DJ521">
        <v>420</v>
      </c>
      <c r="DK521">
        <v>25</v>
      </c>
      <c r="DL521">
        <v>0.26</v>
      </c>
      <c r="DM521">
        <v>0.15</v>
      </c>
      <c r="DN521">
        <v>-67.8605048780488</v>
      </c>
      <c r="DO521">
        <v>0.833701045296147</v>
      </c>
      <c r="DP521">
        <v>0.684982730047998</v>
      </c>
      <c r="DQ521">
        <v>0</v>
      </c>
      <c r="DR521">
        <v>2.18098707317073</v>
      </c>
      <c r="DS521">
        <v>-0.461591498257833</v>
      </c>
      <c r="DT521">
        <v>0.0519731833406</v>
      </c>
      <c r="DU521">
        <v>0</v>
      </c>
      <c r="DV521">
        <v>0</v>
      </c>
      <c r="DW521">
        <v>2</v>
      </c>
      <c r="DX521" t="s">
        <v>365</v>
      </c>
      <c r="DY521">
        <v>2.97201</v>
      </c>
      <c r="DZ521">
        <v>2.75386</v>
      </c>
      <c r="EA521">
        <v>0.204274</v>
      </c>
      <c r="EB521">
        <v>0.20938</v>
      </c>
      <c r="EC521">
        <v>0.0783326</v>
      </c>
      <c r="ED521">
        <v>0.0731914</v>
      </c>
      <c r="EE521">
        <v>31059.3</v>
      </c>
      <c r="EF521">
        <v>33854.3</v>
      </c>
      <c r="EG521">
        <v>35377.1</v>
      </c>
      <c r="EH521">
        <v>38840.3</v>
      </c>
      <c r="EI521">
        <v>46238.4</v>
      </c>
      <c r="EJ521">
        <v>51954.5</v>
      </c>
      <c r="EK521">
        <v>55286.2</v>
      </c>
      <c r="EL521">
        <v>62249</v>
      </c>
      <c r="EM521">
        <v>1.9708</v>
      </c>
      <c r="EN521">
        <v>2.1616</v>
      </c>
      <c r="EO521">
        <v>0.119209</v>
      </c>
      <c r="EP521">
        <v>0</v>
      </c>
      <c r="EQ521">
        <v>23.0801</v>
      </c>
      <c r="ER521">
        <v>999.9</v>
      </c>
      <c r="ES521">
        <v>33.885</v>
      </c>
      <c r="ET521">
        <v>35.963</v>
      </c>
      <c r="EU521">
        <v>27.0686</v>
      </c>
      <c r="EV521">
        <v>53.8769</v>
      </c>
      <c r="EW521">
        <v>39.6154</v>
      </c>
      <c r="EX521">
        <v>2</v>
      </c>
      <c r="EY521">
        <v>0.0242683</v>
      </c>
      <c r="EZ521">
        <v>3.17475</v>
      </c>
      <c r="FA521">
        <v>20.1179</v>
      </c>
      <c r="FB521">
        <v>5.19812</v>
      </c>
      <c r="FC521">
        <v>12.0099</v>
      </c>
      <c r="FD521">
        <v>4.9744</v>
      </c>
      <c r="FE521">
        <v>3.2934</v>
      </c>
      <c r="FF521">
        <v>9999</v>
      </c>
      <c r="FG521">
        <v>9999</v>
      </c>
      <c r="FH521">
        <v>9999</v>
      </c>
      <c r="FI521">
        <v>558.3</v>
      </c>
      <c r="FJ521">
        <v>1.8631</v>
      </c>
      <c r="FK521">
        <v>1.86783</v>
      </c>
      <c r="FL521">
        <v>1.86758</v>
      </c>
      <c r="FM521">
        <v>1.86887</v>
      </c>
      <c r="FN521">
        <v>1.86966</v>
      </c>
      <c r="FO521">
        <v>1.86569</v>
      </c>
      <c r="FP521">
        <v>1.86667</v>
      </c>
      <c r="FQ521">
        <v>1.8681</v>
      </c>
      <c r="FR521">
        <v>5</v>
      </c>
      <c r="FS521">
        <v>0</v>
      </c>
      <c r="FT521">
        <v>0</v>
      </c>
      <c r="FU521">
        <v>0</v>
      </c>
      <c r="FV521" t="s">
        <v>358</v>
      </c>
      <c r="FW521" t="s">
        <v>359</v>
      </c>
      <c r="FX521" t="s">
        <v>360</v>
      </c>
      <c r="FY521" t="s">
        <v>360</v>
      </c>
      <c r="FZ521" t="s">
        <v>360</v>
      </c>
      <c r="GA521" t="s">
        <v>360</v>
      </c>
      <c r="GB521">
        <v>0</v>
      </c>
      <c r="GC521">
        <v>100</v>
      </c>
      <c r="GD521">
        <v>100</v>
      </c>
      <c r="GE521">
        <v>19.95</v>
      </c>
      <c r="GF521">
        <v>0.2133</v>
      </c>
      <c r="GG521">
        <v>5.39689663742648</v>
      </c>
      <c r="GH521">
        <v>0.00956702611335773</v>
      </c>
      <c r="GI521">
        <v>-9.19467254998099e-07</v>
      </c>
      <c r="GJ521">
        <v>-2.13729184259075e-11</v>
      </c>
      <c r="GK521">
        <v>0.213310654532375</v>
      </c>
      <c r="GL521">
        <v>0</v>
      </c>
      <c r="GM521">
        <v>0</v>
      </c>
      <c r="GN521">
        <v>0</v>
      </c>
      <c r="GO521">
        <v>-4</v>
      </c>
      <c r="GP521">
        <v>1866</v>
      </c>
      <c r="GQ521">
        <v>1</v>
      </c>
      <c r="GR521">
        <v>18</v>
      </c>
      <c r="GS521">
        <v>31.4</v>
      </c>
      <c r="GT521">
        <v>30263.5</v>
      </c>
      <c r="GU521">
        <v>4.40552</v>
      </c>
      <c r="GV521">
        <v>2.60132</v>
      </c>
      <c r="GW521">
        <v>2.24854</v>
      </c>
      <c r="GX521">
        <v>2.72217</v>
      </c>
      <c r="GY521">
        <v>1.99585</v>
      </c>
      <c r="GZ521">
        <v>2.38647</v>
      </c>
      <c r="HA521">
        <v>38.1593</v>
      </c>
      <c r="HB521">
        <v>14.1758</v>
      </c>
      <c r="HC521">
        <v>18</v>
      </c>
      <c r="HD521">
        <v>500.277</v>
      </c>
      <c r="HE521">
        <v>633.892</v>
      </c>
      <c r="HF521">
        <v>19.1695</v>
      </c>
      <c r="HG521">
        <v>27.4849</v>
      </c>
      <c r="HH521">
        <v>29.9998</v>
      </c>
      <c r="HI521">
        <v>27.6634</v>
      </c>
      <c r="HJ521">
        <v>27.6302</v>
      </c>
      <c r="HK521">
        <v>88.2673</v>
      </c>
      <c r="HL521">
        <v>27.1255</v>
      </c>
      <c r="HM521">
        <v>0</v>
      </c>
      <c r="HN521">
        <v>19.1268</v>
      </c>
      <c r="HO521">
        <v>1974.84</v>
      </c>
      <c r="HP521">
        <v>19.0118</v>
      </c>
      <c r="HQ521">
        <v>102.568</v>
      </c>
      <c r="HR521">
        <v>103.646</v>
      </c>
    </row>
    <row r="522" spans="1:226">
      <c r="A522">
        <v>506</v>
      </c>
      <c r="B522">
        <v>1657215028.1</v>
      </c>
      <c r="C522">
        <v>8423.09999990463</v>
      </c>
      <c r="D522" t="s">
        <v>1376</v>
      </c>
      <c r="E522" t="s">
        <v>1377</v>
      </c>
      <c r="F522">
        <v>5</v>
      </c>
      <c r="G522" t="s">
        <v>1144</v>
      </c>
      <c r="H522" t="s">
        <v>354</v>
      </c>
      <c r="I522">
        <v>1657215020.6</v>
      </c>
      <c r="J522">
        <f>(K522)/1000</f>
        <v>0</v>
      </c>
      <c r="K522">
        <f>IF(BF522, AN522, AH522)</f>
        <v>0</v>
      </c>
      <c r="L522">
        <f>IF(BF522, AI522, AG522)</f>
        <v>0</v>
      </c>
      <c r="M522">
        <f>BH522 - IF(AU522&gt;1, L522*BB522*100.0/(AW522*BV522), 0)</f>
        <v>0</v>
      </c>
      <c r="N522">
        <f>((T522-J522/2)*M522-L522)/(T522+J522/2)</f>
        <v>0</v>
      </c>
      <c r="O522">
        <f>N522*(BO522+BP522)/1000.0</f>
        <v>0</v>
      </c>
      <c r="P522">
        <f>(BH522 - IF(AU522&gt;1, L522*BB522*100.0/(AW522*BV522), 0))*(BO522+BP522)/1000.0</f>
        <v>0</v>
      </c>
      <c r="Q522">
        <f>2.0/((1/S522-1/R522)+SIGN(S522)*SQRT((1/S522-1/R522)*(1/S522-1/R522) + 4*BC522/((BC522+1)*(BC522+1))*(2*1/S522*1/R522-1/R522*1/R522)))</f>
        <v>0</v>
      </c>
      <c r="R522">
        <f>IF(LEFT(BD522,1)&lt;&gt;"0",IF(LEFT(BD522,1)="1",3.0,BE522),$D$5+$E$5*(BV522*BO522/($K$5*1000))+$F$5*(BV522*BO522/($K$5*1000))*MAX(MIN(BB522,$J$5),$I$5)*MAX(MIN(BB522,$J$5),$I$5)+$G$5*MAX(MIN(BB522,$J$5),$I$5)*(BV522*BO522/($K$5*1000))+$H$5*(BV522*BO522/($K$5*1000))*(BV522*BO522/($K$5*1000)))</f>
        <v>0</v>
      </c>
      <c r="S522">
        <f>J522*(1000-(1000*0.61365*exp(17.502*W522/(240.97+W522))/(BO522+BP522)+BJ522)/2)/(1000*0.61365*exp(17.502*W522/(240.97+W522))/(BO522+BP522)-BJ522)</f>
        <v>0</v>
      </c>
      <c r="T522">
        <f>1/((BC522+1)/(Q522/1.6)+1/(R522/1.37)) + BC522/((BC522+1)/(Q522/1.6) + BC522/(R522/1.37))</f>
        <v>0</v>
      </c>
      <c r="U522">
        <f>(AX522*BA522)</f>
        <v>0</v>
      </c>
      <c r="V522">
        <f>(BQ522+(U522+2*0.95*5.67E-8*(((BQ522+$B$7)+273)^4-(BQ522+273)^4)-44100*J522)/(1.84*29.3*R522+8*0.95*5.67E-8*(BQ522+273)^3))</f>
        <v>0</v>
      </c>
      <c r="W522">
        <f>($C$7*BR522+$D$7*BS522+$E$7*V522)</f>
        <v>0</v>
      </c>
      <c r="X522">
        <f>0.61365*exp(17.502*W522/(240.97+W522))</f>
        <v>0</v>
      </c>
      <c r="Y522">
        <f>(Z522/AA522*100)</f>
        <v>0</v>
      </c>
      <c r="Z522">
        <f>BJ522*(BO522+BP522)/1000</f>
        <v>0</v>
      </c>
      <c r="AA522">
        <f>0.61365*exp(17.502*BQ522/(240.97+BQ522))</f>
        <v>0</v>
      </c>
      <c r="AB522">
        <f>(X522-BJ522*(BO522+BP522)/1000)</f>
        <v>0</v>
      </c>
      <c r="AC522">
        <f>(-J522*44100)</f>
        <v>0</v>
      </c>
      <c r="AD522">
        <f>2*29.3*R522*0.92*(BQ522-W522)</f>
        <v>0</v>
      </c>
      <c r="AE522">
        <f>2*0.95*5.67E-8*(((BQ522+$B$7)+273)^4-(W522+273)^4)</f>
        <v>0</v>
      </c>
      <c r="AF522">
        <f>U522+AE522+AC522+AD522</f>
        <v>0</v>
      </c>
      <c r="AG522">
        <f>BN522*AU522*(BI522-BH522*(1000-AU522*BK522)/(1000-AU522*BJ522))/(100*BB522)</f>
        <v>0</v>
      </c>
      <c r="AH522">
        <f>1000*BN522*AU522*(BJ522-BK522)/(100*BB522*(1000-AU522*BJ522))</f>
        <v>0</v>
      </c>
      <c r="AI522">
        <f>(AJ522 - AK522 - BO522*1E3/(8.314*(BQ522+273.15)) * AM522/BN522 * AL522) * BN522/(100*BB522) * (1000 - BK522)/1000</f>
        <v>0</v>
      </c>
      <c r="AJ522">
        <v>2004.04947218179</v>
      </c>
      <c r="AK522">
        <v>1947.44527272727</v>
      </c>
      <c r="AL522">
        <v>3.26931337359653</v>
      </c>
      <c r="AM522">
        <v>66.7280457912559</v>
      </c>
      <c r="AN522">
        <f>(AP522 - AO522 + BO522*1E3/(8.314*(BQ522+273.15)) * AR522/BN522 * AQ522) * BN522/(100*BB522) * 1000/(1000 - AP522)</f>
        <v>0</v>
      </c>
      <c r="AO522">
        <v>18.9220285357946</v>
      </c>
      <c r="AP522">
        <v>20.9962709090909</v>
      </c>
      <c r="AQ522">
        <v>0.000152525822420916</v>
      </c>
      <c r="AR522">
        <v>77.4799471106263</v>
      </c>
      <c r="AS522">
        <v>0</v>
      </c>
      <c r="AT522">
        <v>0</v>
      </c>
      <c r="AU522">
        <f>IF(AS522*$H$13&gt;=AW522,1.0,(AW522/(AW522-AS522*$H$13)))</f>
        <v>0</v>
      </c>
      <c r="AV522">
        <f>(AU522-1)*100</f>
        <v>0</v>
      </c>
      <c r="AW522">
        <f>MAX(0,($B$13+$C$13*BV522)/(1+$D$13*BV522)*BO522/(BQ522+273)*$E$13)</f>
        <v>0</v>
      </c>
      <c r="AX522">
        <f>$B$11*BW522+$C$11*BX522+$F$11*CI522*(1-CL522)</f>
        <v>0</v>
      </c>
      <c r="AY522">
        <f>AX522*AZ522</f>
        <v>0</v>
      </c>
      <c r="AZ522">
        <f>($B$11*$D$9+$C$11*$D$9+$F$11*((CV522+CN522)/MAX(CV522+CN522+CW522, 0.1)*$I$9+CW522/MAX(CV522+CN522+CW522, 0.1)*$J$9))/($B$11+$C$11+$F$11)</f>
        <v>0</v>
      </c>
      <c r="BA522">
        <f>($B$11*$K$9+$C$11*$K$9+$F$11*((CV522+CN522)/MAX(CV522+CN522+CW522, 0.1)*$P$9+CW522/MAX(CV522+CN522+CW522, 0.1)*$Q$9))/($B$11+$C$11+$F$11)</f>
        <v>0</v>
      </c>
      <c r="BB522">
        <v>6</v>
      </c>
      <c r="BC522">
        <v>0.5</v>
      </c>
      <c r="BD522" t="s">
        <v>355</v>
      </c>
      <c r="BE522">
        <v>2</v>
      </c>
      <c r="BF522" t="b">
        <v>1</v>
      </c>
      <c r="BG522">
        <v>1657215020.6</v>
      </c>
      <c r="BH522">
        <v>1883.72740740741</v>
      </c>
      <c r="BI522">
        <v>1951.48296296296</v>
      </c>
      <c r="BJ522">
        <v>21.0053703703704</v>
      </c>
      <c r="BK522">
        <v>18.8897333333333</v>
      </c>
      <c r="BL522">
        <v>1863.83259259259</v>
      </c>
      <c r="BM522">
        <v>20.7920518518519</v>
      </c>
      <c r="BN522">
        <v>500.002518518519</v>
      </c>
      <c r="BO522">
        <v>74.567362962963</v>
      </c>
      <c r="BP522">
        <v>0.0999223740740741</v>
      </c>
      <c r="BQ522">
        <v>24.8719740740741</v>
      </c>
      <c r="BR522">
        <v>25.0619148148148</v>
      </c>
      <c r="BS522">
        <v>999.9</v>
      </c>
      <c r="BT522">
        <v>0</v>
      </c>
      <c r="BU522">
        <v>0</v>
      </c>
      <c r="BV522">
        <v>10011.1111111111</v>
      </c>
      <c r="BW522">
        <v>0</v>
      </c>
      <c r="BX522">
        <v>696.612</v>
      </c>
      <c r="BY522">
        <v>-67.7554</v>
      </c>
      <c r="BZ522">
        <v>1924.1437037037</v>
      </c>
      <c r="CA522">
        <v>1989.05666666667</v>
      </c>
      <c r="CB522">
        <v>2.11564444444444</v>
      </c>
      <c r="CC522">
        <v>1951.48296296296</v>
      </c>
      <c r="CD522">
        <v>18.8897333333333</v>
      </c>
      <c r="CE522">
        <v>1.56631518518519</v>
      </c>
      <c r="CF522">
        <v>1.40855666666667</v>
      </c>
      <c r="CG522">
        <v>13.631337037037</v>
      </c>
      <c r="CH522">
        <v>12.0100481481481</v>
      </c>
      <c r="CI522">
        <v>2000.03925925926</v>
      </c>
      <c r="CJ522">
        <v>0.980001555555555</v>
      </c>
      <c r="CK522">
        <v>0.0199981407407407</v>
      </c>
      <c r="CL522">
        <v>0</v>
      </c>
      <c r="CM522">
        <v>2.35137037037037</v>
      </c>
      <c r="CN522">
        <v>0</v>
      </c>
      <c r="CO522">
        <v>18350.8592592593</v>
      </c>
      <c r="CP522">
        <v>17300.5037037037</v>
      </c>
      <c r="CQ522">
        <v>41.1317037037037</v>
      </c>
      <c r="CR522">
        <v>40.8538888888889</v>
      </c>
      <c r="CS522">
        <v>40.7427777777778</v>
      </c>
      <c r="CT522">
        <v>39.552962962963</v>
      </c>
      <c r="CU522">
        <v>40.1663703703704</v>
      </c>
      <c r="CV522">
        <v>1960.03925925926</v>
      </c>
      <c r="CW522">
        <v>39.9981481481481</v>
      </c>
      <c r="CX522">
        <v>0</v>
      </c>
      <c r="CY522">
        <v>1657215007.2</v>
      </c>
      <c r="CZ522">
        <v>0</v>
      </c>
      <c r="DA522">
        <v>1657213163</v>
      </c>
      <c r="DB522" t="s">
        <v>1145</v>
      </c>
      <c r="DC522">
        <v>1657213141</v>
      </c>
      <c r="DD522">
        <v>1655399214.6</v>
      </c>
      <c r="DE522">
        <v>1</v>
      </c>
      <c r="DF522">
        <v>0.04</v>
      </c>
      <c r="DG522">
        <v>-0.06</v>
      </c>
      <c r="DH522">
        <v>9.172</v>
      </c>
      <c r="DI522">
        <v>0.511</v>
      </c>
      <c r="DJ522">
        <v>420</v>
      </c>
      <c r="DK522">
        <v>25</v>
      </c>
      <c r="DL522">
        <v>0.26</v>
      </c>
      <c r="DM522">
        <v>0.15</v>
      </c>
      <c r="DN522">
        <v>-67.7358048780488</v>
      </c>
      <c r="DO522">
        <v>1.44836445993025</v>
      </c>
      <c r="DP522">
        <v>0.60697620998553</v>
      </c>
      <c r="DQ522">
        <v>0</v>
      </c>
      <c r="DR522">
        <v>2.13593634146341</v>
      </c>
      <c r="DS522">
        <v>-0.352394634146342</v>
      </c>
      <c r="DT522">
        <v>0.0394881841392474</v>
      </c>
      <c r="DU522">
        <v>0</v>
      </c>
      <c r="DV522">
        <v>0</v>
      </c>
      <c r="DW522">
        <v>2</v>
      </c>
      <c r="DX522" t="s">
        <v>365</v>
      </c>
      <c r="DY522">
        <v>2.97258</v>
      </c>
      <c r="DZ522">
        <v>2.75397</v>
      </c>
      <c r="EA522">
        <v>0.205285</v>
      </c>
      <c r="EB522">
        <v>0.210342</v>
      </c>
      <c r="EC522">
        <v>0.0783372</v>
      </c>
      <c r="ED522">
        <v>0.0732352</v>
      </c>
      <c r="EE522">
        <v>31019.5</v>
      </c>
      <c r="EF522">
        <v>33813.2</v>
      </c>
      <c r="EG522">
        <v>35376.6</v>
      </c>
      <c r="EH522">
        <v>38840.3</v>
      </c>
      <c r="EI522">
        <v>46238.3</v>
      </c>
      <c r="EJ522">
        <v>51952.2</v>
      </c>
      <c r="EK522">
        <v>55286.2</v>
      </c>
      <c r="EL522">
        <v>62249.1</v>
      </c>
      <c r="EM522">
        <v>1.9708</v>
      </c>
      <c r="EN522">
        <v>2.1616</v>
      </c>
      <c r="EO522">
        <v>0.119656</v>
      </c>
      <c r="EP522">
        <v>0</v>
      </c>
      <c r="EQ522">
        <v>23.0723</v>
      </c>
      <c r="ER522">
        <v>999.9</v>
      </c>
      <c r="ES522">
        <v>33.909</v>
      </c>
      <c r="ET522">
        <v>35.933</v>
      </c>
      <c r="EU522">
        <v>27.0412</v>
      </c>
      <c r="EV522">
        <v>53.7969</v>
      </c>
      <c r="EW522">
        <v>39.6394</v>
      </c>
      <c r="EX522">
        <v>2</v>
      </c>
      <c r="EY522">
        <v>0.0234146</v>
      </c>
      <c r="EZ522">
        <v>3.06464</v>
      </c>
      <c r="FA522">
        <v>20.1215</v>
      </c>
      <c r="FB522">
        <v>5.19932</v>
      </c>
      <c r="FC522">
        <v>12.0099</v>
      </c>
      <c r="FD522">
        <v>4.9756</v>
      </c>
      <c r="FE522">
        <v>3.2934</v>
      </c>
      <c r="FF522">
        <v>9999</v>
      </c>
      <c r="FG522">
        <v>9999</v>
      </c>
      <c r="FH522">
        <v>9999</v>
      </c>
      <c r="FI522">
        <v>558.3</v>
      </c>
      <c r="FJ522">
        <v>1.8631</v>
      </c>
      <c r="FK522">
        <v>1.86783</v>
      </c>
      <c r="FL522">
        <v>1.86758</v>
      </c>
      <c r="FM522">
        <v>1.86887</v>
      </c>
      <c r="FN522">
        <v>1.86966</v>
      </c>
      <c r="FO522">
        <v>1.86569</v>
      </c>
      <c r="FP522">
        <v>1.86676</v>
      </c>
      <c r="FQ522">
        <v>1.86813</v>
      </c>
      <c r="FR522">
        <v>5</v>
      </c>
      <c r="FS522">
        <v>0</v>
      </c>
      <c r="FT522">
        <v>0</v>
      </c>
      <c r="FU522">
        <v>0</v>
      </c>
      <c r="FV522" t="s">
        <v>358</v>
      </c>
      <c r="FW522" t="s">
        <v>359</v>
      </c>
      <c r="FX522" t="s">
        <v>360</v>
      </c>
      <c r="FY522" t="s">
        <v>360</v>
      </c>
      <c r="FZ522" t="s">
        <v>360</v>
      </c>
      <c r="GA522" t="s">
        <v>360</v>
      </c>
      <c r="GB522">
        <v>0</v>
      </c>
      <c r="GC522">
        <v>100</v>
      </c>
      <c r="GD522">
        <v>100</v>
      </c>
      <c r="GE522">
        <v>20.04</v>
      </c>
      <c r="GF522">
        <v>0.2133</v>
      </c>
      <c r="GG522">
        <v>5.39689663742648</v>
      </c>
      <c r="GH522">
        <v>0.00956702611335773</v>
      </c>
      <c r="GI522">
        <v>-9.19467254998099e-07</v>
      </c>
      <c r="GJ522">
        <v>-2.13729184259075e-11</v>
      </c>
      <c r="GK522">
        <v>0.213310654532375</v>
      </c>
      <c r="GL522">
        <v>0</v>
      </c>
      <c r="GM522">
        <v>0</v>
      </c>
      <c r="GN522">
        <v>0</v>
      </c>
      <c r="GO522">
        <v>-4</v>
      </c>
      <c r="GP522">
        <v>1866</v>
      </c>
      <c r="GQ522">
        <v>1</v>
      </c>
      <c r="GR522">
        <v>18</v>
      </c>
      <c r="GS522">
        <v>31.5</v>
      </c>
      <c r="GT522">
        <v>30263.6</v>
      </c>
      <c r="GU522">
        <v>4.43481</v>
      </c>
      <c r="GV522">
        <v>2.59888</v>
      </c>
      <c r="GW522">
        <v>2.24854</v>
      </c>
      <c r="GX522">
        <v>2.72217</v>
      </c>
      <c r="GY522">
        <v>1.99585</v>
      </c>
      <c r="GZ522">
        <v>2.38281</v>
      </c>
      <c r="HA522">
        <v>38.1593</v>
      </c>
      <c r="HB522">
        <v>14.1758</v>
      </c>
      <c r="HC522">
        <v>18</v>
      </c>
      <c r="HD522">
        <v>500.194</v>
      </c>
      <c r="HE522">
        <v>633.786</v>
      </c>
      <c r="HF522">
        <v>19.0975</v>
      </c>
      <c r="HG522">
        <v>27.4779</v>
      </c>
      <c r="HH522">
        <v>29.9995</v>
      </c>
      <c r="HI522">
        <v>27.6545</v>
      </c>
      <c r="HJ522">
        <v>27.6208</v>
      </c>
      <c r="HK522">
        <v>88.7713</v>
      </c>
      <c r="HL522">
        <v>26.8212</v>
      </c>
      <c r="HM522">
        <v>0</v>
      </c>
      <c r="HN522">
        <v>19.0831</v>
      </c>
      <c r="HO522">
        <v>1988.28</v>
      </c>
      <c r="HP522">
        <v>19.0508</v>
      </c>
      <c r="HQ522">
        <v>102.567</v>
      </c>
      <c r="HR522">
        <v>103.646</v>
      </c>
    </row>
    <row r="523" spans="1:226">
      <c r="A523">
        <v>507</v>
      </c>
      <c r="B523">
        <v>1657216231.1</v>
      </c>
      <c r="C523">
        <v>9626.09999990463</v>
      </c>
      <c r="D523" t="s">
        <v>1378</v>
      </c>
      <c r="E523" t="s">
        <v>1379</v>
      </c>
      <c r="F523">
        <v>5</v>
      </c>
      <c r="G523" t="s">
        <v>1380</v>
      </c>
      <c r="H523" t="s">
        <v>354</v>
      </c>
      <c r="I523">
        <v>1657216223.1</v>
      </c>
      <c r="J523">
        <f>(K523)/1000</f>
        <v>0</v>
      </c>
      <c r="K523">
        <f>IF(BF523, AN523, AH523)</f>
        <v>0</v>
      </c>
      <c r="L523">
        <f>IF(BF523, AI523, AG523)</f>
        <v>0</v>
      </c>
      <c r="M523">
        <f>BH523 - IF(AU523&gt;1, L523*BB523*100.0/(AW523*BV523), 0)</f>
        <v>0</v>
      </c>
      <c r="N523">
        <f>((T523-J523/2)*M523-L523)/(T523+J523/2)</f>
        <v>0</v>
      </c>
      <c r="O523">
        <f>N523*(BO523+BP523)/1000.0</f>
        <v>0</v>
      </c>
      <c r="P523">
        <f>(BH523 - IF(AU523&gt;1, L523*BB523*100.0/(AW523*BV523), 0))*(BO523+BP523)/1000.0</f>
        <v>0</v>
      </c>
      <c r="Q523">
        <f>2.0/((1/S523-1/R523)+SIGN(S523)*SQRT((1/S523-1/R523)*(1/S523-1/R523) + 4*BC523/((BC523+1)*(BC523+1))*(2*1/S523*1/R523-1/R523*1/R523)))</f>
        <v>0</v>
      </c>
      <c r="R523">
        <f>IF(LEFT(BD523,1)&lt;&gt;"0",IF(LEFT(BD523,1)="1",3.0,BE523),$D$5+$E$5*(BV523*BO523/($K$5*1000))+$F$5*(BV523*BO523/($K$5*1000))*MAX(MIN(BB523,$J$5),$I$5)*MAX(MIN(BB523,$J$5),$I$5)+$G$5*MAX(MIN(BB523,$J$5),$I$5)*(BV523*BO523/($K$5*1000))+$H$5*(BV523*BO523/($K$5*1000))*(BV523*BO523/($K$5*1000)))</f>
        <v>0</v>
      </c>
      <c r="S523">
        <f>J523*(1000-(1000*0.61365*exp(17.502*W523/(240.97+W523))/(BO523+BP523)+BJ523)/2)/(1000*0.61365*exp(17.502*W523/(240.97+W523))/(BO523+BP523)-BJ523)</f>
        <v>0</v>
      </c>
      <c r="T523">
        <f>1/((BC523+1)/(Q523/1.6)+1/(R523/1.37)) + BC523/((BC523+1)/(Q523/1.6) + BC523/(R523/1.37))</f>
        <v>0</v>
      </c>
      <c r="U523">
        <f>(AX523*BA523)</f>
        <v>0</v>
      </c>
      <c r="V523">
        <f>(BQ523+(U523+2*0.95*5.67E-8*(((BQ523+$B$7)+273)^4-(BQ523+273)^4)-44100*J523)/(1.84*29.3*R523+8*0.95*5.67E-8*(BQ523+273)^3))</f>
        <v>0</v>
      </c>
      <c r="W523">
        <f>($C$7*BR523+$D$7*BS523+$E$7*V523)</f>
        <v>0</v>
      </c>
      <c r="X523">
        <f>0.61365*exp(17.502*W523/(240.97+W523))</f>
        <v>0</v>
      </c>
      <c r="Y523">
        <f>(Z523/AA523*100)</f>
        <v>0</v>
      </c>
      <c r="Z523">
        <f>BJ523*(BO523+BP523)/1000</f>
        <v>0</v>
      </c>
      <c r="AA523">
        <f>0.61365*exp(17.502*BQ523/(240.97+BQ523))</f>
        <v>0</v>
      </c>
      <c r="AB523">
        <f>(X523-BJ523*(BO523+BP523)/1000)</f>
        <v>0</v>
      </c>
      <c r="AC523">
        <f>(-J523*44100)</f>
        <v>0</v>
      </c>
      <c r="AD523">
        <f>2*29.3*R523*0.92*(BQ523-W523)</f>
        <v>0</v>
      </c>
      <c r="AE523">
        <f>2*0.95*5.67E-8*(((BQ523+$B$7)+273)^4-(W523+273)^4)</f>
        <v>0</v>
      </c>
      <c r="AF523">
        <f>U523+AE523+AC523+AD523</f>
        <v>0</v>
      </c>
      <c r="AG523">
        <f>BN523*AU523*(BI523-BH523*(1000-AU523*BK523)/(1000-AU523*BJ523))/(100*BB523)</f>
        <v>0</v>
      </c>
      <c r="AH523">
        <f>1000*BN523*AU523*(BJ523-BK523)/(100*BB523*(1000-AU523*BJ523))</f>
        <v>0</v>
      </c>
      <c r="AI523">
        <f>(AJ523 - AK523 - BO523*1E3/(8.314*(BQ523+273.15)) * AM523/BN523 * AL523) * BN523/(100*BB523) * (1000 - BK523)/1000</f>
        <v>0</v>
      </c>
      <c r="AJ523">
        <v>428.665241702863</v>
      </c>
      <c r="AK523">
        <v>426.084218181818</v>
      </c>
      <c r="AL523">
        <v>1.7324565594723e-05</v>
      </c>
      <c r="AM523">
        <v>66.5962630816965</v>
      </c>
      <c r="AN523">
        <f>(AP523 - AO523 + BO523*1E3/(8.314*(BQ523+273.15)) * AR523/BN523 * AQ523) * BN523/(100*BB523) * 1000/(1000 - AP523)</f>
        <v>0</v>
      </c>
      <c r="AO523">
        <v>20.0078374873548</v>
      </c>
      <c r="AP523">
        <v>20.6252406060606</v>
      </c>
      <c r="AQ523">
        <v>0.027372314291853</v>
      </c>
      <c r="AR523">
        <v>77.477251164549</v>
      </c>
      <c r="AS523">
        <v>0</v>
      </c>
      <c r="AT523">
        <v>0</v>
      </c>
      <c r="AU523">
        <f>IF(AS523*$H$13&gt;=AW523,1.0,(AW523/(AW523-AS523*$H$13)))</f>
        <v>0</v>
      </c>
      <c r="AV523">
        <f>(AU523-1)*100</f>
        <v>0</v>
      </c>
      <c r="AW523">
        <f>MAX(0,($B$13+$C$13*BV523)/(1+$D$13*BV523)*BO523/(BQ523+273)*$E$13)</f>
        <v>0</v>
      </c>
      <c r="AX523">
        <f>$B$11*BW523+$C$11*BX523+$F$11*CI523*(1-CL523)</f>
        <v>0</v>
      </c>
      <c r="AY523">
        <f>AX523*AZ523</f>
        <v>0</v>
      </c>
      <c r="AZ523">
        <f>($B$11*$D$9+$C$11*$D$9+$F$11*((CV523+CN523)/MAX(CV523+CN523+CW523, 0.1)*$I$9+CW523/MAX(CV523+CN523+CW523, 0.1)*$J$9))/($B$11+$C$11+$F$11)</f>
        <v>0</v>
      </c>
      <c r="BA523">
        <f>($B$11*$K$9+$C$11*$K$9+$F$11*((CV523+CN523)/MAX(CV523+CN523+CW523, 0.1)*$P$9+CW523/MAX(CV523+CN523+CW523, 0.1)*$Q$9))/($B$11+$C$11+$F$11)</f>
        <v>0</v>
      </c>
      <c r="BB523">
        <v>2.7</v>
      </c>
      <c r="BC523">
        <v>0.5</v>
      </c>
      <c r="BD523" t="s">
        <v>355</v>
      </c>
      <c r="BE523">
        <v>2</v>
      </c>
      <c r="BF523" t="b">
        <v>1</v>
      </c>
      <c r="BG523">
        <v>1657216223.1</v>
      </c>
      <c r="BH523">
        <v>417.36364516129</v>
      </c>
      <c r="BI523">
        <v>420.077129032258</v>
      </c>
      <c r="BJ523">
        <v>20.4838709677419</v>
      </c>
      <c r="BK523">
        <v>20.0506322580645</v>
      </c>
      <c r="BL523">
        <v>408.215935483871</v>
      </c>
      <c r="BM523">
        <v>20.2705612903226</v>
      </c>
      <c r="BN523">
        <v>499.998290322581</v>
      </c>
      <c r="BO523">
        <v>74.5703387096774</v>
      </c>
      <c r="BP523">
        <v>0.0469728419354839</v>
      </c>
      <c r="BQ523">
        <v>24.2190032258064</v>
      </c>
      <c r="BR523">
        <v>24.9483387096774</v>
      </c>
      <c r="BS523">
        <v>999.9</v>
      </c>
      <c r="BT523">
        <v>0</v>
      </c>
      <c r="BU523">
        <v>0</v>
      </c>
      <c r="BV523">
        <v>9999.51612903226</v>
      </c>
      <c r="BW523">
        <v>0</v>
      </c>
      <c r="BX523">
        <v>2180.20806451613</v>
      </c>
      <c r="BY523">
        <v>-2.71343741935484</v>
      </c>
      <c r="BZ523">
        <v>426.091677419355</v>
      </c>
      <c r="CA523">
        <v>428.672258064516</v>
      </c>
      <c r="CB523">
        <v>0.433243741935484</v>
      </c>
      <c r="CC523">
        <v>420.077129032258</v>
      </c>
      <c r="CD523">
        <v>20.0506322580645</v>
      </c>
      <c r="CE523">
        <v>1.52748967741935</v>
      </c>
      <c r="CF523">
        <v>1.4951835483871</v>
      </c>
      <c r="CG523">
        <v>13.2460677419355</v>
      </c>
      <c r="CH523">
        <v>12.9189612903226</v>
      </c>
      <c r="CI523">
        <v>2000.00677419355</v>
      </c>
      <c r="CJ523">
        <v>0.980003935483871</v>
      </c>
      <c r="CK523">
        <v>0.0199957935483871</v>
      </c>
      <c r="CL523">
        <v>0</v>
      </c>
      <c r="CM523">
        <v>2.41134193548387</v>
      </c>
      <c r="CN523">
        <v>0</v>
      </c>
      <c r="CO523">
        <v>4719.09548387097</v>
      </c>
      <c r="CP523">
        <v>17300.2322580645</v>
      </c>
      <c r="CQ523">
        <v>41.9070322580645</v>
      </c>
      <c r="CR523">
        <v>43.9593548387097</v>
      </c>
      <c r="CS523">
        <v>41.917</v>
      </c>
      <c r="CT523">
        <v>42.0844193548387</v>
      </c>
      <c r="CU523">
        <v>41.022</v>
      </c>
      <c r="CV523">
        <v>1960.01193548387</v>
      </c>
      <c r="CW523">
        <v>39.9948387096774</v>
      </c>
      <c r="CX523">
        <v>0</v>
      </c>
      <c r="CY523">
        <v>1657216210.2</v>
      </c>
      <c r="CZ523">
        <v>0</v>
      </c>
      <c r="DA523">
        <v>1657213163</v>
      </c>
      <c r="DB523" t="s">
        <v>1145</v>
      </c>
      <c r="DC523">
        <v>1657213141</v>
      </c>
      <c r="DD523">
        <v>1655399214.6</v>
      </c>
      <c r="DE523">
        <v>1</v>
      </c>
      <c r="DF523">
        <v>0.04</v>
      </c>
      <c r="DG523">
        <v>-0.06</v>
      </c>
      <c r="DH523">
        <v>9.172</v>
      </c>
      <c r="DI523">
        <v>0.511</v>
      </c>
      <c r="DJ523">
        <v>420</v>
      </c>
      <c r="DK523">
        <v>25</v>
      </c>
      <c r="DL523">
        <v>0.26</v>
      </c>
      <c r="DM523">
        <v>0.15</v>
      </c>
      <c r="DN523">
        <v>-2.70117170731707</v>
      </c>
      <c r="DO523">
        <v>-0.261700975609756</v>
      </c>
      <c r="DP523">
        <v>0.0845393113609151</v>
      </c>
      <c r="DQ523">
        <v>0</v>
      </c>
      <c r="DR523">
        <v>0.407205951219512</v>
      </c>
      <c r="DS523">
        <v>0.903333951219512</v>
      </c>
      <c r="DT523">
        <v>0.104378038578104</v>
      </c>
      <c r="DU523">
        <v>0</v>
      </c>
      <c r="DV523">
        <v>0</v>
      </c>
      <c r="DW523">
        <v>2</v>
      </c>
      <c r="DX523" t="s">
        <v>365</v>
      </c>
      <c r="DY523">
        <v>2.96958</v>
      </c>
      <c r="DZ523">
        <v>2.7013</v>
      </c>
      <c r="EA523">
        <v>0.0736284</v>
      </c>
      <c r="EB523">
        <v>0.0754147</v>
      </c>
      <c r="EC523">
        <v>0.0768928</v>
      </c>
      <c r="ED523">
        <v>0.0755825</v>
      </c>
      <c r="EE523">
        <v>35935.2</v>
      </c>
      <c r="EF523">
        <v>39302.2</v>
      </c>
      <c r="EG523">
        <v>35177.8</v>
      </c>
      <c r="EH523">
        <v>38577.9</v>
      </c>
      <c r="EI523">
        <v>46095.2</v>
      </c>
      <c r="EJ523">
        <v>51493.6</v>
      </c>
      <c r="EK523">
        <v>55033</v>
      </c>
      <c r="EL523">
        <v>61863.2</v>
      </c>
      <c r="EM523">
        <v>1.9378</v>
      </c>
      <c r="EN523">
        <v>2.1078</v>
      </c>
      <c r="EO523">
        <v>0.00870228</v>
      </c>
      <c r="EP523">
        <v>0</v>
      </c>
      <c r="EQ523">
        <v>24.7949</v>
      </c>
      <c r="ER523">
        <v>999.9</v>
      </c>
      <c r="ES523">
        <v>35.478</v>
      </c>
      <c r="ET523">
        <v>36.467</v>
      </c>
      <c r="EU523">
        <v>29.1351</v>
      </c>
      <c r="EV523">
        <v>54.037</v>
      </c>
      <c r="EW523">
        <v>35.004</v>
      </c>
      <c r="EX523">
        <v>2</v>
      </c>
      <c r="EY523">
        <v>0.289146</v>
      </c>
      <c r="EZ523">
        <v>6.37392</v>
      </c>
      <c r="FA523">
        <v>20.041</v>
      </c>
      <c r="FB523">
        <v>5.19932</v>
      </c>
      <c r="FC523">
        <v>12.0099</v>
      </c>
      <c r="FD523">
        <v>4.976</v>
      </c>
      <c r="FE523">
        <v>3.294</v>
      </c>
      <c r="FF523">
        <v>9999</v>
      </c>
      <c r="FG523">
        <v>9999</v>
      </c>
      <c r="FH523">
        <v>9999</v>
      </c>
      <c r="FI523">
        <v>558.7</v>
      </c>
      <c r="FJ523">
        <v>1.8631</v>
      </c>
      <c r="FK523">
        <v>1.86783</v>
      </c>
      <c r="FL523">
        <v>1.86762</v>
      </c>
      <c r="FM523">
        <v>1.86877</v>
      </c>
      <c r="FN523">
        <v>1.8696</v>
      </c>
      <c r="FO523">
        <v>1.86566</v>
      </c>
      <c r="FP523">
        <v>1.86661</v>
      </c>
      <c r="FQ523">
        <v>1.86804</v>
      </c>
      <c r="FR523">
        <v>5</v>
      </c>
      <c r="FS523">
        <v>0</v>
      </c>
      <c r="FT523">
        <v>0</v>
      </c>
      <c r="FU523">
        <v>0</v>
      </c>
      <c r="FV523" t="s">
        <v>358</v>
      </c>
      <c r="FW523" t="s">
        <v>359</v>
      </c>
      <c r="FX523" t="s">
        <v>360</v>
      </c>
      <c r="FY523" t="s">
        <v>360</v>
      </c>
      <c r="FZ523" t="s">
        <v>360</v>
      </c>
      <c r="GA523" t="s">
        <v>360</v>
      </c>
      <c r="GB523">
        <v>0</v>
      </c>
      <c r="GC523">
        <v>100</v>
      </c>
      <c r="GD523">
        <v>100</v>
      </c>
      <c r="GE523">
        <v>9.148</v>
      </c>
      <c r="GF523">
        <v>0.2133</v>
      </c>
      <c r="GG523">
        <v>5.39689663742648</v>
      </c>
      <c r="GH523">
        <v>0.00956702611335773</v>
      </c>
      <c r="GI523">
        <v>-9.19467254998099e-07</v>
      </c>
      <c r="GJ523">
        <v>-2.13729184259075e-11</v>
      </c>
      <c r="GK523">
        <v>0.213310654532375</v>
      </c>
      <c r="GL523">
        <v>0</v>
      </c>
      <c r="GM523">
        <v>0</v>
      </c>
      <c r="GN523">
        <v>0</v>
      </c>
      <c r="GO523">
        <v>-4</v>
      </c>
      <c r="GP523">
        <v>1866</v>
      </c>
      <c r="GQ523">
        <v>1</v>
      </c>
      <c r="GR523">
        <v>18</v>
      </c>
      <c r="GS523">
        <v>51.5</v>
      </c>
      <c r="GT523">
        <v>30283.6</v>
      </c>
      <c r="GU523">
        <v>1.33179</v>
      </c>
      <c r="GV523">
        <v>2.64282</v>
      </c>
      <c r="GW523">
        <v>2.24854</v>
      </c>
      <c r="GX523">
        <v>2.72461</v>
      </c>
      <c r="GY523">
        <v>1.99585</v>
      </c>
      <c r="GZ523">
        <v>2.34497</v>
      </c>
      <c r="HA523">
        <v>39.3917</v>
      </c>
      <c r="HB523">
        <v>13.8343</v>
      </c>
      <c r="HC523">
        <v>18</v>
      </c>
      <c r="HD523">
        <v>500.147</v>
      </c>
      <c r="HE523">
        <v>617.817</v>
      </c>
      <c r="HF523">
        <v>15.3558</v>
      </c>
      <c r="HG523">
        <v>30.69</v>
      </c>
      <c r="HH523">
        <v>29.9995</v>
      </c>
      <c r="HI523">
        <v>30.1823</v>
      </c>
      <c r="HJ523">
        <v>30.0483</v>
      </c>
      <c r="HK523">
        <v>26.6074</v>
      </c>
      <c r="HL523">
        <v>30.5376</v>
      </c>
      <c r="HM523">
        <v>0</v>
      </c>
      <c r="HN523">
        <v>15.4502</v>
      </c>
      <c r="HO523">
        <v>413.298</v>
      </c>
      <c r="HP523">
        <v>19.7692</v>
      </c>
      <c r="HQ523">
        <v>102.056</v>
      </c>
      <c r="HR523">
        <v>102.981</v>
      </c>
    </row>
    <row r="524" spans="1:226">
      <c r="A524">
        <v>508</v>
      </c>
      <c r="B524">
        <v>1657216236.1</v>
      </c>
      <c r="C524">
        <v>9631.09999990463</v>
      </c>
      <c r="D524" t="s">
        <v>1381</v>
      </c>
      <c r="E524" t="s">
        <v>1382</v>
      </c>
      <c r="F524">
        <v>5</v>
      </c>
      <c r="G524" t="s">
        <v>1380</v>
      </c>
      <c r="H524" t="s">
        <v>354</v>
      </c>
      <c r="I524">
        <v>1657216228.25517</v>
      </c>
      <c r="J524">
        <f>(K524)/1000</f>
        <v>0</v>
      </c>
      <c r="K524">
        <f>IF(BF524, AN524, AH524)</f>
        <v>0</v>
      </c>
      <c r="L524">
        <f>IF(BF524, AI524, AG524)</f>
        <v>0</v>
      </c>
      <c r="M524">
        <f>BH524 - IF(AU524&gt;1, L524*BB524*100.0/(AW524*BV524), 0)</f>
        <v>0</v>
      </c>
      <c r="N524">
        <f>((T524-J524/2)*M524-L524)/(T524+J524/2)</f>
        <v>0</v>
      </c>
      <c r="O524">
        <f>N524*(BO524+BP524)/1000.0</f>
        <v>0</v>
      </c>
      <c r="P524">
        <f>(BH524 - IF(AU524&gt;1, L524*BB524*100.0/(AW524*BV524), 0))*(BO524+BP524)/1000.0</f>
        <v>0</v>
      </c>
      <c r="Q524">
        <f>2.0/((1/S524-1/R524)+SIGN(S524)*SQRT((1/S524-1/R524)*(1/S524-1/R524) + 4*BC524/((BC524+1)*(BC524+1))*(2*1/S524*1/R524-1/R524*1/R524)))</f>
        <v>0</v>
      </c>
      <c r="R524">
        <f>IF(LEFT(BD524,1)&lt;&gt;"0",IF(LEFT(BD524,1)="1",3.0,BE524),$D$5+$E$5*(BV524*BO524/($K$5*1000))+$F$5*(BV524*BO524/($K$5*1000))*MAX(MIN(BB524,$J$5),$I$5)*MAX(MIN(BB524,$J$5),$I$5)+$G$5*MAX(MIN(BB524,$J$5),$I$5)*(BV524*BO524/($K$5*1000))+$H$5*(BV524*BO524/($K$5*1000))*(BV524*BO524/($K$5*1000)))</f>
        <v>0</v>
      </c>
      <c r="S524">
        <f>J524*(1000-(1000*0.61365*exp(17.502*W524/(240.97+W524))/(BO524+BP524)+BJ524)/2)/(1000*0.61365*exp(17.502*W524/(240.97+W524))/(BO524+BP524)-BJ524)</f>
        <v>0</v>
      </c>
      <c r="T524">
        <f>1/((BC524+1)/(Q524/1.6)+1/(R524/1.37)) + BC524/((BC524+1)/(Q524/1.6) + BC524/(R524/1.37))</f>
        <v>0</v>
      </c>
      <c r="U524">
        <f>(AX524*BA524)</f>
        <v>0</v>
      </c>
      <c r="V524">
        <f>(BQ524+(U524+2*0.95*5.67E-8*(((BQ524+$B$7)+273)^4-(BQ524+273)^4)-44100*J524)/(1.84*29.3*R524+8*0.95*5.67E-8*(BQ524+273)^3))</f>
        <v>0</v>
      </c>
      <c r="W524">
        <f>($C$7*BR524+$D$7*BS524+$E$7*V524)</f>
        <v>0</v>
      </c>
      <c r="X524">
        <f>0.61365*exp(17.502*W524/(240.97+W524))</f>
        <v>0</v>
      </c>
      <c r="Y524">
        <f>(Z524/AA524*100)</f>
        <v>0</v>
      </c>
      <c r="Z524">
        <f>BJ524*(BO524+BP524)/1000</f>
        <v>0</v>
      </c>
      <c r="AA524">
        <f>0.61365*exp(17.502*BQ524/(240.97+BQ524))</f>
        <v>0</v>
      </c>
      <c r="AB524">
        <f>(X524-BJ524*(BO524+BP524)/1000)</f>
        <v>0</v>
      </c>
      <c r="AC524">
        <f>(-J524*44100)</f>
        <v>0</v>
      </c>
      <c r="AD524">
        <f>2*29.3*R524*0.92*(BQ524-W524)</f>
        <v>0</v>
      </c>
      <c r="AE524">
        <f>2*0.95*5.67E-8*(((BQ524+$B$7)+273)^4-(W524+273)^4)</f>
        <v>0</v>
      </c>
      <c r="AF524">
        <f>U524+AE524+AC524+AD524</f>
        <v>0</v>
      </c>
      <c r="AG524">
        <f>BN524*AU524*(BI524-BH524*(1000-AU524*BK524)/(1000-AU524*BJ524))/(100*BB524)</f>
        <v>0</v>
      </c>
      <c r="AH524">
        <f>1000*BN524*AU524*(BJ524-BK524)/(100*BB524*(1000-AU524*BJ524))</f>
        <v>0</v>
      </c>
      <c r="AI524">
        <f>(AJ524 - AK524 - BO524*1E3/(8.314*(BQ524+273.15)) * AM524/BN524 * AL524) * BN524/(100*BB524) * (1000 - BK524)/1000</f>
        <v>0</v>
      </c>
      <c r="AJ524">
        <v>427.744479853075</v>
      </c>
      <c r="AK524">
        <v>425.372769696969</v>
      </c>
      <c r="AL524">
        <v>-0.22829082129989</v>
      </c>
      <c r="AM524">
        <v>66.5962630816965</v>
      </c>
      <c r="AN524">
        <f>(AP524 - AO524 + BO524*1E3/(8.314*(BQ524+273.15)) * AR524/BN524 * AQ524) * BN524/(100*BB524) * 1000/(1000 - AP524)</f>
        <v>0</v>
      </c>
      <c r="AO524">
        <v>19.9251517615109</v>
      </c>
      <c r="AP524">
        <v>20.6448733333333</v>
      </c>
      <c r="AQ524">
        <v>0.00358365574680472</v>
      </c>
      <c r="AR524">
        <v>77.477251164549</v>
      </c>
      <c r="AS524">
        <v>0</v>
      </c>
      <c r="AT524">
        <v>0</v>
      </c>
      <c r="AU524">
        <f>IF(AS524*$H$13&gt;=AW524,1.0,(AW524/(AW524-AS524*$H$13)))</f>
        <v>0</v>
      </c>
      <c r="AV524">
        <f>(AU524-1)*100</f>
        <v>0</v>
      </c>
      <c r="AW524">
        <f>MAX(0,($B$13+$C$13*BV524)/(1+$D$13*BV524)*BO524/(BQ524+273)*$E$13)</f>
        <v>0</v>
      </c>
      <c r="AX524">
        <f>$B$11*BW524+$C$11*BX524+$F$11*CI524*(1-CL524)</f>
        <v>0</v>
      </c>
      <c r="AY524">
        <f>AX524*AZ524</f>
        <v>0</v>
      </c>
      <c r="AZ524">
        <f>($B$11*$D$9+$C$11*$D$9+$F$11*((CV524+CN524)/MAX(CV524+CN524+CW524, 0.1)*$I$9+CW524/MAX(CV524+CN524+CW524, 0.1)*$J$9))/($B$11+$C$11+$F$11)</f>
        <v>0</v>
      </c>
      <c r="BA524">
        <f>($B$11*$K$9+$C$11*$K$9+$F$11*((CV524+CN524)/MAX(CV524+CN524+CW524, 0.1)*$P$9+CW524/MAX(CV524+CN524+CW524, 0.1)*$Q$9))/($B$11+$C$11+$F$11)</f>
        <v>0</v>
      </c>
      <c r="BB524">
        <v>2.7</v>
      </c>
      <c r="BC524">
        <v>0.5</v>
      </c>
      <c r="BD524" t="s">
        <v>355</v>
      </c>
      <c r="BE524">
        <v>2</v>
      </c>
      <c r="BF524" t="b">
        <v>1</v>
      </c>
      <c r="BG524">
        <v>1657216228.25517</v>
      </c>
      <c r="BH524">
        <v>417.286655172414</v>
      </c>
      <c r="BI524">
        <v>419.439103448276</v>
      </c>
      <c r="BJ524">
        <v>20.5571448275862</v>
      </c>
      <c r="BK524">
        <v>19.992875862069</v>
      </c>
      <c r="BL524">
        <v>408.139620689655</v>
      </c>
      <c r="BM524">
        <v>20.3438275862069</v>
      </c>
      <c r="BN524">
        <v>499.997620689655</v>
      </c>
      <c r="BO524">
        <v>74.5700517241379</v>
      </c>
      <c r="BP524">
        <v>0.0469775379310345</v>
      </c>
      <c r="BQ524">
        <v>24.2329206896552</v>
      </c>
      <c r="BR524">
        <v>24.9352586206897</v>
      </c>
      <c r="BS524">
        <v>999.9</v>
      </c>
      <c r="BT524">
        <v>0</v>
      </c>
      <c r="BU524">
        <v>0</v>
      </c>
      <c r="BV524">
        <v>10000.6896551724</v>
      </c>
      <c r="BW524">
        <v>0</v>
      </c>
      <c r="BX524">
        <v>2180.71586206897</v>
      </c>
      <c r="BY524">
        <v>-2.15244065862069</v>
      </c>
      <c r="BZ524">
        <v>426.044965517241</v>
      </c>
      <c r="CA524">
        <v>427.996103448276</v>
      </c>
      <c r="CB524">
        <v>0.564269896551724</v>
      </c>
      <c r="CC524">
        <v>419.439103448276</v>
      </c>
      <c r="CD524">
        <v>19.992875862069</v>
      </c>
      <c r="CE524">
        <v>1.5329475862069</v>
      </c>
      <c r="CF524">
        <v>1.49087034482759</v>
      </c>
      <c r="CG524">
        <v>13.3007</v>
      </c>
      <c r="CH524">
        <v>12.8747344827586</v>
      </c>
      <c r="CI524">
        <v>1999.98862068966</v>
      </c>
      <c r="CJ524">
        <v>0.980001724137931</v>
      </c>
      <c r="CK524">
        <v>0.0199980275862069</v>
      </c>
      <c r="CL524">
        <v>0</v>
      </c>
      <c r="CM524">
        <v>2.37665172413793</v>
      </c>
      <c r="CN524">
        <v>0</v>
      </c>
      <c r="CO524">
        <v>4713.97931034483</v>
      </c>
      <c r="CP524">
        <v>17300.0655172414</v>
      </c>
      <c r="CQ524">
        <v>41.9393448275862</v>
      </c>
      <c r="CR524">
        <v>43.9868620689655</v>
      </c>
      <c r="CS524">
        <v>41.9500689655172</v>
      </c>
      <c r="CT524">
        <v>42.1290344827586</v>
      </c>
      <c r="CU524">
        <v>41.0427586206896</v>
      </c>
      <c r="CV524">
        <v>1959.98931034483</v>
      </c>
      <c r="CW524">
        <v>39.9993103448276</v>
      </c>
      <c r="CX524">
        <v>0</v>
      </c>
      <c r="CY524">
        <v>1657216215</v>
      </c>
      <c r="CZ524">
        <v>0</v>
      </c>
      <c r="DA524">
        <v>1657213163</v>
      </c>
      <c r="DB524" t="s">
        <v>1145</v>
      </c>
      <c r="DC524">
        <v>1657213141</v>
      </c>
      <c r="DD524">
        <v>1655399214.6</v>
      </c>
      <c r="DE524">
        <v>1</v>
      </c>
      <c r="DF524">
        <v>0.04</v>
      </c>
      <c r="DG524">
        <v>-0.06</v>
      </c>
      <c r="DH524">
        <v>9.172</v>
      </c>
      <c r="DI524">
        <v>0.511</v>
      </c>
      <c r="DJ524">
        <v>420</v>
      </c>
      <c r="DK524">
        <v>25</v>
      </c>
      <c r="DL524">
        <v>0.26</v>
      </c>
      <c r="DM524">
        <v>0.15</v>
      </c>
      <c r="DN524">
        <v>-2.51675095365854</v>
      </c>
      <c r="DO524">
        <v>2.92556420905923</v>
      </c>
      <c r="DP524">
        <v>0.615333606270998</v>
      </c>
      <c r="DQ524">
        <v>0</v>
      </c>
      <c r="DR524">
        <v>0.486869926829268</v>
      </c>
      <c r="DS524">
        <v>1.50065331010453</v>
      </c>
      <c r="DT524">
        <v>0.157293197725464</v>
      </c>
      <c r="DU524">
        <v>0</v>
      </c>
      <c r="DV524">
        <v>0</v>
      </c>
      <c r="DW524">
        <v>2</v>
      </c>
      <c r="DX524" t="s">
        <v>365</v>
      </c>
      <c r="DY524">
        <v>2.97</v>
      </c>
      <c r="DZ524">
        <v>2.70096</v>
      </c>
      <c r="EA524">
        <v>0.0734905</v>
      </c>
      <c r="EB524">
        <v>0.074536</v>
      </c>
      <c r="EC524">
        <v>0.0768989</v>
      </c>
      <c r="ED524">
        <v>0.0753308</v>
      </c>
      <c r="EE524">
        <v>35939.5</v>
      </c>
      <c r="EF524">
        <v>39337.4</v>
      </c>
      <c r="EG524">
        <v>35176.9</v>
      </c>
      <c r="EH524">
        <v>38575.9</v>
      </c>
      <c r="EI524">
        <v>46093.5</v>
      </c>
      <c r="EJ524">
        <v>51505.5</v>
      </c>
      <c r="EK524">
        <v>55031.3</v>
      </c>
      <c r="EL524">
        <v>61860.7</v>
      </c>
      <c r="EM524">
        <v>1.938</v>
      </c>
      <c r="EN524">
        <v>2.1066</v>
      </c>
      <c r="EO524">
        <v>0.0121891</v>
      </c>
      <c r="EP524">
        <v>0</v>
      </c>
      <c r="EQ524">
        <v>24.7886</v>
      </c>
      <c r="ER524">
        <v>999.9</v>
      </c>
      <c r="ES524">
        <v>35.478</v>
      </c>
      <c r="ET524">
        <v>36.477</v>
      </c>
      <c r="EU524">
        <v>29.1499</v>
      </c>
      <c r="EV524">
        <v>54.167</v>
      </c>
      <c r="EW524">
        <v>35.0481</v>
      </c>
      <c r="EX524">
        <v>2</v>
      </c>
      <c r="EY524">
        <v>0.293171</v>
      </c>
      <c r="EZ524">
        <v>7.0666</v>
      </c>
      <c r="FA524">
        <v>20.0138</v>
      </c>
      <c r="FB524">
        <v>5.19932</v>
      </c>
      <c r="FC524">
        <v>12.0099</v>
      </c>
      <c r="FD524">
        <v>4.976</v>
      </c>
      <c r="FE524">
        <v>3.294</v>
      </c>
      <c r="FF524">
        <v>9999</v>
      </c>
      <c r="FG524">
        <v>9999</v>
      </c>
      <c r="FH524">
        <v>9999</v>
      </c>
      <c r="FI524">
        <v>558.7</v>
      </c>
      <c r="FJ524">
        <v>1.8631</v>
      </c>
      <c r="FK524">
        <v>1.86783</v>
      </c>
      <c r="FL524">
        <v>1.86752</v>
      </c>
      <c r="FM524">
        <v>1.86874</v>
      </c>
      <c r="FN524">
        <v>1.86954</v>
      </c>
      <c r="FO524">
        <v>1.86563</v>
      </c>
      <c r="FP524">
        <v>1.86661</v>
      </c>
      <c r="FQ524">
        <v>1.86798</v>
      </c>
      <c r="FR524">
        <v>5</v>
      </c>
      <c r="FS524">
        <v>0</v>
      </c>
      <c r="FT524">
        <v>0</v>
      </c>
      <c r="FU524">
        <v>0</v>
      </c>
      <c r="FV524" t="s">
        <v>358</v>
      </c>
      <c r="FW524" t="s">
        <v>359</v>
      </c>
      <c r="FX524" t="s">
        <v>360</v>
      </c>
      <c r="FY524" t="s">
        <v>360</v>
      </c>
      <c r="FZ524" t="s">
        <v>360</v>
      </c>
      <c r="GA524" t="s">
        <v>360</v>
      </c>
      <c r="GB524">
        <v>0</v>
      </c>
      <c r="GC524">
        <v>100</v>
      </c>
      <c r="GD524">
        <v>100</v>
      </c>
      <c r="GE524">
        <v>9.139</v>
      </c>
      <c r="GF524">
        <v>0.2134</v>
      </c>
      <c r="GG524">
        <v>5.39689663742648</v>
      </c>
      <c r="GH524">
        <v>0.00956702611335773</v>
      </c>
      <c r="GI524">
        <v>-9.19467254998099e-07</v>
      </c>
      <c r="GJ524">
        <v>-2.13729184259075e-11</v>
      </c>
      <c r="GK524">
        <v>0.213310654532375</v>
      </c>
      <c r="GL524">
        <v>0</v>
      </c>
      <c r="GM524">
        <v>0</v>
      </c>
      <c r="GN524">
        <v>0</v>
      </c>
      <c r="GO524">
        <v>-4</v>
      </c>
      <c r="GP524">
        <v>1866</v>
      </c>
      <c r="GQ524">
        <v>1</v>
      </c>
      <c r="GR524">
        <v>18</v>
      </c>
      <c r="GS524">
        <v>51.6</v>
      </c>
      <c r="GT524">
        <v>30283.7</v>
      </c>
      <c r="GU524">
        <v>1.30859</v>
      </c>
      <c r="GV524">
        <v>2.64648</v>
      </c>
      <c r="GW524">
        <v>2.24854</v>
      </c>
      <c r="GX524">
        <v>2.72339</v>
      </c>
      <c r="GY524">
        <v>1.99585</v>
      </c>
      <c r="GZ524">
        <v>2.36084</v>
      </c>
      <c r="HA524">
        <v>39.4166</v>
      </c>
      <c r="HB524">
        <v>13.8256</v>
      </c>
      <c r="HC524">
        <v>18</v>
      </c>
      <c r="HD524">
        <v>500.48</v>
      </c>
      <c r="HE524">
        <v>617.115</v>
      </c>
      <c r="HF524">
        <v>15.5263</v>
      </c>
      <c r="HG524">
        <v>30.7161</v>
      </c>
      <c r="HH524">
        <v>30.0027</v>
      </c>
      <c r="HI524">
        <v>30.2058</v>
      </c>
      <c r="HJ524">
        <v>30.0715</v>
      </c>
      <c r="HK524">
        <v>26.1092</v>
      </c>
      <c r="HL524">
        <v>30.8244</v>
      </c>
      <c r="HM524">
        <v>0</v>
      </c>
      <c r="HN524">
        <v>15.4767</v>
      </c>
      <c r="HO524">
        <v>399.782</v>
      </c>
      <c r="HP524">
        <v>19.6922</v>
      </c>
      <c r="HQ524">
        <v>102.053</v>
      </c>
      <c r="HR524">
        <v>102.977</v>
      </c>
    </row>
    <row r="525" spans="1:226">
      <c r="A525">
        <v>509</v>
      </c>
      <c r="B525">
        <v>1657216241.1</v>
      </c>
      <c r="C525">
        <v>9636.09999990463</v>
      </c>
      <c r="D525" t="s">
        <v>1383</v>
      </c>
      <c r="E525" t="s">
        <v>1384</v>
      </c>
      <c r="F525">
        <v>5</v>
      </c>
      <c r="G525" t="s">
        <v>1380</v>
      </c>
      <c r="H525" t="s">
        <v>354</v>
      </c>
      <c r="I525">
        <v>1657216233.33214</v>
      </c>
      <c r="J525">
        <f>(K525)/1000</f>
        <v>0</v>
      </c>
      <c r="K525">
        <f>IF(BF525, AN525, AH525)</f>
        <v>0</v>
      </c>
      <c r="L525">
        <f>IF(BF525, AI525, AG525)</f>
        <v>0</v>
      </c>
      <c r="M525">
        <f>BH525 - IF(AU525&gt;1, L525*BB525*100.0/(AW525*BV525), 0)</f>
        <v>0</v>
      </c>
      <c r="N525">
        <f>((T525-J525/2)*M525-L525)/(T525+J525/2)</f>
        <v>0</v>
      </c>
      <c r="O525">
        <f>N525*(BO525+BP525)/1000.0</f>
        <v>0</v>
      </c>
      <c r="P525">
        <f>(BH525 - IF(AU525&gt;1, L525*BB525*100.0/(AW525*BV525), 0))*(BO525+BP525)/1000.0</f>
        <v>0</v>
      </c>
      <c r="Q525">
        <f>2.0/((1/S525-1/R525)+SIGN(S525)*SQRT((1/S525-1/R525)*(1/S525-1/R525) + 4*BC525/((BC525+1)*(BC525+1))*(2*1/S525*1/R525-1/R525*1/R525)))</f>
        <v>0</v>
      </c>
      <c r="R525">
        <f>IF(LEFT(BD525,1)&lt;&gt;"0",IF(LEFT(BD525,1)="1",3.0,BE525),$D$5+$E$5*(BV525*BO525/($K$5*1000))+$F$5*(BV525*BO525/($K$5*1000))*MAX(MIN(BB525,$J$5),$I$5)*MAX(MIN(BB525,$J$5),$I$5)+$G$5*MAX(MIN(BB525,$J$5),$I$5)*(BV525*BO525/($K$5*1000))+$H$5*(BV525*BO525/($K$5*1000))*(BV525*BO525/($K$5*1000)))</f>
        <v>0</v>
      </c>
      <c r="S525">
        <f>J525*(1000-(1000*0.61365*exp(17.502*W525/(240.97+W525))/(BO525+BP525)+BJ525)/2)/(1000*0.61365*exp(17.502*W525/(240.97+W525))/(BO525+BP525)-BJ525)</f>
        <v>0</v>
      </c>
      <c r="T525">
        <f>1/((BC525+1)/(Q525/1.6)+1/(R525/1.37)) + BC525/((BC525+1)/(Q525/1.6) + BC525/(R525/1.37))</f>
        <v>0</v>
      </c>
      <c r="U525">
        <f>(AX525*BA525)</f>
        <v>0</v>
      </c>
      <c r="V525">
        <f>(BQ525+(U525+2*0.95*5.67E-8*(((BQ525+$B$7)+273)^4-(BQ525+273)^4)-44100*J525)/(1.84*29.3*R525+8*0.95*5.67E-8*(BQ525+273)^3))</f>
        <v>0</v>
      </c>
      <c r="W525">
        <f>($C$7*BR525+$D$7*BS525+$E$7*V525)</f>
        <v>0</v>
      </c>
      <c r="X525">
        <f>0.61365*exp(17.502*W525/(240.97+W525))</f>
        <v>0</v>
      </c>
      <c r="Y525">
        <f>(Z525/AA525*100)</f>
        <v>0</v>
      </c>
      <c r="Z525">
        <f>BJ525*(BO525+BP525)/1000</f>
        <v>0</v>
      </c>
      <c r="AA525">
        <f>0.61365*exp(17.502*BQ525/(240.97+BQ525))</f>
        <v>0</v>
      </c>
      <c r="AB525">
        <f>(X525-BJ525*(BO525+BP525)/1000)</f>
        <v>0</v>
      </c>
      <c r="AC525">
        <f>(-J525*44100)</f>
        <v>0</v>
      </c>
      <c r="AD525">
        <f>2*29.3*R525*0.92*(BQ525-W525)</f>
        <v>0</v>
      </c>
      <c r="AE525">
        <f>2*0.95*5.67E-8*(((BQ525+$B$7)+273)^4-(W525+273)^4)</f>
        <v>0</v>
      </c>
      <c r="AF525">
        <f>U525+AE525+AC525+AD525</f>
        <v>0</v>
      </c>
      <c r="AG525">
        <f>BN525*AU525*(BI525-BH525*(1000-AU525*BK525)/(1000-AU525*BJ525))/(100*BB525)</f>
        <v>0</v>
      </c>
      <c r="AH525">
        <f>1000*BN525*AU525*(BJ525-BK525)/(100*BB525*(1000-AU525*BJ525))</f>
        <v>0</v>
      </c>
      <c r="AI525">
        <f>(AJ525 - AK525 - BO525*1E3/(8.314*(BQ525+273.15)) * AM525/BN525 * AL525) * BN525/(100*BB525) * (1000 - BK525)/1000</f>
        <v>0</v>
      </c>
      <c r="AJ525">
        <v>417.980414544938</v>
      </c>
      <c r="AK525">
        <v>419.59296969697</v>
      </c>
      <c r="AL525">
        <v>-1.3481045462375</v>
      </c>
      <c r="AM525">
        <v>66.5962630816965</v>
      </c>
      <c r="AN525">
        <f>(AP525 - AO525 + BO525*1E3/(8.314*(BQ525+273.15)) * AR525/BN525 * AQ525) * BN525/(100*BB525) * 1000/(1000 - AP525)</f>
        <v>0</v>
      </c>
      <c r="AO525">
        <v>19.8264969121358</v>
      </c>
      <c r="AP525">
        <v>20.5848896969697</v>
      </c>
      <c r="AQ525">
        <v>-0.00962507074090448</v>
      </c>
      <c r="AR525">
        <v>77.477251164549</v>
      </c>
      <c r="AS525">
        <v>0</v>
      </c>
      <c r="AT525">
        <v>0</v>
      </c>
      <c r="AU525">
        <f>IF(AS525*$H$13&gt;=AW525,1.0,(AW525/(AW525-AS525*$H$13)))</f>
        <v>0</v>
      </c>
      <c r="AV525">
        <f>(AU525-1)*100</f>
        <v>0</v>
      </c>
      <c r="AW525">
        <f>MAX(0,($B$13+$C$13*BV525)/(1+$D$13*BV525)*BO525/(BQ525+273)*$E$13)</f>
        <v>0</v>
      </c>
      <c r="AX525">
        <f>$B$11*BW525+$C$11*BX525+$F$11*CI525*(1-CL525)</f>
        <v>0</v>
      </c>
      <c r="AY525">
        <f>AX525*AZ525</f>
        <v>0</v>
      </c>
      <c r="AZ525">
        <f>($B$11*$D$9+$C$11*$D$9+$F$11*((CV525+CN525)/MAX(CV525+CN525+CW525, 0.1)*$I$9+CW525/MAX(CV525+CN525+CW525, 0.1)*$J$9))/($B$11+$C$11+$F$11)</f>
        <v>0</v>
      </c>
      <c r="BA525">
        <f>($B$11*$K$9+$C$11*$K$9+$F$11*((CV525+CN525)/MAX(CV525+CN525+CW525, 0.1)*$P$9+CW525/MAX(CV525+CN525+CW525, 0.1)*$Q$9))/($B$11+$C$11+$F$11)</f>
        <v>0</v>
      </c>
      <c r="BB525">
        <v>2.7</v>
      </c>
      <c r="BC525">
        <v>0.5</v>
      </c>
      <c r="BD525" t="s">
        <v>355</v>
      </c>
      <c r="BE525">
        <v>2</v>
      </c>
      <c r="BF525" t="b">
        <v>1</v>
      </c>
      <c r="BG525">
        <v>1657216233.33214</v>
      </c>
      <c r="BH525">
        <v>416.09225</v>
      </c>
      <c r="BI525">
        <v>415.541285714286</v>
      </c>
      <c r="BJ525">
        <v>20.6108392857143</v>
      </c>
      <c r="BK525">
        <v>19.9059428571429</v>
      </c>
      <c r="BL525">
        <v>406.955678571429</v>
      </c>
      <c r="BM525">
        <v>20.3975214285714</v>
      </c>
      <c r="BN525">
        <v>499.989678571429</v>
      </c>
      <c r="BO525">
        <v>74.570275</v>
      </c>
      <c r="BP525">
        <v>0.0470630785714286</v>
      </c>
      <c r="BQ525">
        <v>24.2562357142857</v>
      </c>
      <c r="BR525">
        <v>24.9639464285714</v>
      </c>
      <c r="BS525">
        <v>999.9</v>
      </c>
      <c r="BT525">
        <v>0</v>
      </c>
      <c r="BU525">
        <v>0</v>
      </c>
      <c r="BV525">
        <v>10000.1785714286</v>
      </c>
      <c r="BW525">
        <v>0</v>
      </c>
      <c r="BX525">
        <v>2181.77892857143</v>
      </c>
      <c r="BY525">
        <v>0.551023246428571</v>
      </c>
      <c r="BZ525">
        <v>424.848714285714</v>
      </c>
      <c r="CA525">
        <v>423.981357142857</v>
      </c>
      <c r="CB525">
        <v>0.70488975</v>
      </c>
      <c r="CC525">
        <v>415.541285714286</v>
      </c>
      <c r="CD525">
        <v>19.9059428571429</v>
      </c>
      <c r="CE525">
        <v>1.53695571428571</v>
      </c>
      <c r="CF525">
        <v>1.4843925</v>
      </c>
      <c r="CG525">
        <v>13.3408285714286</v>
      </c>
      <c r="CH525">
        <v>12.8082214285714</v>
      </c>
      <c r="CI525">
        <v>2000.00642857143</v>
      </c>
      <c r="CJ525">
        <v>0.980001928571429</v>
      </c>
      <c r="CK525">
        <v>0.0199978071428571</v>
      </c>
      <c r="CL525">
        <v>0</v>
      </c>
      <c r="CM525">
        <v>2.34722857142857</v>
      </c>
      <c r="CN525">
        <v>0</v>
      </c>
      <c r="CO525">
        <v>4710.89392857143</v>
      </c>
      <c r="CP525">
        <v>17300.2178571429</v>
      </c>
      <c r="CQ525">
        <v>41.97075</v>
      </c>
      <c r="CR525">
        <v>44.0265714285714</v>
      </c>
      <c r="CS525">
        <v>41.973</v>
      </c>
      <c r="CT525">
        <v>42.1671071428571</v>
      </c>
      <c r="CU525">
        <v>41.07775</v>
      </c>
      <c r="CV525">
        <v>1960.00678571429</v>
      </c>
      <c r="CW525">
        <v>39.9989285714286</v>
      </c>
      <c r="CX525">
        <v>0</v>
      </c>
      <c r="CY525">
        <v>1657216220.4</v>
      </c>
      <c r="CZ525">
        <v>0</v>
      </c>
      <c r="DA525">
        <v>1657213163</v>
      </c>
      <c r="DB525" t="s">
        <v>1145</v>
      </c>
      <c r="DC525">
        <v>1657213141</v>
      </c>
      <c r="DD525">
        <v>1655399214.6</v>
      </c>
      <c r="DE525">
        <v>1</v>
      </c>
      <c r="DF525">
        <v>0.04</v>
      </c>
      <c r="DG525">
        <v>-0.06</v>
      </c>
      <c r="DH525">
        <v>9.172</v>
      </c>
      <c r="DI525">
        <v>0.511</v>
      </c>
      <c r="DJ525">
        <v>420</v>
      </c>
      <c r="DK525">
        <v>25</v>
      </c>
      <c r="DL525">
        <v>0.26</v>
      </c>
      <c r="DM525">
        <v>0.15</v>
      </c>
      <c r="DN525">
        <v>-0.350394612195122</v>
      </c>
      <c r="DO525">
        <v>29.8668986174216</v>
      </c>
      <c r="DP525">
        <v>3.48995165585736</v>
      </c>
      <c r="DQ525">
        <v>0</v>
      </c>
      <c r="DR525">
        <v>0.617802219512195</v>
      </c>
      <c r="DS525">
        <v>1.65888012543554</v>
      </c>
      <c r="DT525">
        <v>0.170411923022768</v>
      </c>
      <c r="DU525">
        <v>0</v>
      </c>
      <c r="DV525">
        <v>0</v>
      </c>
      <c r="DW525">
        <v>2</v>
      </c>
      <c r="DX525" t="s">
        <v>365</v>
      </c>
      <c r="DY525">
        <v>2.96968</v>
      </c>
      <c r="DZ525">
        <v>2.70108</v>
      </c>
      <c r="EA525">
        <v>0.072632</v>
      </c>
      <c r="EB525">
        <v>0.0728123</v>
      </c>
      <c r="EC525">
        <v>0.0767216</v>
      </c>
      <c r="ED525">
        <v>0.0751727</v>
      </c>
      <c r="EE525">
        <v>35970.2</v>
      </c>
      <c r="EF525">
        <v>39408.4</v>
      </c>
      <c r="EG525">
        <v>35174.5</v>
      </c>
      <c r="EH525">
        <v>38573.9</v>
      </c>
      <c r="EI525">
        <v>46100</v>
      </c>
      <c r="EJ525">
        <v>51511.6</v>
      </c>
      <c r="EK525">
        <v>55028.6</v>
      </c>
      <c r="EL525">
        <v>61857.5</v>
      </c>
      <c r="EM525">
        <v>1.9374</v>
      </c>
      <c r="EN525">
        <v>2.1064</v>
      </c>
      <c r="EO525">
        <v>0.0149906</v>
      </c>
      <c r="EP525">
        <v>0</v>
      </c>
      <c r="EQ525">
        <v>24.7824</v>
      </c>
      <c r="ER525">
        <v>999.9</v>
      </c>
      <c r="ES525">
        <v>35.502</v>
      </c>
      <c r="ET525">
        <v>36.497</v>
      </c>
      <c r="EU525">
        <v>29.2043</v>
      </c>
      <c r="EV525">
        <v>54.207</v>
      </c>
      <c r="EW525">
        <v>35.0521</v>
      </c>
      <c r="EX525">
        <v>2</v>
      </c>
      <c r="EY525">
        <v>0.298394</v>
      </c>
      <c r="EZ525">
        <v>7.67026</v>
      </c>
      <c r="FA525">
        <v>19.9864</v>
      </c>
      <c r="FB525">
        <v>5.19932</v>
      </c>
      <c r="FC525">
        <v>12.0099</v>
      </c>
      <c r="FD525">
        <v>4.9756</v>
      </c>
      <c r="FE525">
        <v>3.294</v>
      </c>
      <c r="FF525">
        <v>9999</v>
      </c>
      <c r="FG525">
        <v>9999</v>
      </c>
      <c r="FH525">
        <v>9999</v>
      </c>
      <c r="FI525">
        <v>558.7</v>
      </c>
      <c r="FJ525">
        <v>1.86304</v>
      </c>
      <c r="FK525">
        <v>1.86783</v>
      </c>
      <c r="FL525">
        <v>1.86752</v>
      </c>
      <c r="FM525">
        <v>1.86874</v>
      </c>
      <c r="FN525">
        <v>1.86954</v>
      </c>
      <c r="FO525">
        <v>1.86557</v>
      </c>
      <c r="FP525">
        <v>1.86661</v>
      </c>
      <c r="FQ525">
        <v>1.86798</v>
      </c>
      <c r="FR525">
        <v>5</v>
      </c>
      <c r="FS525">
        <v>0</v>
      </c>
      <c r="FT525">
        <v>0</v>
      </c>
      <c r="FU525">
        <v>0</v>
      </c>
      <c r="FV525" t="s">
        <v>358</v>
      </c>
      <c r="FW525" t="s">
        <v>359</v>
      </c>
      <c r="FX525" t="s">
        <v>360</v>
      </c>
      <c r="FY525" t="s">
        <v>360</v>
      </c>
      <c r="FZ525" t="s">
        <v>360</v>
      </c>
      <c r="GA525" t="s">
        <v>360</v>
      </c>
      <c r="GB525">
        <v>0</v>
      </c>
      <c r="GC525">
        <v>100</v>
      </c>
      <c r="GD525">
        <v>100</v>
      </c>
      <c r="GE525">
        <v>9.085</v>
      </c>
      <c r="GF525">
        <v>0.2133</v>
      </c>
      <c r="GG525">
        <v>5.39689663742648</v>
      </c>
      <c r="GH525">
        <v>0.00956702611335773</v>
      </c>
      <c r="GI525">
        <v>-9.19467254998099e-07</v>
      </c>
      <c r="GJ525">
        <v>-2.13729184259075e-11</v>
      </c>
      <c r="GK525">
        <v>0.213310654532375</v>
      </c>
      <c r="GL525">
        <v>0</v>
      </c>
      <c r="GM525">
        <v>0</v>
      </c>
      <c r="GN525">
        <v>0</v>
      </c>
      <c r="GO525">
        <v>-4</v>
      </c>
      <c r="GP525">
        <v>1866</v>
      </c>
      <c r="GQ525">
        <v>1</v>
      </c>
      <c r="GR525">
        <v>18</v>
      </c>
      <c r="GS525">
        <v>51.7</v>
      </c>
      <c r="GT525">
        <v>30283.8</v>
      </c>
      <c r="GU525">
        <v>1.27563</v>
      </c>
      <c r="GV525">
        <v>2.64648</v>
      </c>
      <c r="GW525">
        <v>2.24854</v>
      </c>
      <c r="GX525">
        <v>2.72461</v>
      </c>
      <c r="GY525">
        <v>1.99585</v>
      </c>
      <c r="GZ525">
        <v>2.37793</v>
      </c>
      <c r="HA525">
        <v>39.4416</v>
      </c>
      <c r="HB525">
        <v>13.7993</v>
      </c>
      <c r="HC525">
        <v>18</v>
      </c>
      <c r="HD525">
        <v>500.278</v>
      </c>
      <c r="HE525">
        <v>617.204</v>
      </c>
      <c r="HF525">
        <v>15.5764</v>
      </c>
      <c r="HG525">
        <v>30.7407</v>
      </c>
      <c r="HH525">
        <v>30.0042</v>
      </c>
      <c r="HI525">
        <v>30.2292</v>
      </c>
      <c r="HJ525">
        <v>30.0947</v>
      </c>
      <c r="HK525">
        <v>25.3675</v>
      </c>
      <c r="HL525">
        <v>31.095</v>
      </c>
      <c r="HM525">
        <v>0</v>
      </c>
      <c r="HN525">
        <v>15.478</v>
      </c>
      <c r="HO525">
        <v>379.68</v>
      </c>
      <c r="HP525">
        <v>19.6725</v>
      </c>
      <c r="HQ525">
        <v>102.047</v>
      </c>
      <c r="HR525">
        <v>102.972</v>
      </c>
    </row>
    <row r="526" spans="1:226">
      <c r="A526">
        <v>510</v>
      </c>
      <c r="B526">
        <v>1657216246.1</v>
      </c>
      <c r="C526">
        <v>9641.09999990463</v>
      </c>
      <c r="D526" t="s">
        <v>1385</v>
      </c>
      <c r="E526" t="s">
        <v>1386</v>
      </c>
      <c r="F526">
        <v>5</v>
      </c>
      <c r="G526" t="s">
        <v>1380</v>
      </c>
      <c r="H526" t="s">
        <v>354</v>
      </c>
      <c r="I526">
        <v>1657216238.6</v>
      </c>
      <c r="J526">
        <f>(K526)/1000</f>
        <v>0</v>
      </c>
      <c r="K526">
        <f>IF(BF526, AN526, AH526)</f>
        <v>0</v>
      </c>
      <c r="L526">
        <f>IF(BF526, AI526, AG526)</f>
        <v>0</v>
      </c>
      <c r="M526">
        <f>BH526 - IF(AU526&gt;1, L526*BB526*100.0/(AW526*BV526), 0)</f>
        <v>0</v>
      </c>
      <c r="N526">
        <f>((T526-J526/2)*M526-L526)/(T526+J526/2)</f>
        <v>0</v>
      </c>
      <c r="O526">
        <f>N526*(BO526+BP526)/1000.0</f>
        <v>0</v>
      </c>
      <c r="P526">
        <f>(BH526 - IF(AU526&gt;1, L526*BB526*100.0/(AW526*BV526), 0))*(BO526+BP526)/1000.0</f>
        <v>0</v>
      </c>
      <c r="Q526">
        <f>2.0/((1/S526-1/R526)+SIGN(S526)*SQRT((1/S526-1/R526)*(1/S526-1/R526) + 4*BC526/((BC526+1)*(BC526+1))*(2*1/S526*1/R526-1/R526*1/R526)))</f>
        <v>0</v>
      </c>
      <c r="R526">
        <f>IF(LEFT(BD526,1)&lt;&gt;"0",IF(LEFT(BD526,1)="1",3.0,BE526),$D$5+$E$5*(BV526*BO526/($K$5*1000))+$F$5*(BV526*BO526/($K$5*1000))*MAX(MIN(BB526,$J$5),$I$5)*MAX(MIN(BB526,$J$5),$I$5)+$G$5*MAX(MIN(BB526,$J$5),$I$5)*(BV526*BO526/($K$5*1000))+$H$5*(BV526*BO526/($K$5*1000))*(BV526*BO526/($K$5*1000)))</f>
        <v>0</v>
      </c>
      <c r="S526">
        <f>J526*(1000-(1000*0.61365*exp(17.502*W526/(240.97+W526))/(BO526+BP526)+BJ526)/2)/(1000*0.61365*exp(17.502*W526/(240.97+W526))/(BO526+BP526)-BJ526)</f>
        <v>0</v>
      </c>
      <c r="T526">
        <f>1/((BC526+1)/(Q526/1.6)+1/(R526/1.37)) + BC526/((BC526+1)/(Q526/1.6) + BC526/(R526/1.37))</f>
        <v>0</v>
      </c>
      <c r="U526">
        <f>(AX526*BA526)</f>
        <v>0</v>
      </c>
      <c r="V526">
        <f>(BQ526+(U526+2*0.95*5.67E-8*(((BQ526+$B$7)+273)^4-(BQ526+273)^4)-44100*J526)/(1.84*29.3*R526+8*0.95*5.67E-8*(BQ526+273)^3))</f>
        <v>0</v>
      </c>
      <c r="W526">
        <f>($C$7*BR526+$D$7*BS526+$E$7*V526)</f>
        <v>0</v>
      </c>
      <c r="X526">
        <f>0.61365*exp(17.502*W526/(240.97+W526))</f>
        <v>0</v>
      </c>
      <c r="Y526">
        <f>(Z526/AA526*100)</f>
        <v>0</v>
      </c>
      <c r="Z526">
        <f>BJ526*(BO526+BP526)/1000</f>
        <v>0</v>
      </c>
      <c r="AA526">
        <f>0.61365*exp(17.502*BQ526/(240.97+BQ526))</f>
        <v>0</v>
      </c>
      <c r="AB526">
        <f>(X526-BJ526*(BO526+BP526)/1000)</f>
        <v>0</v>
      </c>
      <c r="AC526">
        <f>(-J526*44100)</f>
        <v>0</v>
      </c>
      <c r="AD526">
        <f>2*29.3*R526*0.92*(BQ526-W526)</f>
        <v>0</v>
      </c>
      <c r="AE526">
        <f>2*0.95*5.67E-8*(((BQ526+$B$7)+273)^4-(W526+273)^4)</f>
        <v>0</v>
      </c>
      <c r="AF526">
        <f>U526+AE526+AC526+AD526</f>
        <v>0</v>
      </c>
      <c r="AG526">
        <f>BN526*AU526*(BI526-BH526*(1000-AU526*BK526)/(1000-AU526*BJ526))/(100*BB526)</f>
        <v>0</v>
      </c>
      <c r="AH526">
        <f>1000*BN526*AU526*(BJ526-BK526)/(100*BB526*(1000-AU526*BJ526))</f>
        <v>0</v>
      </c>
      <c r="AI526">
        <f>(AJ526 - AK526 - BO526*1E3/(8.314*(BQ526+273.15)) * AM526/BN526 * AL526) * BN526/(100*BB526) * (1000 - BK526)/1000</f>
        <v>0</v>
      </c>
      <c r="AJ526">
        <v>403.989912491399</v>
      </c>
      <c r="AK526">
        <v>409.07603030303</v>
      </c>
      <c r="AL526">
        <v>-2.26850820093291</v>
      </c>
      <c r="AM526">
        <v>66.5962630816965</v>
      </c>
      <c r="AN526">
        <f>(AP526 - AO526 + BO526*1E3/(8.314*(BQ526+273.15)) * AR526/BN526 * AQ526) * BN526/(100*BB526) * 1000/(1000 - AP526)</f>
        <v>0</v>
      </c>
      <c r="AO526">
        <v>19.7350211508571</v>
      </c>
      <c r="AP526">
        <v>20.4836836363636</v>
      </c>
      <c r="AQ526">
        <v>-0.0164979950839405</v>
      </c>
      <c r="AR526">
        <v>77.477251164549</v>
      </c>
      <c r="AS526">
        <v>0</v>
      </c>
      <c r="AT526">
        <v>0</v>
      </c>
      <c r="AU526">
        <f>IF(AS526*$H$13&gt;=AW526,1.0,(AW526/(AW526-AS526*$H$13)))</f>
        <v>0</v>
      </c>
      <c r="AV526">
        <f>(AU526-1)*100</f>
        <v>0</v>
      </c>
      <c r="AW526">
        <f>MAX(0,($B$13+$C$13*BV526)/(1+$D$13*BV526)*BO526/(BQ526+273)*$E$13)</f>
        <v>0</v>
      </c>
      <c r="AX526">
        <f>$B$11*BW526+$C$11*BX526+$F$11*CI526*(1-CL526)</f>
        <v>0</v>
      </c>
      <c r="AY526">
        <f>AX526*AZ526</f>
        <v>0</v>
      </c>
      <c r="AZ526">
        <f>($B$11*$D$9+$C$11*$D$9+$F$11*((CV526+CN526)/MAX(CV526+CN526+CW526, 0.1)*$I$9+CW526/MAX(CV526+CN526+CW526, 0.1)*$J$9))/($B$11+$C$11+$F$11)</f>
        <v>0</v>
      </c>
      <c r="BA526">
        <f>($B$11*$K$9+$C$11*$K$9+$F$11*((CV526+CN526)/MAX(CV526+CN526+CW526, 0.1)*$P$9+CW526/MAX(CV526+CN526+CW526, 0.1)*$Q$9))/($B$11+$C$11+$F$11)</f>
        <v>0</v>
      </c>
      <c r="BB526">
        <v>2.7</v>
      </c>
      <c r="BC526">
        <v>0.5</v>
      </c>
      <c r="BD526" t="s">
        <v>355</v>
      </c>
      <c r="BE526">
        <v>2</v>
      </c>
      <c r="BF526" t="b">
        <v>1</v>
      </c>
      <c r="BG526">
        <v>1657216238.6</v>
      </c>
      <c r="BH526">
        <v>411.996074074074</v>
      </c>
      <c r="BI526">
        <v>406.653481481481</v>
      </c>
      <c r="BJ526">
        <v>20.5952851851852</v>
      </c>
      <c r="BK526">
        <v>19.8112888888889</v>
      </c>
      <c r="BL526">
        <v>402.895444444444</v>
      </c>
      <c r="BM526">
        <v>20.3819703703704</v>
      </c>
      <c r="BN526">
        <v>499.99562962963</v>
      </c>
      <c r="BO526">
        <v>74.5696888888889</v>
      </c>
      <c r="BP526">
        <v>0.0470756296296296</v>
      </c>
      <c r="BQ526">
        <v>24.2797962962963</v>
      </c>
      <c r="BR526">
        <v>25.0030148148148</v>
      </c>
      <c r="BS526">
        <v>999.9</v>
      </c>
      <c r="BT526">
        <v>0</v>
      </c>
      <c r="BU526">
        <v>0</v>
      </c>
      <c r="BV526">
        <v>10005.7407407407</v>
      </c>
      <c r="BW526">
        <v>0</v>
      </c>
      <c r="BX526">
        <v>2182.92703703704</v>
      </c>
      <c r="BY526">
        <v>5.34273929259259</v>
      </c>
      <c r="BZ526">
        <v>420.660074074074</v>
      </c>
      <c r="CA526">
        <v>414.873296296296</v>
      </c>
      <c r="CB526">
        <v>0.783982074074074</v>
      </c>
      <c r="CC526">
        <v>406.653481481481</v>
      </c>
      <c r="CD526">
        <v>19.8112888888889</v>
      </c>
      <c r="CE526">
        <v>1.53578333333333</v>
      </c>
      <c r="CF526">
        <v>1.47732296296296</v>
      </c>
      <c r="CG526">
        <v>13.3291037037037</v>
      </c>
      <c r="CH526">
        <v>12.7353703703704</v>
      </c>
      <c r="CI526">
        <v>1999.98259259259</v>
      </c>
      <c r="CJ526">
        <v>0.980001666666666</v>
      </c>
      <c r="CK526">
        <v>0.0199981148148148</v>
      </c>
      <c r="CL526">
        <v>0</v>
      </c>
      <c r="CM526">
        <v>2.38242962962963</v>
      </c>
      <c r="CN526">
        <v>0</v>
      </c>
      <c r="CO526">
        <v>4704.8337037037</v>
      </c>
      <c r="CP526">
        <v>17300.0111111111</v>
      </c>
      <c r="CQ526">
        <v>41.992962962963</v>
      </c>
      <c r="CR526">
        <v>44.0505555555555</v>
      </c>
      <c r="CS526">
        <v>42.0022222222222</v>
      </c>
      <c r="CT526">
        <v>42.2103333333333</v>
      </c>
      <c r="CU526">
        <v>41.1062222222222</v>
      </c>
      <c r="CV526">
        <v>1959.98259259259</v>
      </c>
      <c r="CW526">
        <v>39.997037037037</v>
      </c>
      <c r="CX526">
        <v>0</v>
      </c>
      <c r="CY526">
        <v>1657216225.2</v>
      </c>
      <c r="CZ526">
        <v>0</v>
      </c>
      <c r="DA526">
        <v>1657213163</v>
      </c>
      <c r="DB526" t="s">
        <v>1145</v>
      </c>
      <c r="DC526">
        <v>1657213141</v>
      </c>
      <c r="DD526">
        <v>1655399214.6</v>
      </c>
      <c r="DE526">
        <v>1</v>
      </c>
      <c r="DF526">
        <v>0.04</v>
      </c>
      <c r="DG526">
        <v>-0.06</v>
      </c>
      <c r="DH526">
        <v>9.172</v>
      </c>
      <c r="DI526">
        <v>0.511</v>
      </c>
      <c r="DJ526">
        <v>420</v>
      </c>
      <c r="DK526">
        <v>25</v>
      </c>
      <c r="DL526">
        <v>0.26</v>
      </c>
      <c r="DM526">
        <v>0.15</v>
      </c>
      <c r="DN526">
        <v>2.22644392439024</v>
      </c>
      <c r="DO526">
        <v>50.8265682229965</v>
      </c>
      <c r="DP526">
        <v>5.27734476109315</v>
      </c>
      <c r="DQ526">
        <v>0</v>
      </c>
      <c r="DR526">
        <v>0.704807804878049</v>
      </c>
      <c r="DS526">
        <v>1.13448372125436</v>
      </c>
      <c r="DT526">
        <v>0.125770721309621</v>
      </c>
      <c r="DU526">
        <v>0</v>
      </c>
      <c r="DV526">
        <v>0</v>
      </c>
      <c r="DW526">
        <v>2</v>
      </c>
      <c r="DX526" t="s">
        <v>365</v>
      </c>
      <c r="DY526">
        <v>2.96919</v>
      </c>
      <c r="DZ526">
        <v>2.70125</v>
      </c>
      <c r="EA526">
        <v>0.0711082</v>
      </c>
      <c r="EB526">
        <v>0.070672</v>
      </c>
      <c r="EC526">
        <v>0.0764495</v>
      </c>
      <c r="ED526">
        <v>0.0749429</v>
      </c>
      <c r="EE526">
        <v>36027.4</v>
      </c>
      <c r="EF526">
        <v>39495.8</v>
      </c>
      <c r="EG526">
        <v>35172.8</v>
      </c>
      <c r="EH526">
        <v>38570.7</v>
      </c>
      <c r="EI526">
        <v>46111.9</v>
      </c>
      <c r="EJ526">
        <v>51520.3</v>
      </c>
      <c r="EK526">
        <v>55026.5</v>
      </c>
      <c r="EL526">
        <v>61852.7</v>
      </c>
      <c r="EM526">
        <v>1.9356</v>
      </c>
      <c r="EN526">
        <v>2.106</v>
      </c>
      <c r="EO526">
        <v>0.0172257</v>
      </c>
      <c r="EP526">
        <v>0</v>
      </c>
      <c r="EQ526">
        <v>24.7803</v>
      </c>
      <c r="ER526">
        <v>999.9</v>
      </c>
      <c r="ES526">
        <v>35.502</v>
      </c>
      <c r="ET526">
        <v>36.507</v>
      </c>
      <c r="EU526">
        <v>29.2172</v>
      </c>
      <c r="EV526">
        <v>53.947</v>
      </c>
      <c r="EW526">
        <v>35.0681</v>
      </c>
      <c r="EX526">
        <v>2</v>
      </c>
      <c r="EY526">
        <v>0.30374</v>
      </c>
      <c r="EZ526">
        <v>8.1883</v>
      </c>
      <c r="FA526">
        <v>19.9624</v>
      </c>
      <c r="FB526">
        <v>5.19932</v>
      </c>
      <c r="FC526">
        <v>12.0099</v>
      </c>
      <c r="FD526">
        <v>4.9756</v>
      </c>
      <c r="FE526">
        <v>3.294</v>
      </c>
      <c r="FF526">
        <v>9999</v>
      </c>
      <c r="FG526">
        <v>9999</v>
      </c>
      <c r="FH526">
        <v>9999</v>
      </c>
      <c r="FI526">
        <v>558.7</v>
      </c>
      <c r="FJ526">
        <v>1.86307</v>
      </c>
      <c r="FK526">
        <v>1.86783</v>
      </c>
      <c r="FL526">
        <v>1.86752</v>
      </c>
      <c r="FM526">
        <v>1.86874</v>
      </c>
      <c r="FN526">
        <v>1.86951</v>
      </c>
      <c r="FO526">
        <v>1.86554</v>
      </c>
      <c r="FP526">
        <v>1.86661</v>
      </c>
      <c r="FQ526">
        <v>1.86798</v>
      </c>
      <c r="FR526">
        <v>5</v>
      </c>
      <c r="FS526">
        <v>0</v>
      </c>
      <c r="FT526">
        <v>0</v>
      </c>
      <c r="FU526">
        <v>0</v>
      </c>
      <c r="FV526" t="s">
        <v>358</v>
      </c>
      <c r="FW526" t="s">
        <v>359</v>
      </c>
      <c r="FX526" t="s">
        <v>360</v>
      </c>
      <c r="FY526" t="s">
        <v>360</v>
      </c>
      <c r="FZ526" t="s">
        <v>360</v>
      </c>
      <c r="GA526" t="s">
        <v>360</v>
      </c>
      <c r="GB526">
        <v>0</v>
      </c>
      <c r="GC526">
        <v>100</v>
      </c>
      <c r="GD526">
        <v>100</v>
      </c>
      <c r="GE526">
        <v>8.991</v>
      </c>
      <c r="GF526">
        <v>0.2134</v>
      </c>
      <c r="GG526">
        <v>5.39689663742648</v>
      </c>
      <c r="GH526">
        <v>0.00956702611335773</v>
      </c>
      <c r="GI526">
        <v>-9.19467254998099e-07</v>
      </c>
      <c r="GJ526">
        <v>-2.13729184259075e-11</v>
      </c>
      <c r="GK526">
        <v>0.213310654532375</v>
      </c>
      <c r="GL526">
        <v>0</v>
      </c>
      <c r="GM526">
        <v>0</v>
      </c>
      <c r="GN526">
        <v>0</v>
      </c>
      <c r="GO526">
        <v>-4</v>
      </c>
      <c r="GP526">
        <v>1866</v>
      </c>
      <c r="GQ526">
        <v>1</v>
      </c>
      <c r="GR526">
        <v>18</v>
      </c>
      <c r="GS526">
        <v>51.8</v>
      </c>
      <c r="GT526">
        <v>30283.9</v>
      </c>
      <c r="GU526">
        <v>1.23413</v>
      </c>
      <c r="GV526">
        <v>2.64526</v>
      </c>
      <c r="GW526">
        <v>2.24854</v>
      </c>
      <c r="GX526">
        <v>2.72461</v>
      </c>
      <c r="GY526">
        <v>1.99585</v>
      </c>
      <c r="GZ526">
        <v>2.37061</v>
      </c>
      <c r="HA526">
        <v>39.4416</v>
      </c>
      <c r="HB526">
        <v>13.7906</v>
      </c>
      <c r="HC526">
        <v>18</v>
      </c>
      <c r="HD526">
        <v>499.267</v>
      </c>
      <c r="HE526">
        <v>617.135</v>
      </c>
      <c r="HF526">
        <v>15.5622</v>
      </c>
      <c r="HG526">
        <v>30.767</v>
      </c>
      <c r="HH526">
        <v>30.0046</v>
      </c>
      <c r="HI526">
        <v>30.2527</v>
      </c>
      <c r="HJ526">
        <v>30.118</v>
      </c>
      <c r="HK526">
        <v>24.5731</v>
      </c>
      <c r="HL526">
        <v>31.095</v>
      </c>
      <c r="HM526">
        <v>0</v>
      </c>
      <c r="HN526">
        <v>15.4566</v>
      </c>
      <c r="HO526">
        <v>366.27</v>
      </c>
      <c r="HP526">
        <v>19.7066</v>
      </c>
      <c r="HQ526">
        <v>102.043</v>
      </c>
      <c r="HR526">
        <v>102.963</v>
      </c>
    </row>
    <row r="527" spans="1:226">
      <c r="A527">
        <v>511</v>
      </c>
      <c r="B527">
        <v>1657216251.1</v>
      </c>
      <c r="C527">
        <v>9646.09999990463</v>
      </c>
      <c r="D527" t="s">
        <v>1387</v>
      </c>
      <c r="E527" t="s">
        <v>1388</v>
      </c>
      <c r="F527">
        <v>5</v>
      </c>
      <c r="G527" t="s">
        <v>1380</v>
      </c>
      <c r="H527" t="s">
        <v>354</v>
      </c>
      <c r="I527">
        <v>1657216243.31429</v>
      </c>
      <c r="J527">
        <f>(K527)/1000</f>
        <v>0</v>
      </c>
      <c r="K527">
        <f>IF(BF527, AN527, AH527)</f>
        <v>0</v>
      </c>
      <c r="L527">
        <f>IF(BF527, AI527, AG527)</f>
        <v>0</v>
      </c>
      <c r="M527">
        <f>BH527 - IF(AU527&gt;1, L527*BB527*100.0/(AW527*BV527), 0)</f>
        <v>0</v>
      </c>
      <c r="N527">
        <f>((T527-J527/2)*M527-L527)/(T527+J527/2)</f>
        <v>0</v>
      </c>
      <c r="O527">
        <f>N527*(BO527+BP527)/1000.0</f>
        <v>0</v>
      </c>
      <c r="P527">
        <f>(BH527 - IF(AU527&gt;1, L527*BB527*100.0/(AW527*BV527), 0))*(BO527+BP527)/1000.0</f>
        <v>0</v>
      </c>
      <c r="Q527">
        <f>2.0/((1/S527-1/R527)+SIGN(S527)*SQRT((1/S527-1/R527)*(1/S527-1/R527) + 4*BC527/((BC527+1)*(BC527+1))*(2*1/S527*1/R527-1/R527*1/R527)))</f>
        <v>0</v>
      </c>
      <c r="R527">
        <f>IF(LEFT(BD527,1)&lt;&gt;"0",IF(LEFT(BD527,1)="1",3.0,BE527),$D$5+$E$5*(BV527*BO527/($K$5*1000))+$F$5*(BV527*BO527/($K$5*1000))*MAX(MIN(BB527,$J$5),$I$5)*MAX(MIN(BB527,$J$5),$I$5)+$G$5*MAX(MIN(BB527,$J$5),$I$5)*(BV527*BO527/($K$5*1000))+$H$5*(BV527*BO527/($K$5*1000))*(BV527*BO527/($K$5*1000)))</f>
        <v>0</v>
      </c>
      <c r="S527">
        <f>J527*(1000-(1000*0.61365*exp(17.502*W527/(240.97+W527))/(BO527+BP527)+BJ527)/2)/(1000*0.61365*exp(17.502*W527/(240.97+W527))/(BO527+BP527)-BJ527)</f>
        <v>0</v>
      </c>
      <c r="T527">
        <f>1/((BC527+1)/(Q527/1.6)+1/(R527/1.37)) + BC527/((BC527+1)/(Q527/1.6) + BC527/(R527/1.37))</f>
        <v>0</v>
      </c>
      <c r="U527">
        <f>(AX527*BA527)</f>
        <v>0</v>
      </c>
      <c r="V527">
        <f>(BQ527+(U527+2*0.95*5.67E-8*(((BQ527+$B$7)+273)^4-(BQ527+273)^4)-44100*J527)/(1.84*29.3*R527+8*0.95*5.67E-8*(BQ527+273)^3))</f>
        <v>0</v>
      </c>
      <c r="W527">
        <f>($C$7*BR527+$D$7*BS527+$E$7*V527)</f>
        <v>0</v>
      </c>
      <c r="X527">
        <f>0.61365*exp(17.502*W527/(240.97+W527))</f>
        <v>0</v>
      </c>
      <c r="Y527">
        <f>(Z527/AA527*100)</f>
        <v>0</v>
      </c>
      <c r="Z527">
        <f>BJ527*(BO527+BP527)/1000</f>
        <v>0</v>
      </c>
      <c r="AA527">
        <f>0.61365*exp(17.502*BQ527/(240.97+BQ527))</f>
        <v>0</v>
      </c>
      <c r="AB527">
        <f>(X527-BJ527*(BO527+BP527)/1000)</f>
        <v>0</v>
      </c>
      <c r="AC527">
        <f>(-J527*44100)</f>
        <v>0</v>
      </c>
      <c r="AD527">
        <f>2*29.3*R527*0.92*(BQ527-W527)</f>
        <v>0</v>
      </c>
      <c r="AE527">
        <f>2*0.95*5.67E-8*(((BQ527+$B$7)+273)^4-(W527+273)^4)</f>
        <v>0</v>
      </c>
      <c r="AF527">
        <f>U527+AE527+AC527+AD527</f>
        <v>0</v>
      </c>
      <c r="AG527">
        <f>BN527*AU527*(BI527-BH527*(1000-AU527*BK527)/(1000-AU527*BJ527))/(100*BB527)</f>
        <v>0</v>
      </c>
      <c r="AH527">
        <f>1000*BN527*AU527*(BJ527-BK527)/(100*BB527*(1000-AU527*BJ527))</f>
        <v>0</v>
      </c>
      <c r="AI527">
        <f>(AJ527 - AK527 - BO527*1E3/(8.314*(BQ527+273.15)) * AM527/BN527 * AL527) * BN527/(100*BB527) * (1000 - BK527)/1000</f>
        <v>0</v>
      </c>
      <c r="AJ527">
        <v>388.236259861278</v>
      </c>
      <c r="AK527">
        <v>395.36736969697</v>
      </c>
      <c r="AL527">
        <v>-2.77241003000522</v>
      </c>
      <c r="AM527">
        <v>66.5962630816965</v>
      </c>
      <c r="AN527">
        <f>(AP527 - AO527 + BO527*1E3/(8.314*(BQ527+273.15)) * AR527/BN527 * AQ527) * BN527/(100*BB527) * 1000/(1000 - AP527)</f>
        <v>0</v>
      </c>
      <c r="AO527">
        <v>19.7225043764104</v>
      </c>
      <c r="AP527">
        <v>20.3934872727273</v>
      </c>
      <c r="AQ527">
        <v>-0.0149984346242087</v>
      </c>
      <c r="AR527">
        <v>77.477251164549</v>
      </c>
      <c r="AS527">
        <v>0</v>
      </c>
      <c r="AT527">
        <v>0</v>
      </c>
      <c r="AU527">
        <f>IF(AS527*$H$13&gt;=AW527,1.0,(AW527/(AW527-AS527*$H$13)))</f>
        <v>0</v>
      </c>
      <c r="AV527">
        <f>(AU527-1)*100</f>
        <v>0</v>
      </c>
      <c r="AW527">
        <f>MAX(0,($B$13+$C$13*BV527)/(1+$D$13*BV527)*BO527/(BQ527+273)*$E$13)</f>
        <v>0</v>
      </c>
      <c r="AX527">
        <f>$B$11*BW527+$C$11*BX527+$F$11*CI527*(1-CL527)</f>
        <v>0</v>
      </c>
      <c r="AY527">
        <f>AX527*AZ527</f>
        <v>0</v>
      </c>
      <c r="AZ527">
        <f>($B$11*$D$9+$C$11*$D$9+$F$11*((CV527+CN527)/MAX(CV527+CN527+CW527, 0.1)*$I$9+CW527/MAX(CV527+CN527+CW527, 0.1)*$J$9))/($B$11+$C$11+$F$11)</f>
        <v>0</v>
      </c>
      <c r="BA527">
        <f>($B$11*$K$9+$C$11*$K$9+$F$11*((CV527+CN527)/MAX(CV527+CN527+CW527, 0.1)*$P$9+CW527/MAX(CV527+CN527+CW527, 0.1)*$Q$9))/($B$11+$C$11+$F$11)</f>
        <v>0</v>
      </c>
      <c r="BB527">
        <v>2.7</v>
      </c>
      <c r="BC527">
        <v>0.5</v>
      </c>
      <c r="BD527" t="s">
        <v>355</v>
      </c>
      <c r="BE527">
        <v>2</v>
      </c>
      <c r="BF527" t="b">
        <v>1</v>
      </c>
      <c r="BG527">
        <v>1657216243.31429</v>
      </c>
      <c r="BH527">
        <v>404.328</v>
      </c>
      <c r="BI527">
        <v>394.225571428571</v>
      </c>
      <c r="BJ527">
        <v>20.5270321428571</v>
      </c>
      <c r="BK527">
        <v>19.7603785714286</v>
      </c>
      <c r="BL527">
        <v>395.294428571429</v>
      </c>
      <c r="BM527">
        <v>20.313725</v>
      </c>
      <c r="BN527">
        <v>499.989964285714</v>
      </c>
      <c r="BO527">
        <v>74.5690464285714</v>
      </c>
      <c r="BP527">
        <v>0.0472012964285714</v>
      </c>
      <c r="BQ527">
        <v>24.2987892857143</v>
      </c>
      <c r="BR527">
        <v>25.0361535714286</v>
      </c>
      <c r="BS527">
        <v>999.9</v>
      </c>
      <c r="BT527">
        <v>0</v>
      </c>
      <c r="BU527">
        <v>0</v>
      </c>
      <c r="BV527">
        <v>10002.1428571429</v>
      </c>
      <c r="BW527">
        <v>0</v>
      </c>
      <c r="BX527">
        <v>2183.8775</v>
      </c>
      <c r="BY527">
        <v>10.102565</v>
      </c>
      <c r="BZ527">
        <v>412.802357142857</v>
      </c>
      <c r="CA527">
        <v>402.173142857143</v>
      </c>
      <c r="CB527">
        <v>0.7666395</v>
      </c>
      <c r="CC527">
        <v>394.225571428571</v>
      </c>
      <c r="CD527">
        <v>19.7603785714286</v>
      </c>
      <c r="CE527">
        <v>1.53068071428571</v>
      </c>
      <c r="CF527">
        <v>1.47351357142857</v>
      </c>
      <c r="CG527">
        <v>13.2780285714286</v>
      </c>
      <c r="CH527">
        <v>12.6960285714286</v>
      </c>
      <c r="CI527">
        <v>2000</v>
      </c>
      <c r="CJ527">
        <v>0.980002285714286</v>
      </c>
      <c r="CK527">
        <v>0.0199974357142857</v>
      </c>
      <c r="CL527">
        <v>0</v>
      </c>
      <c r="CM527">
        <v>2.34906071428571</v>
      </c>
      <c r="CN527">
        <v>0</v>
      </c>
      <c r="CO527">
        <v>4699.08035714286</v>
      </c>
      <c r="CP527">
        <v>17300.1678571429</v>
      </c>
      <c r="CQ527">
        <v>42.0221428571428</v>
      </c>
      <c r="CR527">
        <v>44.0845</v>
      </c>
      <c r="CS527">
        <v>42.0265714285714</v>
      </c>
      <c r="CT527">
        <v>42.2408214285714</v>
      </c>
      <c r="CU527">
        <v>41.1448214285714</v>
      </c>
      <c r="CV527">
        <v>1960.00214285714</v>
      </c>
      <c r="CW527">
        <v>39.9935714285714</v>
      </c>
      <c r="CX527">
        <v>0</v>
      </c>
      <c r="CY527">
        <v>1657216230</v>
      </c>
      <c r="CZ527">
        <v>0</v>
      </c>
      <c r="DA527">
        <v>1657213163</v>
      </c>
      <c r="DB527" t="s">
        <v>1145</v>
      </c>
      <c r="DC527">
        <v>1657213141</v>
      </c>
      <c r="DD527">
        <v>1655399214.6</v>
      </c>
      <c r="DE527">
        <v>1</v>
      </c>
      <c r="DF527">
        <v>0.04</v>
      </c>
      <c r="DG527">
        <v>-0.06</v>
      </c>
      <c r="DH527">
        <v>9.172</v>
      </c>
      <c r="DI527">
        <v>0.511</v>
      </c>
      <c r="DJ527">
        <v>420</v>
      </c>
      <c r="DK527">
        <v>25</v>
      </c>
      <c r="DL527">
        <v>0.26</v>
      </c>
      <c r="DM527">
        <v>0.15</v>
      </c>
      <c r="DN527">
        <v>7.12179758292683</v>
      </c>
      <c r="DO527">
        <v>61.0869980320557</v>
      </c>
      <c r="DP527">
        <v>6.09861302842098</v>
      </c>
      <c r="DQ527">
        <v>0</v>
      </c>
      <c r="DR527">
        <v>0.759291268292683</v>
      </c>
      <c r="DS527">
        <v>-0.0845435331010456</v>
      </c>
      <c r="DT527">
        <v>0.0498379247953166</v>
      </c>
      <c r="DU527">
        <v>1</v>
      </c>
      <c r="DV527">
        <v>1</v>
      </c>
      <c r="DW527">
        <v>2</v>
      </c>
      <c r="DX527" t="s">
        <v>357</v>
      </c>
      <c r="DY527">
        <v>2.96937</v>
      </c>
      <c r="DZ527">
        <v>2.70171</v>
      </c>
      <c r="EA527">
        <v>0.0691734</v>
      </c>
      <c r="EB527">
        <v>0.0683129</v>
      </c>
      <c r="EC527">
        <v>0.0762013</v>
      </c>
      <c r="ED527">
        <v>0.0749938</v>
      </c>
      <c r="EE527">
        <v>36100</v>
      </c>
      <c r="EF527">
        <v>39592.5</v>
      </c>
      <c r="EG527">
        <v>35170.6</v>
      </c>
      <c r="EH527">
        <v>38567.4</v>
      </c>
      <c r="EI527">
        <v>46121.8</v>
      </c>
      <c r="EJ527">
        <v>51513</v>
      </c>
      <c r="EK527">
        <v>55023.5</v>
      </c>
      <c r="EL527">
        <v>61847.4</v>
      </c>
      <c r="EM527">
        <v>1.935</v>
      </c>
      <c r="EN527">
        <v>2.1064</v>
      </c>
      <c r="EO527">
        <v>0.0176728</v>
      </c>
      <c r="EP527">
        <v>0</v>
      </c>
      <c r="EQ527">
        <v>24.7803</v>
      </c>
      <c r="ER527">
        <v>999.9</v>
      </c>
      <c r="ES527">
        <v>35.502</v>
      </c>
      <c r="ET527">
        <v>36.517</v>
      </c>
      <c r="EU527">
        <v>29.2383</v>
      </c>
      <c r="EV527">
        <v>53.927</v>
      </c>
      <c r="EW527">
        <v>35.1082</v>
      </c>
      <c r="EX527">
        <v>2</v>
      </c>
      <c r="EY527">
        <v>0.308089</v>
      </c>
      <c r="EZ527">
        <v>8.74852</v>
      </c>
      <c r="FA527">
        <v>19.9341</v>
      </c>
      <c r="FB527">
        <v>5.19932</v>
      </c>
      <c r="FC527">
        <v>12.0099</v>
      </c>
      <c r="FD527">
        <v>4.9756</v>
      </c>
      <c r="FE527">
        <v>3.294</v>
      </c>
      <c r="FF527">
        <v>9999</v>
      </c>
      <c r="FG527">
        <v>9999</v>
      </c>
      <c r="FH527">
        <v>9999</v>
      </c>
      <c r="FI527">
        <v>558.7</v>
      </c>
      <c r="FJ527">
        <v>1.86298</v>
      </c>
      <c r="FK527">
        <v>1.8678</v>
      </c>
      <c r="FL527">
        <v>1.86752</v>
      </c>
      <c r="FM527">
        <v>1.86874</v>
      </c>
      <c r="FN527">
        <v>1.86951</v>
      </c>
      <c r="FO527">
        <v>1.86554</v>
      </c>
      <c r="FP527">
        <v>1.86661</v>
      </c>
      <c r="FQ527">
        <v>1.86798</v>
      </c>
      <c r="FR527">
        <v>5</v>
      </c>
      <c r="FS527">
        <v>0</v>
      </c>
      <c r="FT527">
        <v>0</v>
      </c>
      <c r="FU527">
        <v>0</v>
      </c>
      <c r="FV527" t="s">
        <v>358</v>
      </c>
      <c r="FW527" t="s">
        <v>359</v>
      </c>
      <c r="FX527" t="s">
        <v>360</v>
      </c>
      <c r="FY527" t="s">
        <v>360</v>
      </c>
      <c r="FZ527" t="s">
        <v>360</v>
      </c>
      <c r="GA527" t="s">
        <v>360</v>
      </c>
      <c r="GB527">
        <v>0</v>
      </c>
      <c r="GC527">
        <v>100</v>
      </c>
      <c r="GD527">
        <v>100</v>
      </c>
      <c r="GE527">
        <v>8.872</v>
      </c>
      <c r="GF527">
        <v>0.2133</v>
      </c>
      <c r="GG527">
        <v>5.39689663742648</v>
      </c>
      <c r="GH527">
        <v>0.00956702611335773</v>
      </c>
      <c r="GI527">
        <v>-9.19467254998099e-07</v>
      </c>
      <c r="GJ527">
        <v>-2.13729184259075e-11</v>
      </c>
      <c r="GK527">
        <v>0.213310654532375</v>
      </c>
      <c r="GL527">
        <v>0</v>
      </c>
      <c r="GM527">
        <v>0</v>
      </c>
      <c r="GN527">
        <v>0</v>
      </c>
      <c r="GO527">
        <v>-4</v>
      </c>
      <c r="GP527">
        <v>1866</v>
      </c>
      <c r="GQ527">
        <v>1</v>
      </c>
      <c r="GR527">
        <v>18</v>
      </c>
      <c r="GS527">
        <v>51.8</v>
      </c>
      <c r="GT527">
        <v>30283.9</v>
      </c>
      <c r="GU527">
        <v>1.19263</v>
      </c>
      <c r="GV527">
        <v>2.64404</v>
      </c>
      <c r="GW527">
        <v>2.24854</v>
      </c>
      <c r="GX527">
        <v>2.72339</v>
      </c>
      <c r="GY527">
        <v>1.99585</v>
      </c>
      <c r="GZ527">
        <v>2.36816</v>
      </c>
      <c r="HA527">
        <v>39.4666</v>
      </c>
      <c r="HB527">
        <v>13.7555</v>
      </c>
      <c r="HC527">
        <v>18</v>
      </c>
      <c r="HD527">
        <v>499.062</v>
      </c>
      <c r="HE527">
        <v>617.699</v>
      </c>
      <c r="HF527">
        <v>15.5179</v>
      </c>
      <c r="HG527">
        <v>30.7916</v>
      </c>
      <c r="HH527">
        <v>30.0044</v>
      </c>
      <c r="HI527">
        <v>30.2762</v>
      </c>
      <c r="HJ527">
        <v>30.1413</v>
      </c>
      <c r="HK527">
        <v>23.6896</v>
      </c>
      <c r="HL527">
        <v>31.095</v>
      </c>
      <c r="HM527">
        <v>0</v>
      </c>
      <c r="HN527">
        <v>15.3828</v>
      </c>
      <c r="HO527">
        <v>346.215</v>
      </c>
      <c r="HP527">
        <v>19.7426</v>
      </c>
      <c r="HQ527">
        <v>102.037</v>
      </c>
      <c r="HR527">
        <v>102.954</v>
      </c>
    </row>
    <row r="528" spans="1:226">
      <c r="A528">
        <v>512</v>
      </c>
      <c r="B528">
        <v>1657216256.1</v>
      </c>
      <c r="C528">
        <v>9651.09999990463</v>
      </c>
      <c r="D528" t="s">
        <v>1389</v>
      </c>
      <c r="E528" t="s">
        <v>1390</v>
      </c>
      <c r="F528">
        <v>5</v>
      </c>
      <c r="G528" t="s">
        <v>1380</v>
      </c>
      <c r="H528" t="s">
        <v>354</v>
      </c>
      <c r="I528">
        <v>1657216248.6</v>
      </c>
      <c r="J528">
        <f>(K528)/1000</f>
        <v>0</v>
      </c>
      <c r="K528">
        <f>IF(BF528, AN528, AH528)</f>
        <v>0</v>
      </c>
      <c r="L528">
        <f>IF(BF528, AI528, AG528)</f>
        <v>0</v>
      </c>
      <c r="M528">
        <f>BH528 - IF(AU528&gt;1, L528*BB528*100.0/(AW528*BV528), 0)</f>
        <v>0</v>
      </c>
      <c r="N528">
        <f>((T528-J528/2)*M528-L528)/(T528+J528/2)</f>
        <v>0</v>
      </c>
      <c r="O528">
        <f>N528*(BO528+BP528)/1000.0</f>
        <v>0</v>
      </c>
      <c r="P528">
        <f>(BH528 - IF(AU528&gt;1, L528*BB528*100.0/(AW528*BV528), 0))*(BO528+BP528)/1000.0</f>
        <v>0</v>
      </c>
      <c r="Q528">
        <f>2.0/((1/S528-1/R528)+SIGN(S528)*SQRT((1/S528-1/R528)*(1/S528-1/R528) + 4*BC528/((BC528+1)*(BC528+1))*(2*1/S528*1/R528-1/R528*1/R528)))</f>
        <v>0</v>
      </c>
      <c r="R528">
        <f>IF(LEFT(BD528,1)&lt;&gt;"0",IF(LEFT(BD528,1)="1",3.0,BE528),$D$5+$E$5*(BV528*BO528/($K$5*1000))+$F$5*(BV528*BO528/($K$5*1000))*MAX(MIN(BB528,$J$5),$I$5)*MAX(MIN(BB528,$J$5),$I$5)+$G$5*MAX(MIN(BB528,$J$5),$I$5)*(BV528*BO528/($K$5*1000))+$H$5*(BV528*BO528/($K$5*1000))*(BV528*BO528/($K$5*1000)))</f>
        <v>0</v>
      </c>
      <c r="S528">
        <f>J528*(1000-(1000*0.61365*exp(17.502*W528/(240.97+W528))/(BO528+BP528)+BJ528)/2)/(1000*0.61365*exp(17.502*W528/(240.97+W528))/(BO528+BP528)-BJ528)</f>
        <v>0</v>
      </c>
      <c r="T528">
        <f>1/((BC528+1)/(Q528/1.6)+1/(R528/1.37)) + BC528/((BC528+1)/(Q528/1.6) + BC528/(R528/1.37))</f>
        <v>0</v>
      </c>
      <c r="U528">
        <f>(AX528*BA528)</f>
        <v>0</v>
      </c>
      <c r="V528">
        <f>(BQ528+(U528+2*0.95*5.67E-8*(((BQ528+$B$7)+273)^4-(BQ528+273)^4)-44100*J528)/(1.84*29.3*R528+8*0.95*5.67E-8*(BQ528+273)^3))</f>
        <v>0</v>
      </c>
      <c r="W528">
        <f>($C$7*BR528+$D$7*BS528+$E$7*V528)</f>
        <v>0</v>
      </c>
      <c r="X528">
        <f>0.61365*exp(17.502*W528/(240.97+W528))</f>
        <v>0</v>
      </c>
      <c r="Y528">
        <f>(Z528/AA528*100)</f>
        <v>0</v>
      </c>
      <c r="Z528">
        <f>BJ528*(BO528+BP528)/1000</f>
        <v>0</v>
      </c>
      <c r="AA528">
        <f>0.61365*exp(17.502*BQ528/(240.97+BQ528))</f>
        <v>0</v>
      </c>
      <c r="AB528">
        <f>(X528-BJ528*(BO528+BP528)/1000)</f>
        <v>0</v>
      </c>
      <c r="AC528">
        <f>(-J528*44100)</f>
        <v>0</v>
      </c>
      <c r="AD528">
        <f>2*29.3*R528*0.92*(BQ528-W528)</f>
        <v>0</v>
      </c>
      <c r="AE528">
        <f>2*0.95*5.67E-8*(((BQ528+$B$7)+273)^4-(W528+273)^4)</f>
        <v>0</v>
      </c>
      <c r="AF528">
        <f>U528+AE528+AC528+AD528</f>
        <v>0</v>
      </c>
      <c r="AG528">
        <f>BN528*AU528*(BI528-BH528*(1000-AU528*BK528)/(1000-AU528*BJ528))/(100*BB528)</f>
        <v>0</v>
      </c>
      <c r="AH528">
        <f>1000*BN528*AU528*(BJ528-BK528)/(100*BB528*(1000-AU528*BJ528))</f>
        <v>0</v>
      </c>
      <c r="AI528">
        <f>(AJ528 - AK528 - BO528*1E3/(8.314*(BQ528+273.15)) * AM528/BN528 * AL528) * BN528/(100*BB528) * (1000 - BK528)/1000</f>
        <v>0</v>
      </c>
      <c r="AJ528">
        <v>371.457207598177</v>
      </c>
      <c r="AK528">
        <v>379.726393939394</v>
      </c>
      <c r="AL528">
        <v>-3.14923855824038</v>
      </c>
      <c r="AM528">
        <v>66.5962630816965</v>
      </c>
      <c r="AN528">
        <f>(AP528 - AO528 + BO528*1E3/(8.314*(BQ528+273.15)) * AR528/BN528 * AQ528) * BN528/(100*BB528) * 1000/(1000 - AP528)</f>
        <v>0</v>
      </c>
      <c r="AO528">
        <v>19.7395576042901</v>
      </c>
      <c r="AP528">
        <v>20.3216284848485</v>
      </c>
      <c r="AQ528">
        <v>-0.013426262549938</v>
      </c>
      <c r="AR528">
        <v>77.477251164549</v>
      </c>
      <c r="AS528">
        <v>0</v>
      </c>
      <c r="AT528">
        <v>0</v>
      </c>
      <c r="AU528">
        <f>IF(AS528*$H$13&gt;=AW528,1.0,(AW528/(AW528-AS528*$H$13)))</f>
        <v>0</v>
      </c>
      <c r="AV528">
        <f>(AU528-1)*100</f>
        <v>0</v>
      </c>
      <c r="AW528">
        <f>MAX(0,($B$13+$C$13*BV528)/(1+$D$13*BV528)*BO528/(BQ528+273)*$E$13)</f>
        <v>0</v>
      </c>
      <c r="AX528">
        <f>$B$11*BW528+$C$11*BX528+$F$11*CI528*(1-CL528)</f>
        <v>0</v>
      </c>
      <c r="AY528">
        <f>AX528*AZ528</f>
        <v>0</v>
      </c>
      <c r="AZ528">
        <f>($B$11*$D$9+$C$11*$D$9+$F$11*((CV528+CN528)/MAX(CV528+CN528+CW528, 0.1)*$I$9+CW528/MAX(CV528+CN528+CW528, 0.1)*$J$9))/($B$11+$C$11+$F$11)</f>
        <v>0</v>
      </c>
      <c r="BA528">
        <f>($B$11*$K$9+$C$11*$K$9+$F$11*((CV528+CN528)/MAX(CV528+CN528+CW528, 0.1)*$P$9+CW528/MAX(CV528+CN528+CW528, 0.1)*$Q$9))/($B$11+$C$11+$F$11)</f>
        <v>0</v>
      </c>
      <c r="BB528">
        <v>2.7</v>
      </c>
      <c r="BC528">
        <v>0.5</v>
      </c>
      <c r="BD528" t="s">
        <v>355</v>
      </c>
      <c r="BE528">
        <v>2</v>
      </c>
      <c r="BF528" t="b">
        <v>1</v>
      </c>
      <c r="BG528">
        <v>1657216248.6</v>
      </c>
      <c r="BH528">
        <v>392.046740740741</v>
      </c>
      <c r="BI528">
        <v>378.112925925926</v>
      </c>
      <c r="BJ528">
        <v>20.4356555555556</v>
      </c>
      <c r="BK528">
        <v>19.7323925925926</v>
      </c>
      <c r="BL528">
        <v>383.120925925926</v>
      </c>
      <c r="BM528">
        <v>20.2223518518519</v>
      </c>
      <c r="BN528">
        <v>500.007666666667</v>
      </c>
      <c r="BO528">
        <v>74.5687148148148</v>
      </c>
      <c r="BP528">
        <v>0.0471953037037037</v>
      </c>
      <c r="BQ528">
        <v>24.317937037037</v>
      </c>
      <c r="BR528">
        <v>25.068762962963</v>
      </c>
      <c r="BS528">
        <v>999.9</v>
      </c>
      <c r="BT528">
        <v>0</v>
      </c>
      <c r="BU528">
        <v>0</v>
      </c>
      <c r="BV528">
        <v>9999.62962962963</v>
      </c>
      <c r="BW528">
        <v>0</v>
      </c>
      <c r="BX528">
        <v>2184.63185185185</v>
      </c>
      <c r="BY528">
        <v>13.9339922222222</v>
      </c>
      <c r="BZ528">
        <v>400.226666666667</v>
      </c>
      <c r="CA528">
        <v>385.724074074074</v>
      </c>
      <c r="CB528">
        <v>0.70326437037037</v>
      </c>
      <c r="CC528">
        <v>378.112925925926</v>
      </c>
      <c r="CD528">
        <v>19.7323925925926</v>
      </c>
      <c r="CE528">
        <v>1.52386037037037</v>
      </c>
      <c r="CF528">
        <v>1.47142</v>
      </c>
      <c r="CG528">
        <v>13.2096074074074</v>
      </c>
      <c r="CH528">
        <v>12.6743666666667</v>
      </c>
      <c r="CI528">
        <v>1999.99925925926</v>
      </c>
      <c r="CJ528">
        <v>0.980002222222222</v>
      </c>
      <c r="CK528">
        <v>0.0199974814814815</v>
      </c>
      <c r="CL528">
        <v>0</v>
      </c>
      <c r="CM528">
        <v>2.32572222222222</v>
      </c>
      <c r="CN528">
        <v>0</v>
      </c>
      <c r="CO528">
        <v>4693.34037037037</v>
      </c>
      <c r="CP528">
        <v>17300.162962963</v>
      </c>
      <c r="CQ528">
        <v>42.0436296296296</v>
      </c>
      <c r="CR528">
        <v>44.1178148148148</v>
      </c>
      <c r="CS528">
        <v>42.0482222222222</v>
      </c>
      <c r="CT528">
        <v>42.2821481481481</v>
      </c>
      <c r="CU528">
        <v>41.1732222222222</v>
      </c>
      <c r="CV528">
        <v>1960.00407407407</v>
      </c>
      <c r="CW528">
        <v>39.9914814814815</v>
      </c>
      <c r="CX528">
        <v>0</v>
      </c>
      <c r="CY528">
        <v>1657216235.4</v>
      </c>
      <c r="CZ528">
        <v>0</v>
      </c>
      <c r="DA528">
        <v>1657213163</v>
      </c>
      <c r="DB528" t="s">
        <v>1145</v>
      </c>
      <c r="DC528">
        <v>1657213141</v>
      </c>
      <c r="DD528">
        <v>1655399214.6</v>
      </c>
      <c r="DE528">
        <v>1</v>
      </c>
      <c r="DF528">
        <v>0.04</v>
      </c>
      <c r="DG528">
        <v>-0.06</v>
      </c>
      <c r="DH528">
        <v>9.172</v>
      </c>
      <c r="DI528">
        <v>0.511</v>
      </c>
      <c r="DJ528">
        <v>420</v>
      </c>
      <c r="DK528">
        <v>25</v>
      </c>
      <c r="DL528">
        <v>0.26</v>
      </c>
      <c r="DM528">
        <v>0.15</v>
      </c>
      <c r="DN528">
        <v>10.6694232170732</v>
      </c>
      <c r="DO528">
        <v>47.9475978815331</v>
      </c>
      <c r="DP528">
        <v>4.8669575687323</v>
      </c>
      <c r="DQ528">
        <v>0</v>
      </c>
      <c r="DR528">
        <v>0.739473097560976</v>
      </c>
      <c r="DS528">
        <v>-0.651278613240419</v>
      </c>
      <c r="DT528">
        <v>0.0732869034457959</v>
      </c>
      <c r="DU528">
        <v>0</v>
      </c>
      <c r="DV528">
        <v>0</v>
      </c>
      <c r="DW528">
        <v>2</v>
      </c>
      <c r="DX528" t="s">
        <v>365</v>
      </c>
      <c r="DY528">
        <v>2.96987</v>
      </c>
      <c r="DZ528">
        <v>2.70124</v>
      </c>
      <c r="EA528">
        <v>0.0669673</v>
      </c>
      <c r="EB528">
        <v>0.0659597</v>
      </c>
      <c r="EC528">
        <v>0.075998</v>
      </c>
      <c r="ED528">
        <v>0.0750259</v>
      </c>
      <c r="EE528">
        <v>36183</v>
      </c>
      <c r="EF528">
        <v>39689.1</v>
      </c>
      <c r="EG528">
        <v>35168.3</v>
      </c>
      <c r="EH528">
        <v>38564.1</v>
      </c>
      <c r="EI528">
        <v>46129</v>
      </c>
      <c r="EJ528">
        <v>51507.8</v>
      </c>
      <c r="EK528">
        <v>55019.9</v>
      </c>
      <c r="EL528">
        <v>61843.3</v>
      </c>
      <c r="EM528">
        <v>1.9354</v>
      </c>
      <c r="EN528">
        <v>2.1048</v>
      </c>
      <c r="EO528">
        <v>0.0207424</v>
      </c>
      <c r="EP528">
        <v>0</v>
      </c>
      <c r="EQ528">
        <v>24.7832</v>
      </c>
      <c r="ER528">
        <v>999.9</v>
      </c>
      <c r="ES528">
        <v>35.527</v>
      </c>
      <c r="ET528">
        <v>36.537</v>
      </c>
      <c r="EU528">
        <v>29.2824</v>
      </c>
      <c r="EV528">
        <v>53.757</v>
      </c>
      <c r="EW528">
        <v>35.0441</v>
      </c>
      <c r="EX528">
        <v>2</v>
      </c>
      <c r="EY528">
        <v>0.312805</v>
      </c>
      <c r="EZ528">
        <v>9.18133</v>
      </c>
      <c r="FA528">
        <v>19.9122</v>
      </c>
      <c r="FB528">
        <v>5.19932</v>
      </c>
      <c r="FC528">
        <v>12.0099</v>
      </c>
      <c r="FD528">
        <v>4.9756</v>
      </c>
      <c r="FE528">
        <v>3.294</v>
      </c>
      <c r="FF528">
        <v>9999</v>
      </c>
      <c r="FG528">
        <v>9999</v>
      </c>
      <c r="FH528">
        <v>9999</v>
      </c>
      <c r="FI528">
        <v>558.7</v>
      </c>
      <c r="FJ528">
        <v>1.86295</v>
      </c>
      <c r="FK528">
        <v>1.86783</v>
      </c>
      <c r="FL528">
        <v>1.86752</v>
      </c>
      <c r="FM528">
        <v>1.86871</v>
      </c>
      <c r="FN528">
        <v>1.86951</v>
      </c>
      <c r="FO528">
        <v>1.86554</v>
      </c>
      <c r="FP528">
        <v>1.86658</v>
      </c>
      <c r="FQ528">
        <v>1.86798</v>
      </c>
      <c r="FR528">
        <v>5</v>
      </c>
      <c r="FS528">
        <v>0</v>
      </c>
      <c r="FT528">
        <v>0</v>
      </c>
      <c r="FU528">
        <v>0</v>
      </c>
      <c r="FV528" t="s">
        <v>358</v>
      </c>
      <c r="FW528" t="s">
        <v>359</v>
      </c>
      <c r="FX528" t="s">
        <v>360</v>
      </c>
      <c r="FY528" t="s">
        <v>360</v>
      </c>
      <c r="FZ528" t="s">
        <v>360</v>
      </c>
      <c r="GA528" t="s">
        <v>360</v>
      </c>
      <c r="GB528">
        <v>0</v>
      </c>
      <c r="GC528">
        <v>100</v>
      </c>
      <c r="GD528">
        <v>100</v>
      </c>
      <c r="GE528">
        <v>8.736</v>
      </c>
      <c r="GF528">
        <v>0.2133</v>
      </c>
      <c r="GG528">
        <v>5.39689663742648</v>
      </c>
      <c r="GH528">
        <v>0.00956702611335773</v>
      </c>
      <c r="GI528">
        <v>-9.19467254998099e-07</v>
      </c>
      <c r="GJ528">
        <v>-2.13729184259075e-11</v>
      </c>
      <c r="GK528">
        <v>0.213310654532375</v>
      </c>
      <c r="GL528">
        <v>0</v>
      </c>
      <c r="GM528">
        <v>0</v>
      </c>
      <c r="GN528">
        <v>0</v>
      </c>
      <c r="GO528">
        <v>-4</v>
      </c>
      <c r="GP528">
        <v>1866</v>
      </c>
      <c r="GQ528">
        <v>1</v>
      </c>
      <c r="GR528">
        <v>18</v>
      </c>
      <c r="GS528">
        <v>51.9</v>
      </c>
      <c r="GT528">
        <v>30284</v>
      </c>
      <c r="GU528">
        <v>1.14746</v>
      </c>
      <c r="GV528">
        <v>2.65015</v>
      </c>
      <c r="GW528">
        <v>2.24854</v>
      </c>
      <c r="GX528">
        <v>2.72339</v>
      </c>
      <c r="GY528">
        <v>1.99585</v>
      </c>
      <c r="GZ528">
        <v>2.323</v>
      </c>
      <c r="HA528">
        <v>39.4916</v>
      </c>
      <c r="HB528">
        <v>13.738</v>
      </c>
      <c r="HC528">
        <v>18</v>
      </c>
      <c r="HD528">
        <v>499.53</v>
      </c>
      <c r="HE528">
        <v>616.709</v>
      </c>
      <c r="HF528">
        <v>15.4218</v>
      </c>
      <c r="HG528">
        <v>30.8178</v>
      </c>
      <c r="HH528">
        <v>30.0042</v>
      </c>
      <c r="HI528">
        <v>30.2998</v>
      </c>
      <c r="HJ528">
        <v>30.1672</v>
      </c>
      <c r="HK528">
        <v>22.8427</v>
      </c>
      <c r="HL528">
        <v>31.095</v>
      </c>
      <c r="HM528">
        <v>0</v>
      </c>
      <c r="HN528">
        <v>15.293</v>
      </c>
      <c r="HO528">
        <v>332.703</v>
      </c>
      <c r="HP528">
        <v>19.7807</v>
      </c>
      <c r="HQ528">
        <v>102.03</v>
      </c>
      <c r="HR528">
        <v>102.947</v>
      </c>
    </row>
    <row r="529" spans="1:226">
      <c r="A529">
        <v>513</v>
      </c>
      <c r="B529">
        <v>1657216261.1</v>
      </c>
      <c r="C529">
        <v>9656.09999990463</v>
      </c>
      <c r="D529" t="s">
        <v>1391</v>
      </c>
      <c r="E529" t="s">
        <v>1392</v>
      </c>
      <c r="F529">
        <v>5</v>
      </c>
      <c r="G529" t="s">
        <v>1380</v>
      </c>
      <c r="H529" t="s">
        <v>354</v>
      </c>
      <c r="I529">
        <v>1657216253.31429</v>
      </c>
      <c r="J529">
        <f>(K529)/1000</f>
        <v>0</v>
      </c>
      <c r="K529">
        <f>IF(BF529, AN529, AH529)</f>
        <v>0</v>
      </c>
      <c r="L529">
        <f>IF(BF529, AI529, AG529)</f>
        <v>0</v>
      </c>
      <c r="M529">
        <f>BH529 - IF(AU529&gt;1, L529*BB529*100.0/(AW529*BV529), 0)</f>
        <v>0</v>
      </c>
      <c r="N529">
        <f>((T529-J529/2)*M529-L529)/(T529+J529/2)</f>
        <v>0</v>
      </c>
      <c r="O529">
        <f>N529*(BO529+BP529)/1000.0</f>
        <v>0</v>
      </c>
      <c r="P529">
        <f>(BH529 - IF(AU529&gt;1, L529*BB529*100.0/(AW529*BV529), 0))*(BO529+BP529)/1000.0</f>
        <v>0</v>
      </c>
      <c r="Q529">
        <f>2.0/((1/S529-1/R529)+SIGN(S529)*SQRT((1/S529-1/R529)*(1/S529-1/R529) + 4*BC529/((BC529+1)*(BC529+1))*(2*1/S529*1/R529-1/R529*1/R529)))</f>
        <v>0</v>
      </c>
      <c r="R529">
        <f>IF(LEFT(BD529,1)&lt;&gt;"0",IF(LEFT(BD529,1)="1",3.0,BE529),$D$5+$E$5*(BV529*BO529/($K$5*1000))+$F$5*(BV529*BO529/($K$5*1000))*MAX(MIN(BB529,$J$5),$I$5)*MAX(MIN(BB529,$J$5),$I$5)+$G$5*MAX(MIN(BB529,$J$5),$I$5)*(BV529*BO529/($K$5*1000))+$H$5*(BV529*BO529/($K$5*1000))*(BV529*BO529/($K$5*1000)))</f>
        <v>0</v>
      </c>
      <c r="S529">
        <f>J529*(1000-(1000*0.61365*exp(17.502*W529/(240.97+W529))/(BO529+BP529)+BJ529)/2)/(1000*0.61365*exp(17.502*W529/(240.97+W529))/(BO529+BP529)-BJ529)</f>
        <v>0</v>
      </c>
      <c r="T529">
        <f>1/((BC529+1)/(Q529/1.6)+1/(R529/1.37)) + BC529/((BC529+1)/(Q529/1.6) + BC529/(R529/1.37))</f>
        <v>0</v>
      </c>
      <c r="U529">
        <f>(AX529*BA529)</f>
        <v>0</v>
      </c>
      <c r="V529">
        <f>(BQ529+(U529+2*0.95*5.67E-8*(((BQ529+$B$7)+273)^4-(BQ529+273)^4)-44100*J529)/(1.84*29.3*R529+8*0.95*5.67E-8*(BQ529+273)^3))</f>
        <v>0</v>
      </c>
      <c r="W529">
        <f>($C$7*BR529+$D$7*BS529+$E$7*V529)</f>
        <v>0</v>
      </c>
      <c r="X529">
        <f>0.61365*exp(17.502*W529/(240.97+W529))</f>
        <v>0</v>
      </c>
      <c r="Y529">
        <f>(Z529/AA529*100)</f>
        <v>0</v>
      </c>
      <c r="Z529">
        <f>BJ529*(BO529+BP529)/1000</f>
        <v>0</v>
      </c>
      <c r="AA529">
        <f>0.61365*exp(17.502*BQ529/(240.97+BQ529))</f>
        <v>0</v>
      </c>
      <c r="AB529">
        <f>(X529-BJ529*(BO529+BP529)/1000)</f>
        <v>0</v>
      </c>
      <c r="AC529">
        <f>(-J529*44100)</f>
        <v>0</v>
      </c>
      <c r="AD529">
        <f>2*29.3*R529*0.92*(BQ529-W529)</f>
        <v>0</v>
      </c>
      <c r="AE529">
        <f>2*0.95*5.67E-8*(((BQ529+$B$7)+273)^4-(W529+273)^4)</f>
        <v>0</v>
      </c>
      <c r="AF529">
        <f>U529+AE529+AC529+AD529</f>
        <v>0</v>
      </c>
      <c r="AG529">
        <f>BN529*AU529*(BI529-BH529*(1000-AU529*BK529)/(1000-AU529*BJ529))/(100*BB529)</f>
        <v>0</v>
      </c>
      <c r="AH529">
        <f>1000*BN529*AU529*(BJ529-BK529)/(100*BB529*(1000-AU529*BJ529))</f>
        <v>0</v>
      </c>
      <c r="AI529">
        <f>(AJ529 - AK529 - BO529*1E3/(8.314*(BQ529+273.15)) * AM529/BN529 * AL529) * BN529/(100*BB529) * (1000 - BK529)/1000</f>
        <v>0</v>
      </c>
      <c r="AJ529">
        <v>354.936101211941</v>
      </c>
      <c r="AK529">
        <v>363.766278787879</v>
      </c>
      <c r="AL529">
        <v>-3.19791064314534</v>
      </c>
      <c r="AM529">
        <v>66.5962630816965</v>
      </c>
      <c r="AN529">
        <f>(AP529 - AO529 + BO529*1E3/(8.314*(BQ529+273.15)) * AR529/BN529 * AQ529) * BN529/(100*BB529) * 1000/(1000 - AP529)</f>
        <v>0</v>
      </c>
      <c r="AO529">
        <v>19.754342234743</v>
      </c>
      <c r="AP529">
        <v>20.2663084848485</v>
      </c>
      <c r="AQ529">
        <v>-0.0150313936057144</v>
      </c>
      <c r="AR529">
        <v>77.477251164549</v>
      </c>
      <c r="AS529">
        <v>0</v>
      </c>
      <c r="AT529">
        <v>0</v>
      </c>
      <c r="AU529">
        <f>IF(AS529*$H$13&gt;=AW529,1.0,(AW529/(AW529-AS529*$H$13)))</f>
        <v>0</v>
      </c>
      <c r="AV529">
        <f>(AU529-1)*100</f>
        <v>0</v>
      </c>
      <c r="AW529">
        <f>MAX(0,($B$13+$C$13*BV529)/(1+$D$13*BV529)*BO529/(BQ529+273)*$E$13)</f>
        <v>0</v>
      </c>
      <c r="AX529">
        <f>$B$11*BW529+$C$11*BX529+$F$11*CI529*(1-CL529)</f>
        <v>0</v>
      </c>
      <c r="AY529">
        <f>AX529*AZ529</f>
        <v>0</v>
      </c>
      <c r="AZ529">
        <f>($B$11*$D$9+$C$11*$D$9+$F$11*((CV529+CN529)/MAX(CV529+CN529+CW529, 0.1)*$I$9+CW529/MAX(CV529+CN529+CW529, 0.1)*$J$9))/($B$11+$C$11+$F$11)</f>
        <v>0</v>
      </c>
      <c r="BA529">
        <f>($B$11*$K$9+$C$11*$K$9+$F$11*((CV529+CN529)/MAX(CV529+CN529+CW529, 0.1)*$P$9+CW529/MAX(CV529+CN529+CW529, 0.1)*$Q$9))/($B$11+$C$11+$F$11)</f>
        <v>0</v>
      </c>
      <c r="BB529">
        <v>2.7</v>
      </c>
      <c r="BC529">
        <v>0.5</v>
      </c>
      <c r="BD529" t="s">
        <v>355</v>
      </c>
      <c r="BE529">
        <v>2</v>
      </c>
      <c r="BF529" t="b">
        <v>1</v>
      </c>
      <c r="BG529">
        <v>1657216253.31429</v>
      </c>
      <c r="BH529">
        <v>378.674857142857</v>
      </c>
      <c r="BI529">
        <v>362.954071428571</v>
      </c>
      <c r="BJ529">
        <v>20.3590464285714</v>
      </c>
      <c r="BK529">
        <v>19.7425821428571</v>
      </c>
      <c r="BL529">
        <v>369.866607142857</v>
      </c>
      <c r="BM529">
        <v>20.1457392857143</v>
      </c>
      <c r="BN529">
        <v>500.001357142857</v>
      </c>
      <c r="BO529">
        <v>74.5692857142857</v>
      </c>
      <c r="BP529">
        <v>0.0472404142857143</v>
      </c>
      <c r="BQ529">
        <v>24.3291464285714</v>
      </c>
      <c r="BR529">
        <v>25.1</v>
      </c>
      <c r="BS529">
        <v>999.9</v>
      </c>
      <c r="BT529">
        <v>0</v>
      </c>
      <c r="BU529">
        <v>0</v>
      </c>
      <c r="BV529">
        <v>9991.25</v>
      </c>
      <c r="BW529">
        <v>0</v>
      </c>
      <c r="BX529">
        <v>2184.96714285714</v>
      </c>
      <c r="BY529">
        <v>15.7209535714286</v>
      </c>
      <c r="BZ529">
        <v>386.545571428571</v>
      </c>
      <c r="CA529">
        <v>370.263892857143</v>
      </c>
      <c r="CB529">
        <v>0.616473107142857</v>
      </c>
      <c r="CC529">
        <v>362.954071428571</v>
      </c>
      <c r="CD529">
        <v>19.7425821428571</v>
      </c>
      <c r="CE529">
        <v>1.51815928571429</v>
      </c>
      <c r="CF529">
        <v>1.47218964285714</v>
      </c>
      <c r="CG529">
        <v>13.1522214285714</v>
      </c>
      <c r="CH529">
        <v>12.6823464285714</v>
      </c>
      <c r="CI529">
        <v>2000.01571428571</v>
      </c>
      <c r="CJ529">
        <v>0.98000175</v>
      </c>
      <c r="CK529">
        <v>0.0199978892857143</v>
      </c>
      <c r="CL529">
        <v>0</v>
      </c>
      <c r="CM529">
        <v>2.26971785714286</v>
      </c>
      <c r="CN529">
        <v>0</v>
      </c>
      <c r="CO529">
        <v>4690.195</v>
      </c>
      <c r="CP529">
        <v>17300.3</v>
      </c>
      <c r="CQ529">
        <v>42.08225</v>
      </c>
      <c r="CR529">
        <v>44.156</v>
      </c>
      <c r="CS529">
        <v>42.08225</v>
      </c>
      <c r="CT529">
        <v>42.3031785714286</v>
      </c>
      <c r="CU529">
        <v>41.196</v>
      </c>
      <c r="CV529">
        <v>1960.02142857143</v>
      </c>
      <c r="CW529">
        <v>39.9925</v>
      </c>
      <c r="CX529">
        <v>0</v>
      </c>
      <c r="CY529">
        <v>1657216240.2</v>
      </c>
      <c r="CZ529">
        <v>0</v>
      </c>
      <c r="DA529">
        <v>1657213163</v>
      </c>
      <c r="DB529" t="s">
        <v>1145</v>
      </c>
      <c r="DC529">
        <v>1657213141</v>
      </c>
      <c r="DD529">
        <v>1655399214.6</v>
      </c>
      <c r="DE529">
        <v>1</v>
      </c>
      <c r="DF529">
        <v>0.04</v>
      </c>
      <c r="DG529">
        <v>-0.06</v>
      </c>
      <c r="DH529">
        <v>9.172</v>
      </c>
      <c r="DI529">
        <v>0.511</v>
      </c>
      <c r="DJ529">
        <v>420</v>
      </c>
      <c r="DK529">
        <v>25</v>
      </c>
      <c r="DL529">
        <v>0.26</v>
      </c>
      <c r="DM529">
        <v>0.15</v>
      </c>
      <c r="DN529">
        <v>14.4040146341463</v>
      </c>
      <c r="DO529">
        <v>24.7580586062718</v>
      </c>
      <c r="DP529">
        <v>2.59319109502041</v>
      </c>
      <c r="DQ529">
        <v>0</v>
      </c>
      <c r="DR529">
        <v>0.664559219512195</v>
      </c>
      <c r="DS529">
        <v>-1.04638471777003</v>
      </c>
      <c r="DT529">
        <v>0.104657914253199</v>
      </c>
      <c r="DU529">
        <v>0</v>
      </c>
      <c r="DV529">
        <v>0</v>
      </c>
      <c r="DW529">
        <v>2</v>
      </c>
      <c r="DX529" t="s">
        <v>365</v>
      </c>
      <c r="DY529">
        <v>2.96967</v>
      </c>
      <c r="DZ529">
        <v>2.70108</v>
      </c>
      <c r="EA529">
        <v>0.0646399</v>
      </c>
      <c r="EB529">
        <v>0.0634638</v>
      </c>
      <c r="EC529">
        <v>0.0758471</v>
      </c>
      <c r="ED529">
        <v>0.075064</v>
      </c>
      <c r="EE529">
        <v>36271.1</v>
      </c>
      <c r="EF529">
        <v>39792.5</v>
      </c>
      <c r="EG529">
        <v>35166.4</v>
      </c>
      <c r="EH529">
        <v>38561.8</v>
      </c>
      <c r="EI529">
        <v>46134.7</v>
      </c>
      <c r="EJ529">
        <v>51502.3</v>
      </c>
      <c r="EK529">
        <v>55017.8</v>
      </c>
      <c r="EL529">
        <v>61839.4</v>
      </c>
      <c r="EM529">
        <v>1.9346</v>
      </c>
      <c r="EN529">
        <v>2.1048</v>
      </c>
      <c r="EO529">
        <v>0.0205636</v>
      </c>
      <c r="EP529">
        <v>0</v>
      </c>
      <c r="EQ529">
        <v>24.787</v>
      </c>
      <c r="ER529">
        <v>999.9</v>
      </c>
      <c r="ES529">
        <v>35.502</v>
      </c>
      <c r="ET529">
        <v>36.547</v>
      </c>
      <c r="EU529">
        <v>29.2853</v>
      </c>
      <c r="EV529">
        <v>54.187</v>
      </c>
      <c r="EW529">
        <v>35.1202</v>
      </c>
      <c r="EX529">
        <v>2</v>
      </c>
      <c r="EY529">
        <v>0.316199</v>
      </c>
      <c r="EZ529">
        <v>9.28105</v>
      </c>
      <c r="FA529">
        <v>19.907</v>
      </c>
      <c r="FB529">
        <v>5.20052</v>
      </c>
      <c r="FC529">
        <v>12.0099</v>
      </c>
      <c r="FD529">
        <v>4.9756</v>
      </c>
      <c r="FE529">
        <v>3.294</v>
      </c>
      <c r="FF529">
        <v>9999</v>
      </c>
      <c r="FG529">
        <v>9999</v>
      </c>
      <c r="FH529">
        <v>9999</v>
      </c>
      <c r="FI529">
        <v>558.7</v>
      </c>
      <c r="FJ529">
        <v>1.86295</v>
      </c>
      <c r="FK529">
        <v>1.86777</v>
      </c>
      <c r="FL529">
        <v>1.86752</v>
      </c>
      <c r="FM529">
        <v>1.86871</v>
      </c>
      <c r="FN529">
        <v>1.86948</v>
      </c>
      <c r="FO529">
        <v>1.86554</v>
      </c>
      <c r="FP529">
        <v>1.86649</v>
      </c>
      <c r="FQ529">
        <v>1.86798</v>
      </c>
      <c r="FR529">
        <v>5</v>
      </c>
      <c r="FS529">
        <v>0</v>
      </c>
      <c r="FT529">
        <v>0</v>
      </c>
      <c r="FU529">
        <v>0</v>
      </c>
      <c r="FV529" t="s">
        <v>358</v>
      </c>
      <c r="FW529" t="s">
        <v>359</v>
      </c>
      <c r="FX529" t="s">
        <v>360</v>
      </c>
      <c r="FY529" t="s">
        <v>360</v>
      </c>
      <c r="FZ529" t="s">
        <v>360</v>
      </c>
      <c r="GA529" t="s">
        <v>360</v>
      </c>
      <c r="GB529">
        <v>0</v>
      </c>
      <c r="GC529">
        <v>100</v>
      </c>
      <c r="GD529">
        <v>100</v>
      </c>
      <c r="GE529">
        <v>8.596</v>
      </c>
      <c r="GF529">
        <v>0.2133</v>
      </c>
      <c r="GG529">
        <v>5.39689663742648</v>
      </c>
      <c r="GH529">
        <v>0.00956702611335773</v>
      </c>
      <c r="GI529">
        <v>-9.19467254998099e-07</v>
      </c>
      <c r="GJ529">
        <v>-2.13729184259075e-11</v>
      </c>
      <c r="GK529">
        <v>0.213310654532375</v>
      </c>
      <c r="GL529">
        <v>0</v>
      </c>
      <c r="GM529">
        <v>0</v>
      </c>
      <c r="GN529">
        <v>0</v>
      </c>
      <c r="GO529">
        <v>-4</v>
      </c>
      <c r="GP529">
        <v>1866</v>
      </c>
      <c r="GQ529">
        <v>1</v>
      </c>
      <c r="GR529">
        <v>18</v>
      </c>
      <c r="GS529">
        <v>52</v>
      </c>
      <c r="GT529">
        <v>30284.1</v>
      </c>
      <c r="GU529">
        <v>1.10107</v>
      </c>
      <c r="GV529">
        <v>2.65381</v>
      </c>
      <c r="GW529">
        <v>2.24854</v>
      </c>
      <c r="GX529">
        <v>2.72339</v>
      </c>
      <c r="GY529">
        <v>1.99585</v>
      </c>
      <c r="GZ529">
        <v>2.34253</v>
      </c>
      <c r="HA529">
        <v>39.4916</v>
      </c>
      <c r="HB529">
        <v>13.7293</v>
      </c>
      <c r="HC529">
        <v>18</v>
      </c>
      <c r="HD529">
        <v>499.193</v>
      </c>
      <c r="HE529">
        <v>616.957</v>
      </c>
      <c r="HF529">
        <v>15.3137</v>
      </c>
      <c r="HG529">
        <v>30.8409</v>
      </c>
      <c r="HH529">
        <v>30.0035</v>
      </c>
      <c r="HI529">
        <v>30.3234</v>
      </c>
      <c r="HJ529">
        <v>30.1905</v>
      </c>
      <c r="HK529">
        <v>21.9261</v>
      </c>
      <c r="HL529">
        <v>31.095</v>
      </c>
      <c r="HM529">
        <v>0</v>
      </c>
      <c r="HN529">
        <v>15.1618</v>
      </c>
      <c r="HO529">
        <v>312.601</v>
      </c>
      <c r="HP529">
        <v>19.8424</v>
      </c>
      <c r="HQ529">
        <v>102.026</v>
      </c>
      <c r="HR529">
        <v>102.941</v>
      </c>
    </row>
    <row r="530" spans="1:226">
      <c r="A530">
        <v>514</v>
      </c>
      <c r="B530">
        <v>1657216266.1</v>
      </c>
      <c r="C530">
        <v>9661.09999990463</v>
      </c>
      <c r="D530" t="s">
        <v>1393</v>
      </c>
      <c r="E530" t="s">
        <v>1394</v>
      </c>
      <c r="F530">
        <v>5</v>
      </c>
      <c r="G530" t="s">
        <v>1380</v>
      </c>
      <c r="H530" t="s">
        <v>354</v>
      </c>
      <c r="I530">
        <v>1657216258.6</v>
      </c>
      <c r="J530">
        <f>(K530)/1000</f>
        <v>0</v>
      </c>
      <c r="K530">
        <f>IF(BF530, AN530, AH530)</f>
        <v>0</v>
      </c>
      <c r="L530">
        <f>IF(BF530, AI530, AG530)</f>
        <v>0</v>
      </c>
      <c r="M530">
        <f>BH530 - IF(AU530&gt;1, L530*BB530*100.0/(AW530*BV530), 0)</f>
        <v>0</v>
      </c>
      <c r="N530">
        <f>((T530-J530/2)*M530-L530)/(T530+J530/2)</f>
        <v>0</v>
      </c>
      <c r="O530">
        <f>N530*(BO530+BP530)/1000.0</f>
        <v>0</v>
      </c>
      <c r="P530">
        <f>(BH530 - IF(AU530&gt;1, L530*BB530*100.0/(AW530*BV530), 0))*(BO530+BP530)/1000.0</f>
        <v>0</v>
      </c>
      <c r="Q530">
        <f>2.0/((1/S530-1/R530)+SIGN(S530)*SQRT((1/S530-1/R530)*(1/S530-1/R530) + 4*BC530/((BC530+1)*(BC530+1))*(2*1/S530*1/R530-1/R530*1/R530)))</f>
        <v>0</v>
      </c>
      <c r="R530">
        <f>IF(LEFT(BD530,1)&lt;&gt;"0",IF(LEFT(BD530,1)="1",3.0,BE530),$D$5+$E$5*(BV530*BO530/($K$5*1000))+$F$5*(BV530*BO530/($K$5*1000))*MAX(MIN(BB530,$J$5),$I$5)*MAX(MIN(BB530,$J$5),$I$5)+$G$5*MAX(MIN(BB530,$J$5),$I$5)*(BV530*BO530/($K$5*1000))+$H$5*(BV530*BO530/($K$5*1000))*(BV530*BO530/($K$5*1000)))</f>
        <v>0</v>
      </c>
      <c r="S530">
        <f>J530*(1000-(1000*0.61365*exp(17.502*W530/(240.97+W530))/(BO530+BP530)+BJ530)/2)/(1000*0.61365*exp(17.502*W530/(240.97+W530))/(BO530+BP530)-BJ530)</f>
        <v>0</v>
      </c>
      <c r="T530">
        <f>1/((BC530+1)/(Q530/1.6)+1/(R530/1.37)) + BC530/((BC530+1)/(Q530/1.6) + BC530/(R530/1.37))</f>
        <v>0</v>
      </c>
      <c r="U530">
        <f>(AX530*BA530)</f>
        <v>0</v>
      </c>
      <c r="V530">
        <f>(BQ530+(U530+2*0.95*5.67E-8*(((BQ530+$B$7)+273)^4-(BQ530+273)^4)-44100*J530)/(1.84*29.3*R530+8*0.95*5.67E-8*(BQ530+273)^3))</f>
        <v>0</v>
      </c>
      <c r="W530">
        <f>($C$7*BR530+$D$7*BS530+$E$7*V530)</f>
        <v>0</v>
      </c>
      <c r="X530">
        <f>0.61365*exp(17.502*W530/(240.97+W530))</f>
        <v>0</v>
      </c>
      <c r="Y530">
        <f>(Z530/AA530*100)</f>
        <v>0</v>
      </c>
      <c r="Z530">
        <f>BJ530*(BO530+BP530)/1000</f>
        <v>0</v>
      </c>
      <c r="AA530">
        <f>0.61365*exp(17.502*BQ530/(240.97+BQ530))</f>
        <v>0</v>
      </c>
      <c r="AB530">
        <f>(X530-BJ530*(BO530+BP530)/1000)</f>
        <v>0</v>
      </c>
      <c r="AC530">
        <f>(-J530*44100)</f>
        <v>0</v>
      </c>
      <c r="AD530">
        <f>2*29.3*R530*0.92*(BQ530-W530)</f>
        <v>0</v>
      </c>
      <c r="AE530">
        <f>2*0.95*5.67E-8*(((BQ530+$B$7)+273)^4-(W530+273)^4)</f>
        <v>0</v>
      </c>
      <c r="AF530">
        <f>U530+AE530+AC530+AD530</f>
        <v>0</v>
      </c>
      <c r="AG530">
        <f>BN530*AU530*(BI530-BH530*(1000-AU530*BK530)/(1000-AU530*BJ530))/(100*BB530)</f>
        <v>0</v>
      </c>
      <c r="AH530">
        <f>1000*BN530*AU530*(BJ530-BK530)/(100*BB530*(1000-AU530*BJ530))</f>
        <v>0</v>
      </c>
      <c r="AI530">
        <f>(AJ530 - AK530 - BO530*1E3/(8.314*(BQ530+273.15)) * AM530/BN530 * AL530) * BN530/(100*BB530) * (1000 - BK530)/1000</f>
        <v>0</v>
      </c>
      <c r="AJ530">
        <v>337.924633999991</v>
      </c>
      <c r="AK530">
        <v>347.093442424242</v>
      </c>
      <c r="AL530">
        <v>-3.33479366147786</v>
      </c>
      <c r="AM530">
        <v>66.5962630816965</v>
      </c>
      <c r="AN530">
        <f>(AP530 - AO530 + BO530*1E3/(8.314*(BQ530+273.15)) * AR530/BN530 * AQ530) * BN530/(100*BB530) * 1000/(1000 - AP530)</f>
        <v>0</v>
      </c>
      <c r="AO530">
        <v>19.7725996546209</v>
      </c>
      <c r="AP530">
        <v>20.2246478787879</v>
      </c>
      <c r="AQ530">
        <v>-0.00691150684348893</v>
      </c>
      <c r="AR530">
        <v>77.477251164549</v>
      </c>
      <c r="AS530">
        <v>0</v>
      </c>
      <c r="AT530">
        <v>0</v>
      </c>
      <c r="AU530">
        <f>IF(AS530*$H$13&gt;=AW530,1.0,(AW530/(AW530-AS530*$H$13)))</f>
        <v>0</v>
      </c>
      <c r="AV530">
        <f>(AU530-1)*100</f>
        <v>0</v>
      </c>
      <c r="AW530">
        <f>MAX(0,($B$13+$C$13*BV530)/(1+$D$13*BV530)*BO530/(BQ530+273)*$E$13)</f>
        <v>0</v>
      </c>
      <c r="AX530">
        <f>$B$11*BW530+$C$11*BX530+$F$11*CI530*(1-CL530)</f>
        <v>0</v>
      </c>
      <c r="AY530">
        <f>AX530*AZ530</f>
        <v>0</v>
      </c>
      <c r="AZ530">
        <f>($B$11*$D$9+$C$11*$D$9+$F$11*((CV530+CN530)/MAX(CV530+CN530+CW530, 0.1)*$I$9+CW530/MAX(CV530+CN530+CW530, 0.1)*$J$9))/($B$11+$C$11+$F$11)</f>
        <v>0</v>
      </c>
      <c r="BA530">
        <f>($B$11*$K$9+$C$11*$K$9+$F$11*((CV530+CN530)/MAX(CV530+CN530+CW530, 0.1)*$P$9+CW530/MAX(CV530+CN530+CW530, 0.1)*$Q$9))/($B$11+$C$11+$F$11)</f>
        <v>0</v>
      </c>
      <c r="BB530">
        <v>2.7</v>
      </c>
      <c r="BC530">
        <v>0.5</v>
      </c>
      <c r="BD530" t="s">
        <v>355</v>
      </c>
      <c r="BE530">
        <v>2</v>
      </c>
      <c r="BF530" t="b">
        <v>1</v>
      </c>
      <c r="BG530">
        <v>1657216258.6</v>
      </c>
      <c r="BH530">
        <v>362.481074074074</v>
      </c>
      <c r="BI530">
        <v>345.570185185185</v>
      </c>
      <c r="BJ530">
        <v>20.291662962963</v>
      </c>
      <c r="BK530">
        <v>19.7598703703704</v>
      </c>
      <c r="BL530">
        <v>353.81562962963</v>
      </c>
      <c r="BM530">
        <v>20.0783555555556</v>
      </c>
      <c r="BN530">
        <v>500.024222222222</v>
      </c>
      <c r="BO530">
        <v>74.5697074074074</v>
      </c>
      <c r="BP530">
        <v>0.0471994740740741</v>
      </c>
      <c r="BQ530">
        <v>24.3358740740741</v>
      </c>
      <c r="BR530">
        <v>25.1172</v>
      </c>
      <c r="BS530">
        <v>999.9</v>
      </c>
      <c r="BT530">
        <v>0</v>
      </c>
      <c r="BU530">
        <v>0</v>
      </c>
      <c r="BV530">
        <v>10000.3703703704</v>
      </c>
      <c r="BW530">
        <v>0</v>
      </c>
      <c r="BX530">
        <v>2185.41740740741</v>
      </c>
      <c r="BY530">
        <v>16.911062962963</v>
      </c>
      <c r="BZ530">
        <v>369.989592592593</v>
      </c>
      <c r="CA530">
        <v>352.536111111111</v>
      </c>
      <c r="CB530">
        <v>0.53181237037037</v>
      </c>
      <c r="CC530">
        <v>345.570185185185</v>
      </c>
      <c r="CD530">
        <v>19.7598703703704</v>
      </c>
      <c r="CE530">
        <v>1.51314296296296</v>
      </c>
      <c r="CF530">
        <v>1.47348555555556</v>
      </c>
      <c r="CG530">
        <v>13.1015851851852</v>
      </c>
      <c r="CH530">
        <v>12.6957740740741</v>
      </c>
      <c r="CI530">
        <v>2000.00407407407</v>
      </c>
      <c r="CJ530">
        <v>0.980000592592593</v>
      </c>
      <c r="CK530">
        <v>0.0199990111111111</v>
      </c>
      <c r="CL530">
        <v>0</v>
      </c>
      <c r="CM530">
        <v>2.31713333333333</v>
      </c>
      <c r="CN530">
        <v>0</v>
      </c>
      <c r="CO530">
        <v>4685.64555555556</v>
      </c>
      <c r="CP530">
        <v>17300.1925925926</v>
      </c>
      <c r="CQ530">
        <v>42.1177777777778</v>
      </c>
      <c r="CR530">
        <v>44.1848148148148</v>
      </c>
      <c r="CS530">
        <v>42.1108888888889</v>
      </c>
      <c r="CT530">
        <v>42.3353333333333</v>
      </c>
      <c r="CU530">
        <v>41.2173333333333</v>
      </c>
      <c r="CV530">
        <v>1960.00888888889</v>
      </c>
      <c r="CW530">
        <v>39.9948148148148</v>
      </c>
      <c r="CX530">
        <v>0</v>
      </c>
      <c r="CY530">
        <v>1657216245</v>
      </c>
      <c r="CZ530">
        <v>0</v>
      </c>
      <c r="DA530">
        <v>1657213163</v>
      </c>
      <c r="DB530" t="s">
        <v>1145</v>
      </c>
      <c r="DC530">
        <v>1657213141</v>
      </c>
      <c r="DD530">
        <v>1655399214.6</v>
      </c>
      <c r="DE530">
        <v>1</v>
      </c>
      <c r="DF530">
        <v>0.04</v>
      </c>
      <c r="DG530">
        <v>-0.06</v>
      </c>
      <c r="DH530">
        <v>9.172</v>
      </c>
      <c r="DI530">
        <v>0.511</v>
      </c>
      <c r="DJ530">
        <v>420</v>
      </c>
      <c r="DK530">
        <v>25</v>
      </c>
      <c r="DL530">
        <v>0.26</v>
      </c>
      <c r="DM530">
        <v>0.15</v>
      </c>
      <c r="DN530">
        <v>15.8677463414634</v>
      </c>
      <c r="DO530">
        <v>15.1017909407665</v>
      </c>
      <c r="DP530">
        <v>1.57959789420114</v>
      </c>
      <c r="DQ530">
        <v>0</v>
      </c>
      <c r="DR530">
        <v>0.599251</v>
      </c>
      <c r="DS530">
        <v>-1.01011308710801</v>
      </c>
      <c r="DT530">
        <v>0.100163554658393</v>
      </c>
      <c r="DU530">
        <v>0</v>
      </c>
      <c r="DV530">
        <v>0</v>
      </c>
      <c r="DW530">
        <v>2</v>
      </c>
      <c r="DX530" t="s">
        <v>365</v>
      </c>
      <c r="DY530">
        <v>2.96919</v>
      </c>
      <c r="DZ530">
        <v>2.70133</v>
      </c>
      <c r="EA530">
        <v>0.062216</v>
      </c>
      <c r="EB530">
        <v>0.0609494</v>
      </c>
      <c r="EC530">
        <v>0.0757434</v>
      </c>
      <c r="ED530">
        <v>0.0751151</v>
      </c>
      <c r="EE530">
        <v>36363.7</v>
      </c>
      <c r="EF530">
        <v>39897.1</v>
      </c>
      <c r="EG530">
        <v>35165.3</v>
      </c>
      <c r="EH530">
        <v>38559.7</v>
      </c>
      <c r="EI530">
        <v>46138.5</v>
      </c>
      <c r="EJ530">
        <v>51497.5</v>
      </c>
      <c r="EK530">
        <v>55016.2</v>
      </c>
      <c r="EL530">
        <v>61837.2</v>
      </c>
      <c r="EM530">
        <v>1.9346</v>
      </c>
      <c r="EN530">
        <v>2.1048</v>
      </c>
      <c r="EO530">
        <v>0.0198185</v>
      </c>
      <c r="EP530">
        <v>0</v>
      </c>
      <c r="EQ530">
        <v>24.7916</v>
      </c>
      <c r="ER530">
        <v>999.9</v>
      </c>
      <c r="ES530">
        <v>35.502</v>
      </c>
      <c r="ET530">
        <v>36.568</v>
      </c>
      <c r="EU530">
        <v>29.3171</v>
      </c>
      <c r="EV530">
        <v>54.167</v>
      </c>
      <c r="EW530">
        <v>35.0601</v>
      </c>
      <c r="EX530">
        <v>2</v>
      </c>
      <c r="EY530">
        <v>0.319065</v>
      </c>
      <c r="EZ530">
        <v>9.28105</v>
      </c>
      <c r="FA530">
        <v>19.9077</v>
      </c>
      <c r="FB530">
        <v>5.20052</v>
      </c>
      <c r="FC530">
        <v>12.0099</v>
      </c>
      <c r="FD530">
        <v>4.976</v>
      </c>
      <c r="FE530">
        <v>3.294</v>
      </c>
      <c r="FF530">
        <v>9999</v>
      </c>
      <c r="FG530">
        <v>9999</v>
      </c>
      <c r="FH530">
        <v>9999</v>
      </c>
      <c r="FI530">
        <v>558.7</v>
      </c>
      <c r="FJ530">
        <v>1.86301</v>
      </c>
      <c r="FK530">
        <v>1.8678</v>
      </c>
      <c r="FL530">
        <v>1.86746</v>
      </c>
      <c r="FM530">
        <v>1.86874</v>
      </c>
      <c r="FN530">
        <v>1.86948</v>
      </c>
      <c r="FO530">
        <v>1.86554</v>
      </c>
      <c r="FP530">
        <v>1.86655</v>
      </c>
      <c r="FQ530">
        <v>1.86798</v>
      </c>
      <c r="FR530">
        <v>5</v>
      </c>
      <c r="FS530">
        <v>0</v>
      </c>
      <c r="FT530">
        <v>0</v>
      </c>
      <c r="FU530">
        <v>0</v>
      </c>
      <c r="FV530" t="s">
        <v>358</v>
      </c>
      <c r="FW530" t="s">
        <v>359</v>
      </c>
      <c r="FX530" t="s">
        <v>360</v>
      </c>
      <c r="FY530" t="s">
        <v>360</v>
      </c>
      <c r="FZ530" t="s">
        <v>360</v>
      </c>
      <c r="GA530" t="s">
        <v>360</v>
      </c>
      <c r="GB530">
        <v>0</v>
      </c>
      <c r="GC530">
        <v>100</v>
      </c>
      <c r="GD530">
        <v>100</v>
      </c>
      <c r="GE530">
        <v>8.453</v>
      </c>
      <c r="GF530">
        <v>0.2133</v>
      </c>
      <c r="GG530">
        <v>5.39689663742648</v>
      </c>
      <c r="GH530">
        <v>0.00956702611335773</v>
      </c>
      <c r="GI530">
        <v>-9.19467254998099e-07</v>
      </c>
      <c r="GJ530">
        <v>-2.13729184259075e-11</v>
      </c>
      <c r="GK530">
        <v>0.213310654532375</v>
      </c>
      <c r="GL530">
        <v>0</v>
      </c>
      <c r="GM530">
        <v>0</v>
      </c>
      <c r="GN530">
        <v>0</v>
      </c>
      <c r="GO530">
        <v>-4</v>
      </c>
      <c r="GP530">
        <v>1866</v>
      </c>
      <c r="GQ530">
        <v>1</v>
      </c>
      <c r="GR530">
        <v>18</v>
      </c>
      <c r="GS530">
        <v>52.1</v>
      </c>
      <c r="GT530">
        <v>30284.2</v>
      </c>
      <c r="GU530">
        <v>1.05835</v>
      </c>
      <c r="GV530">
        <v>2.64893</v>
      </c>
      <c r="GW530">
        <v>2.24854</v>
      </c>
      <c r="GX530">
        <v>2.72461</v>
      </c>
      <c r="GY530">
        <v>1.99585</v>
      </c>
      <c r="GZ530">
        <v>2.34253</v>
      </c>
      <c r="HA530">
        <v>39.5166</v>
      </c>
      <c r="HB530">
        <v>13.7293</v>
      </c>
      <c r="HC530">
        <v>18</v>
      </c>
      <c r="HD530">
        <v>499.391</v>
      </c>
      <c r="HE530">
        <v>617.204</v>
      </c>
      <c r="HF530">
        <v>15.2153</v>
      </c>
      <c r="HG530">
        <v>30.8662</v>
      </c>
      <c r="HH530">
        <v>30.003</v>
      </c>
      <c r="HI530">
        <v>30.347</v>
      </c>
      <c r="HJ530">
        <v>30.2139</v>
      </c>
      <c r="HK530">
        <v>21.0596</v>
      </c>
      <c r="HL530">
        <v>30.808</v>
      </c>
      <c r="HM530">
        <v>0</v>
      </c>
      <c r="HN530">
        <v>15.0395</v>
      </c>
      <c r="HO530">
        <v>299.226</v>
      </c>
      <c r="HP530">
        <v>19.9091</v>
      </c>
      <c r="HQ530">
        <v>102.023</v>
      </c>
      <c r="HR530">
        <v>102.936</v>
      </c>
    </row>
    <row r="531" spans="1:226">
      <c r="A531">
        <v>515</v>
      </c>
      <c r="B531">
        <v>1657216271.1</v>
      </c>
      <c r="C531">
        <v>9666.09999990463</v>
      </c>
      <c r="D531" t="s">
        <v>1395</v>
      </c>
      <c r="E531" t="s">
        <v>1396</v>
      </c>
      <c r="F531">
        <v>5</v>
      </c>
      <c r="G531" t="s">
        <v>1380</v>
      </c>
      <c r="H531" t="s">
        <v>354</v>
      </c>
      <c r="I531">
        <v>1657216263.31429</v>
      </c>
      <c r="J531">
        <f>(K531)/1000</f>
        <v>0</v>
      </c>
      <c r="K531">
        <f>IF(BF531, AN531, AH531)</f>
        <v>0</v>
      </c>
      <c r="L531">
        <f>IF(BF531, AI531, AG531)</f>
        <v>0</v>
      </c>
      <c r="M531">
        <f>BH531 - IF(AU531&gt;1, L531*BB531*100.0/(AW531*BV531), 0)</f>
        <v>0</v>
      </c>
      <c r="N531">
        <f>((T531-J531/2)*M531-L531)/(T531+J531/2)</f>
        <v>0</v>
      </c>
      <c r="O531">
        <f>N531*(BO531+BP531)/1000.0</f>
        <v>0</v>
      </c>
      <c r="P531">
        <f>(BH531 - IF(AU531&gt;1, L531*BB531*100.0/(AW531*BV531), 0))*(BO531+BP531)/1000.0</f>
        <v>0</v>
      </c>
      <c r="Q531">
        <f>2.0/((1/S531-1/R531)+SIGN(S531)*SQRT((1/S531-1/R531)*(1/S531-1/R531) + 4*BC531/((BC531+1)*(BC531+1))*(2*1/S531*1/R531-1/R531*1/R531)))</f>
        <v>0</v>
      </c>
      <c r="R531">
        <f>IF(LEFT(BD531,1)&lt;&gt;"0",IF(LEFT(BD531,1)="1",3.0,BE531),$D$5+$E$5*(BV531*BO531/($K$5*1000))+$F$5*(BV531*BO531/($K$5*1000))*MAX(MIN(BB531,$J$5),$I$5)*MAX(MIN(BB531,$J$5),$I$5)+$G$5*MAX(MIN(BB531,$J$5),$I$5)*(BV531*BO531/($K$5*1000))+$H$5*(BV531*BO531/($K$5*1000))*(BV531*BO531/($K$5*1000)))</f>
        <v>0</v>
      </c>
      <c r="S531">
        <f>J531*(1000-(1000*0.61365*exp(17.502*W531/(240.97+W531))/(BO531+BP531)+BJ531)/2)/(1000*0.61365*exp(17.502*W531/(240.97+W531))/(BO531+BP531)-BJ531)</f>
        <v>0</v>
      </c>
      <c r="T531">
        <f>1/((BC531+1)/(Q531/1.6)+1/(R531/1.37)) + BC531/((BC531+1)/(Q531/1.6) + BC531/(R531/1.37))</f>
        <v>0</v>
      </c>
      <c r="U531">
        <f>(AX531*BA531)</f>
        <v>0</v>
      </c>
      <c r="V531">
        <f>(BQ531+(U531+2*0.95*5.67E-8*(((BQ531+$B$7)+273)^4-(BQ531+273)^4)-44100*J531)/(1.84*29.3*R531+8*0.95*5.67E-8*(BQ531+273)^3))</f>
        <v>0</v>
      </c>
      <c r="W531">
        <f>($C$7*BR531+$D$7*BS531+$E$7*V531)</f>
        <v>0</v>
      </c>
      <c r="X531">
        <f>0.61365*exp(17.502*W531/(240.97+W531))</f>
        <v>0</v>
      </c>
      <c r="Y531">
        <f>(Z531/AA531*100)</f>
        <v>0</v>
      </c>
      <c r="Z531">
        <f>BJ531*(BO531+BP531)/1000</f>
        <v>0</v>
      </c>
      <c r="AA531">
        <f>0.61365*exp(17.502*BQ531/(240.97+BQ531))</f>
        <v>0</v>
      </c>
      <c r="AB531">
        <f>(X531-BJ531*(BO531+BP531)/1000)</f>
        <v>0</v>
      </c>
      <c r="AC531">
        <f>(-J531*44100)</f>
        <v>0</v>
      </c>
      <c r="AD531">
        <f>2*29.3*R531*0.92*(BQ531-W531)</f>
        <v>0</v>
      </c>
      <c r="AE531">
        <f>2*0.95*5.67E-8*(((BQ531+$B$7)+273)^4-(W531+273)^4)</f>
        <v>0</v>
      </c>
      <c r="AF531">
        <f>U531+AE531+AC531+AD531</f>
        <v>0</v>
      </c>
      <c r="AG531">
        <f>BN531*AU531*(BI531-BH531*(1000-AU531*BK531)/(1000-AU531*BJ531))/(100*BB531)</f>
        <v>0</v>
      </c>
      <c r="AH531">
        <f>1000*BN531*AU531*(BJ531-BK531)/(100*BB531*(1000-AU531*BJ531))</f>
        <v>0</v>
      </c>
      <c r="AI531">
        <f>(AJ531 - AK531 - BO531*1E3/(8.314*(BQ531+273.15)) * AM531/BN531 * AL531) * BN531/(100*BB531) * (1000 - BK531)/1000</f>
        <v>0</v>
      </c>
      <c r="AJ531">
        <v>321.180250867007</v>
      </c>
      <c r="AK531">
        <v>330.515418181818</v>
      </c>
      <c r="AL531">
        <v>-3.31313108617693</v>
      </c>
      <c r="AM531">
        <v>66.5962630816965</v>
      </c>
      <c r="AN531">
        <f>(AP531 - AO531 + BO531*1E3/(8.314*(BQ531+273.15)) * AR531/BN531 * AQ531) * BN531/(100*BB531) * 1000/(1000 - AP531)</f>
        <v>0</v>
      </c>
      <c r="AO531">
        <v>19.8037621846362</v>
      </c>
      <c r="AP531">
        <v>20.2035351515151</v>
      </c>
      <c r="AQ531">
        <v>-0.00221880055576017</v>
      </c>
      <c r="AR531">
        <v>77.477251164549</v>
      </c>
      <c r="AS531">
        <v>0</v>
      </c>
      <c r="AT531">
        <v>0</v>
      </c>
      <c r="AU531">
        <f>IF(AS531*$H$13&gt;=AW531,1.0,(AW531/(AW531-AS531*$H$13)))</f>
        <v>0</v>
      </c>
      <c r="AV531">
        <f>(AU531-1)*100</f>
        <v>0</v>
      </c>
      <c r="AW531">
        <f>MAX(0,($B$13+$C$13*BV531)/(1+$D$13*BV531)*BO531/(BQ531+273)*$E$13)</f>
        <v>0</v>
      </c>
      <c r="AX531">
        <f>$B$11*BW531+$C$11*BX531+$F$11*CI531*(1-CL531)</f>
        <v>0</v>
      </c>
      <c r="AY531">
        <f>AX531*AZ531</f>
        <v>0</v>
      </c>
      <c r="AZ531">
        <f>($B$11*$D$9+$C$11*$D$9+$F$11*((CV531+CN531)/MAX(CV531+CN531+CW531, 0.1)*$I$9+CW531/MAX(CV531+CN531+CW531, 0.1)*$J$9))/($B$11+$C$11+$F$11)</f>
        <v>0</v>
      </c>
      <c r="BA531">
        <f>($B$11*$K$9+$C$11*$K$9+$F$11*((CV531+CN531)/MAX(CV531+CN531+CW531, 0.1)*$P$9+CW531/MAX(CV531+CN531+CW531, 0.1)*$Q$9))/($B$11+$C$11+$F$11)</f>
        <v>0</v>
      </c>
      <c r="BB531">
        <v>2.7</v>
      </c>
      <c r="BC531">
        <v>0.5</v>
      </c>
      <c r="BD531" t="s">
        <v>355</v>
      </c>
      <c r="BE531">
        <v>2</v>
      </c>
      <c r="BF531" t="b">
        <v>1</v>
      </c>
      <c r="BG531">
        <v>1657216263.31429</v>
      </c>
      <c r="BH531">
        <v>347.429535714286</v>
      </c>
      <c r="BI531">
        <v>330.1325</v>
      </c>
      <c r="BJ531">
        <v>20.2480464285714</v>
      </c>
      <c r="BK531">
        <v>19.7835928571429</v>
      </c>
      <c r="BL531">
        <v>338.897142857143</v>
      </c>
      <c r="BM531">
        <v>20.0347357142857</v>
      </c>
      <c r="BN531">
        <v>499.994392857143</v>
      </c>
      <c r="BO531">
        <v>74.5702392857143</v>
      </c>
      <c r="BP531">
        <v>0.047239275</v>
      </c>
      <c r="BQ531">
        <v>24.3383178571429</v>
      </c>
      <c r="BR531">
        <v>25.1271321428571</v>
      </c>
      <c r="BS531">
        <v>999.9</v>
      </c>
      <c r="BT531">
        <v>0</v>
      </c>
      <c r="BU531">
        <v>0</v>
      </c>
      <c r="BV531">
        <v>10003.9285714286</v>
      </c>
      <c r="BW531">
        <v>0</v>
      </c>
      <c r="BX531">
        <v>2186.15857142857</v>
      </c>
      <c r="BY531">
        <v>17.2971071428571</v>
      </c>
      <c r="BZ531">
        <v>354.610285714286</v>
      </c>
      <c r="CA531">
        <v>336.795214285714</v>
      </c>
      <c r="CB531">
        <v>0.464462892857143</v>
      </c>
      <c r="CC531">
        <v>330.1325</v>
      </c>
      <c r="CD531">
        <v>19.7835928571429</v>
      </c>
      <c r="CE531">
        <v>1.50990107142857</v>
      </c>
      <c r="CF531">
        <v>1.475265</v>
      </c>
      <c r="CG531">
        <v>13.0687714285714</v>
      </c>
      <c r="CH531">
        <v>12.7141821428571</v>
      </c>
      <c r="CI531">
        <v>1999.99892857143</v>
      </c>
      <c r="CJ531">
        <v>0.97999675</v>
      </c>
      <c r="CK531">
        <v>0.0200027857142857</v>
      </c>
      <c r="CL531">
        <v>0</v>
      </c>
      <c r="CM531">
        <v>2.30328928571429</v>
      </c>
      <c r="CN531">
        <v>0</v>
      </c>
      <c r="CO531">
        <v>4681.84357142857</v>
      </c>
      <c r="CP531">
        <v>17300.1214285714</v>
      </c>
      <c r="CQ531">
        <v>42.1471071428571</v>
      </c>
      <c r="CR531">
        <v>44.214</v>
      </c>
      <c r="CS531">
        <v>42.1493214285714</v>
      </c>
      <c r="CT531">
        <v>42.3658214285714</v>
      </c>
      <c r="CU531">
        <v>41.2475714285714</v>
      </c>
      <c r="CV531">
        <v>1959.99607142857</v>
      </c>
      <c r="CW531">
        <v>40.0025</v>
      </c>
      <c r="CX531">
        <v>0</v>
      </c>
      <c r="CY531">
        <v>1657216250.4</v>
      </c>
      <c r="CZ531">
        <v>0</v>
      </c>
      <c r="DA531">
        <v>1657213163</v>
      </c>
      <c r="DB531" t="s">
        <v>1145</v>
      </c>
      <c r="DC531">
        <v>1657213141</v>
      </c>
      <c r="DD531">
        <v>1655399214.6</v>
      </c>
      <c r="DE531">
        <v>1</v>
      </c>
      <c r="DF531">
        <v>0.04</v>
      </c>
      <c r="DG531">
        <v>-0.06</v>
      </c>
      <c r="DH531">
        <v>9.172</v>
      </c>
      <c r="DI531">
        <v>0.511</v>
      </c>
      <c r="DJ531">
        <v>420</v>
      </c>
      <c r="DK531">
        <v>25</v>
      </c>
      <c r="DL531">
        <v>0.26</v>
      </c>
      <c r="DM531">
        <v>0.15</v>
      </c>
      <c r="DN531">
        <v>16.9943195121951</v>
      </c>
      <c r="DO531">
        <v>5.75445574912892</v>
      </c>
      <c r="DP531">
        <v>0.65566303593572</v>
      </c>
      <c r="DQ531">
        <v>0</v>
      </c>
      <c r="DR531">
        <v>0.504670853658537</v>
      </c>
      <c r="DS531">
        <v>-0.855039554006969</v>
      </c>
      <c r="DT531">
        <v>0.084550158142836</v>
      </c>
      <c r="DU531">
        <v>0</v>
      </c>
      <c r="DV531">
        <v>0</v>
      </c>
      <c r="DW531">
        <v>2</v>
      </c>
      <c r="DX531" t="s">
        <v>365</v>
      </c>
      <c r="DY531">
        <v>2.96963</v>
      </c>
      <c r="DZ531">
        <v>2.70115</v>
      </c>
      <c r="EA531">
        <v>0.0597391</v>
      </c>
      <c r="EB531">
        <v>0.0584635</v>
      </c>
      <c r="EC531">
        <v>0.0756943</v>
      </c>
      <c r="ED531">
        <v>0.0752436</v>
      </c>
      <c r="EE531">
        <v>36457.9</v>
      </c>
      <c r="EF531">
        <v>40000.5</v>
      </c>
      <c r="EG531">
        <v>35163.7</v>
      </c>
      <c r="EH531">
        <v>38557.8</v>
      </c>
      <c r="EI531">
        <v>46139.2</v>
      </c>
      <c r="EJ531">
        <v>51486.6</v>
      </c>
      <c r="EK531">
        <v>55014.1</v>
      </c>
      <c r="EL531">
        <v>61832.8</v>
      </c>
      <c r="EM531">
        <v>1.9346</v>
      </c>
      <c r="EN531">
        <v>2.1042</v>
      </c>
      <c r="EO531">
        <v>0.0193417</v>
      </c>
      <c r="EP531">
        <v>0</v>
      </c>
      <c r="EQ531">
        <v>24.797</v>
      </c>
      <c r="ER531">
        <v>999.9</v>
      </c>
      <c r="ES531">
        <v>35.502</v>
      </c>
      <c r="ET531">
        <v>36.568</v>
      </c>
      <c r="EU531">
        <v>29.3146</v>
      </c>
      <c r="EV531">
        <v>54.057</v>
      </c>
      <c r="EW531">
        <v>35.0881</v>
      </c>
      <c r="EX531">
        <v>2</v>
      </c>
      <c r="EY531">
        <v>0.321626</v>
      </c>
      <c r="EZ531">
        <v>9.28105</v>
      </c>
      <c r="FA531">
        <v>19.9086</v>
      </c>
      <c r="FB531">
        <v>5.20052</v>
      </c>
      <c r="FC531">
        <v>12.0099</v>
      </c>
      <c r="FD531">
        <v>4.9756</v>
      </c>
      <c r="FE531">
        <v>3.294</v>
      </c>
      <c r="FF531">
        <v>9999</v>
      </c>
      <c r="FG531">
        <v>9999</v>
      </c>
      <c r="FH531">
        <v>9999</v>
      </c>
      <c r="FI531">
        <v>558.7</v>
      </c>
      <c r="FJ531">
        <v>1.86295</v>
      </c>
      <c r="FK531">
        <v>1.86774</v>
      </c>
      <c r="FL531">
        <v>1.86752</v>
      </c>
      <c r="FM531">
        <v>1.86874</v>
      </c>
      <c r="FN531">
        <v>1.86951</v>
      </c>
      <c r="FO531">
        <v>1.86554</v>
      </c>
      <c r="FP531">
        <v>1.86661</v>
      </c>
      <c r="FQ531">
        <v>1.86798</v>
      </c>
      <c r="FR531">
        <v>5</v>
      </c>
      <c r="FS531">
        <v>0</v>
      </c>
      <c r="FT531">
        <v>0</v>
      </c>
      <c r="FU531">
        <v>0</v>
      </c>
      <c r="FV531" t="s">
        <v>358</v>
      </c>
      <c r="FW531" t="s">
        <v>359</v>
      </c>
      <c r="FX531" t="s">
        <v>360</v>
      </c>
      <c r="FY531" t="s">
        <v>360</v>
      </c>
      <c r="FZ531" t="s">
        <v>360</v>
      </c>
      <c r="GA531" t="s">
        <v>360</v>
      </c>
      <c r="GB531">
        <v>0</v>
      </c>
      <c r="GC531">
        <v>100</v>
      </c>
      <c r="GD531">
        <v>100</v>
      </c>
      <c r="GE531">
        <v>8.309</v>
      </c>
      <c r="GF531">
        <v>0.2133</v>
      </c>
      <c r="GG531">
        <v>5.39689663742648</v>
      </c>
      <c r="GH531">
        <v>0.00956702611335773</v>
      </c>
      <c r="GI531">
        <v>-9.19467254998099e-07</v>
      </c>
      <c r="GJ531">
        <v>-2.13729184259075e-11</v>
      </c>
      <c r="GK531">
        <v>0.213310654532375</v>
      </c>
      <c r="GL531">
        <v>0</v>
      </c>
      <c r="GM531">
        <v>0</v>
      </c>
      <c r="GN531">
        <v>0</v>
      </c>
      <c r="GO531">
        <v>-4</v>
      </c>
      <c r="GP531">
        <v>1866</v>
      </c>
      <c r="GQ531">
        <v>1</v>
      </c>
      <c r="GR531">
        <v>18</v>
      </c>
      <c r="GS531">
        <v>52.2</v>
      </c>
      <c r="GT531">
        <v>30284.3</v>
      </c>
      <c r="GU531">
        <v>1.01196</v>
      </c>
      <c r="GV531">
        <v>2.65747</v>
      </c>
      <c r="GW531">
        <v>2.24854</v>
      </c>
      <c r="GX531">
        <v>2.72339</v>
      </c>
      <c r="GY531">
        <v>1.99585</v>
      </c>
      <c r="GZ531">
        <v>2.31812</v>
      </c>
      <c r="HA531">
        <v>39.5416</v>
      </c>
      <c r="HB531">
        <v>13.7205</v>
      </c>
      <c r="HC531">
        <v>18</v>
      </c>
      <c r="HD531">
        <v>499.591</v>
      </c>
      <c r="HE531">
        <v>616.978</v>
      </c>
      <c r="HF531">
        <v>15.148</v>
      </c>
      <c r="HG531">
        <v>30.892</v>
      </c>
      <c r="HH531">
        <v>30.0027</v>
      </c>
      <c r="HI531">
        <v>30.3705</v>
      </c>
      <c r="HJ531">
        <v>30.2373</v>
      </c>
      <c r="HK531">
        <v>20.1372</v>
      </c>
      <c r="HL531">
        <v>30.508</v>
      </c>
      <c r="HM531">
        <v>0</v>
      </c>
      <c r="HN531">
        <v>14.9108</v>
      </c>
      <c r="HO531">
        <v>279.039</v>
      </c>
      <c r="HP531">
        <v>19.9706</v>
      </c>
      <c r="HQ531">
        <v>102.019</v>
      </c>
      <c r="HR531">
        <v>102.93</v>
      </c>
    </row>
    <row r="532" spans="1:226">
      <c r="A532">
        <v>516</v>
      </c>
      <c r="B532">
        <v>1657216276.1</v>
      </c>
      <c r="C532">
        <v>9671.09999990463</v>
      </c>
      <c r="D532" t="s">
        <v>1397</v>
      </c>
      <c r="E532" t="s">
        <v>1398</v>
      </c>
      <c r="F532">
        <v>5</v>
      </c>
      <c r="G532" t="s">
        <v>1380</v>
      </c>
      <c r="H532" t="s">
        <v>354</v>
      </c>
      <c r="I532">
        <v>1657216268.6</v>
      </c>
      <c r="J532">
        <f>(K532)/1000</f>
        <v>0</v>
      </c>
      <c r="K532">
        <f>IF(BF532, AN532, AH532)</f>
        <v>0</v>
      </c>
      <c r="L532">
        <f>IF(BF532, AI532, AG532)</f>
        <v>0</v>
      </c>
      <c r="M532">
        <f>BH532 - IF(AU532&gt;1, L532*BB532*100.0/(AW532*BV532), 0)</f>
        <v>0</v>
      </c>
      <c r="N532">
        <f>((T532-J532/2)*M532-L532)/(T532+J532/2)</f>
        <v>0</v>
      </c>
      <c r="O532">
        <f>N532*(BO532+BP532)/1000.0</f>
        <v>0</v>
      </c>
      <c r="P532">
        <f>(BH532 - IF(AU532&gt;1, L532*BB532*100.0/(AW532*BV532), 0))*(BO532+BP532)/1000.0</f>
        <v>0</v>
      </c>
      <c r="Q532">
        <f>2.0/((1/S532-1/R532)+SIGN(S532)*SQRT((1/S532-1/R532)*(1/S532-1/R532) + 4*BC532/((BC532+1)*(BC532+1))*(2*1/S532*1/R532-1/R532*1/R532)))</f>
        <v>0</v>
      </c>
      <c r="R532">
        <f>IF(LEFT(BD532,1)&lt;&gt;"0",IF(LEFT(BD532,1)="1",3.0,BE532),$D$5+$E$5*(BV532*BO532/($K$5*1000))+$F$5*(BV532*BO532/($K$5*1000))*MAX(MIN(BB532,$J$5),$I$5)*MAX(MIN(BB532,$J$5),$I$5)+$G$5*MAX(MIN(BB532,$J$5),$I$5)*(BV532*BO532/($K$5*1000))+$H$5*(BV532*BO532/($K$5*1000))*(BV532*BO532/($K$5*1000)))</f>
        <v>0</v>
      </c>
      <c r="S532">
        <f>J532*(1000-(1000*0.61365*exp(17.502*W532/(240.97+W532))/(BO532+BP532)+BJ532)/2)/(1000*0.61365*exp(17.502*W532/(240.97+W532))/(BO532+BP532)-BJ532)</f>
        <v>0</v>
      </c>
      <c r="T532">
        <f>1/((BC532+1)/(Q532/1.6)+1/(R532/1.37)) + BC532/((BC532+1)/(Q532/1.6) + BC532/(R532/1.37))</f>
        <v>0</v>
      </c>
      <c r="U532">
        <f>(AX532*BA532)</f>
        <v>0</v>
      </c>
      <c r="V532">
        <f>(BQ532+(U532+2*0.95*5.67E-8*(((BQ532+$B$7)+273)^4-(BQ532+273)^4)-44100*J532)/(1.84*29.3*R532+8*0.95*5.67E-8*(BQ532+273)^3))</f>
        <v>0</v>
      </c>
      <c r="W532">
        <f>($C$7*BR532+$D$7*BS532+$E$7*V532)</f>
        <v>0</v>
      </c>
      <c r="X532">
        <f>0.61365*exp(17.502*W532/(240.97+W532))</f>
        <v>0</v>
      </c>
      <c r="Y532">
        <f>(Z532/AA532*100)</f>
        <v>0</v>
      </c>
      <c r="Z532">
        <f>BJ532*(BO532+BP532)/1000</f>
        <v>0</v>
      </c>
      <c r="AA532">
        <f>0.61365*exp(17.502*BQ532/(240.97+BQ532))</f>
        <v>0</v>
      </c>
      <c r="AB532">
        <f>(X532-BJ532*(BO532+BP532)/1000)</f>
        <v>0</v>
      </c>
      <c r="AC532">
        <f>(-J532*44100)</f>
        <v>0</v>
      </c>
      <c r="AD532">
        <f>2*29.3*R532*0.92*(BQ532-W532)</f>
        <v>0</v>
      </c>
      <c r="AE532">
        <f>2*0.95*5.67E-8*(((BQ532+$B$7)+273)^4-(W532+273)^4)</f>
        <v>0</v>
      </c>
      <c r="AF532">
        <f>U532+AE532+AC532+AD532</f>
        <v>0</v>
      </c>
      <c r="AG532">
        <f>BN532*AU532*(BI532-BH532*(1000-AU532*BK532)/(1000-AU532*BJ532))/(100*BB532)</f>
        <v>0</v>
      </c>
      <c r="AH532">
        <f>1000*BN532*AU532*(BJ532-BK532)/(100*BB532*(1000-AU532*BJ532))</f>
        <v>0</v>
      </c>
      <c r="AI532">
        <f>(AJ532 - AK532 - BO532*1E3/(8.314*(BQ532+273.15)) * AM532/BN532 * AL532) * BN532/(100*BB532) * (1000 - BK532)/1000</f>
        <v>0</v>
      </c>
      <c r="AJ532">
        <v>304.502494677444</v>
      </c>
      <c r="AK532">
        <v>313.985739393939</v>
      </c>
      <c r="AL532">
        <v>-3.33423946856119</v>
      </c>
      <c r="AM532">
        <v>66.5962630816965</v>
      </c>
      <c r="AN532">
        <f>(AP532 - AO532 + BO532*1E3/(8.314*(BQ532+273.15)) * AR532/BN532 * AQ532) * BN532/(100*BB532) * 1000/(1000 - AP532)</f>
        <v>0</v>
      </c>
      <c r="AO532">
        <v>19.8608902276145</v>
      </c>
      <c r="AP532">
        <v>20.2178896969697</v>
      </c>
      <c r="AQ532">
        <v>-0.0050948568418219</v>
      </c>
      <c r="AR532">
        <v>77.477251164549</v>
      </c>
      <c r="AS532">
        <v>0</v>
      </c>
      <c r="AT532">
        <v>0</v>
      </c>
      <c r="AU532">
        <f>IF(AS532*$H$13&gt;=AW532,1.0,(AW532/(AW532-AS532*$H$13)))</f>
        <v>0</v>
      </c>
      <c r="AV532">
        <f>(AU532-1)*100</f>
        <v>0</v>
      </c>
      <c r="AW532">
        <f>MAX(0,($B$13+$C$13*BV532)/(1+$D$13*BV532)*BO532/(BQ532+273)*$E$13)</f>
        <v>0</v>
      </c>
      <c r="AX532">
        <f>$B$11*BW532+$C$11*BX532+$F$11*CI532*(1-CL532)</f>
        <v>0</v>
      </c>
      <c r="AY532">
        <f>AX532*AZ532</f>
        <v>0</v>
      </c>
      <c r="AZ532">
        <f>($B$11*$D$9+$C$11*$D$9+$F$11*((CV532+CN532)/MAX(CV532+CN532+CW532, 0.1)*$I$9+CW532/MAX(CV532+CN532+CW532, 0.1)*$J$9))/($B$11+$C$11+$F$11)</f>
        <v>0</v>
      </c>
      <c r="BA532">
        <f>($B$11*$K$9+$C$11*$K$9+$F$11*((CV532+CN532)/MAX(CV532+CN532+CW532, 0.1)*$P$9+CW532/MAX(CV532+CN532+CW532, 0.1)*$Q$9))/($B$11+$C$11+$F$11)</f>
        <v>0</v>
      </c>
      <c r="BB532">
        <v>2.7</v>
      </c>
      <c r="BC532">
        <v>0.5</v>
      </c>
      <c r="BD532" t="s">
        <v>355</v>
      </c>
      <c r="BE532">
        <v>2</v>
      </c>
      <c r="BF532" t="b">
        <v>1</v>
      </c>
      <c r="BG532">
        <v>1657216268.6</v>
      </c>
      <c r="BH532">
        <v>330.374740740741</v>
      </c>
      <c r="BI532">
        <v>312.691037037037</v>
      </c>
      <c r="BJ532">
        <v>20.2192148148148</v>
      </c>
      <c r="BK532">
        <v>19.8339925925926</v>
      </c>
      <c r="BL532">
        <v>321.993592592593</v>
      </c>
      <c r="BM532">
        <v>20.0059111111111</v>
      </c>
      <c r="BN532">
        <v>500.011740740741</v>
      </c>
      <c r="BO532">
        <v>74.5703407407407</v>
      </c>
      <c r="BP532">
        <v>0.0473051518518518</v>
      </c>
      <c r="BQ532">
        <v>24.3377962962963</v>
      </c>
      <c r="BR532">
        <v>25.1229222222222</v>
      </c>
      <c r="BS532">
        <v>999.9</v>
      </c>
      <c r="BT532">
        <v>0</v>
      </c>
      <c r="BU532">
        <v>0</v>
      </c>
      <c r="BV532">
        <v>10007.962962963</v>
      </c>
      <c r="BW532">
        <v>0</v>
      </c>
      <c r="BX532">
        <v>2187.15407407407</v>
      </c>
      <c r="BY532">
        <v>17.6837148148148</v>
      </c>
      <c r="BZ532">
        <v>337.192703703704</v>
      </c>
      <c r="CA532">
        <v>319.01762962963</v>
      </c>
      <c r="CB532">
        <v>0.385237851851852</v>
      </c>
      <c r="CC532">
        <v>312.691037037037</v>
      </c>
      <c r="CD532">
        <v>19.8339925925926</v>
      </c>
      <c r="CE532">
        <v>1.5077537037037</v>
      </c>
      <c r="CF532">
        <v>1.47902555555556</v>
      </c>
      <c r="CG532">
        <v>13.0470148148148</v>
      </c>
      <c r="CH532">
        <v>12.7529814814815</v>
      </c>
      <c r="CI532">
        <v>1999.97555555556</v>
      </c>
      <c r="CJ532">
        <v>0.979994111111111</v>
      </c>
      <c r="CK532">
        <v>0.0200054074074074</v>
      </c>
      <c r="CL532">
        <v>0</v>
      </c>
      <c r="CM532">
        <v>2.39271481481481</v>
      </c>
      <c r="CN532">
        <v>0</v>
      </c>
      <c r="CO532">
        <v>4677.64518518519</v>
      </c>
      <c r="CP532">
        <v>17299.9148148148</v>
      </c>
      <c r="CQ532">
        <v>42.1709259259259</v>
      </c>
      <c r="CR532">
        <v>44.2405925925926</v>
      </c>
      <c r="CS532">
        <v>42.1732222222222</v>
      </c>
      <c r="CT532">
        <v>42.4071481481481</v>
      </c>
      <c r="CU532">
        <v>41.2821481481481</v>
      </c>
      <c r="CV532">
        <v>1959.96777777778</v>
      </c>
      <c r="CW532">
        <v>40.0077777777778</v>
      </c>
      <c r="CX532">
        <v>0</v>
      </c>
      <c r="CY532">
        <v>1657216255.2</v>
      </c>
      <c r="CZ532">
        <v>0</v>
      </c>
      <c r="DA532">
        <v>1657213163</v>
      </c>
      <c r="DB532" t="s">
        <v>1145</v>
      </c>
      <c r="DC532">
        <v>1657213141</v>
      </c>
      <c r="DD532">
        <v>1655399214.6</v>
      </c>
      <c r="DE532">
        <v>1</v>
      </c>
      <c r="DF532">
        <v>0.04</v>
      </c>
      <c r="DG532">
        <v>-0.06</v>
      </c>
      <c r="DH532">
        <v>9.172</v>
      </c>
      <c r="DI532">
        <v>0.511</v>
      </c>
      <c r="DJ532">
        <v>420</v>
      </c>
      <c r="DK532">
        <v>25</v>
      </c>
      <c r="DL532">
        <v>0.26</v>
      </c>
      <c r="DM532">
        <v>0.15</v>
      </c>
      <c r="DN532">
        <v>17.3644268292683</v>
      </c>
      <c r="DO532">
        <v>3.93751986062718</v>
      </c>
      <c r="DP532">
        <v>0.484640874847421</v>
      </c>
      <c r="DQ532">
        <v>0</v>
      </c>
      <c r="DR532">
        <v>0.444818878048781</v>
      </c>
      <c r="DS532">
        <v>-0.865817665505225</v>
      </c>
      <c r="DT532">
        <v>0.0868107777042648</v>
      </c>
      <c r="DU532">
        <v>0</v>
      </c>
      <c r="DV532">
        <v>0</v>
      </c>
      <c r="DW532">
        <v>2</v>
      </c>
      <c r="DX532" t="s">
        <v>365</v>
      </c>
      <c r="DY532">
        <v>2.9697</v>
      </c>
      <c r="DZ532">
        <v>2.70123</v>
      </c>
      <c r="EA532">
        <v>0.0571803</v>
      </c>
      <c r="EB532">
        <v>0.0557334</v>
      </c>
      <c r="EC532">
        <v>0.075742</v>
      </c>
      <c r="ED532">
        <v>0.0755832</v>
      </c>
      <c r="EE532">
        <v>36554.4</v>
      </c>
      <c r="EF532">
        <v>40113.3</v>
      </c>
      <c r="EG532">
        <v>35161.3</v>
      </c>
      <c r="EH532">
        <v>38554.9</v>
      </c>
      <c r="EI532">
        <v>46135.5</v>
      </c>
      <c r="EJ532">
        <v>51465.2</v>
      </c>
      <c r="EK532">
        <v>55012.8</v>
      </c>
      <c r="EL532">
        <v>61829.9</v>
      </c>
      <c r="EM532">
        <v>1.934</v>
      </c>
      <c r="EN532">
        <v>2.1032</v>
      </c>
      <c r="EO532">
        <v>0.0195801</v>
      </c>
      <c r="EP532">
        <v>0</v>
      </c>
      <c r="EQ532">
        <v>24.7991</v>
      </c>
      <c r="ER532">
        <v>999.9</v>
      </c>
      <c r="ES532">
        <v>35.527</v>
      </c>
      <c r="ET532">
        <v>36.578</v>
      </c>
      <c r="EU532">
        <v>29.3554</v>
      </c>
      <c r="EV532">
        <v>54.2771</v>
      </c>
      <c r="EW532">
        <v>35.0441</v>
      </c>
      <c r="EX532">
        <v>2</v>
      </c>
      <c r="EY532">
        <v>0.323455</v>
      </c>
      <c r="EZ532">
        <v>9.28105</v>
      </c>
      <c r="FA532">
        <v>19.9093</v>
      </c>
      <c r="FB532">
        <v>5.20052</v>
      </c>
      <c r="FC532">
        <v>12.0099</v>
      </c>
      <c r="FD532">
        <v>4.9756</v>
      </c>
      <c r="FE532">
        <v>3.294</v>
      </c>
      <c r="FF532">
        <v>9999</v>
      </c>
      <c r="FG532">
        <v>9999</v>
      </c>
      <c r="FH532">
        <v>9999</v>
      </c>
      <c r="FI532">
        <v>558.7</v>
      </c>
      <c r="FJ532">
        <v>1.86301</v>
      </c>
      <c r="FK532">
        <v>1.86777</v>
      </c>
      <c r="FL532">
        <v>1.86752</v>
      </c>
      <c r="FM532">
        <v>1.86874</v>
      </c>
      <c r="FN532">
        <v>1.86951</v>
      </c>
      <c r="FO532">
        <v>1.86554</v>
      </c>
      <c r="FP532">
        <v>1.86661</v>
      </c>
      <c r="FQ532">
        <v>1.86798</v>
      </c>
      <c r="FR532">
        <v>5</v>
      </c>
      <c r="FS532">
        <v>0</v>
      </c>
      <c r="FT532">
        <v>0</v>
      </c>
      <c r="FU532">
        <v>0</v>
      </c>
      <c r="FV532" t="s">
        <v>358</v>
      </c>
      <c r="FW532" t="s">
        <v>359</v>
      </c>
      <c r="FX532" t="s">
        <v>360</v>
      </c>
      <c r="FY532" t="s">
        <v>360</v>
      </c>
      <c r="FZ532" t="s">
        <v>360</v>
      </c>
      <c r="GA532" t="s">
        <v>360</v>
      </c>
      <c r="GB532">
        <v>0</v>
      </c>
      <c r="GC532">
        <v>100</v>
      </c>
      <c r="GD532">
        <v>100</v>
      </c>
      <c r="GE532">
        <v>8.162</v>
      </c>
      <c r="GF532">
        <v>0.2133</v>
      </c>
      <c r="GG532">
        <v>5.39689663742648</v>
      </c>
      <c r="GH532">
        <v>0.00956702611335773</v>
      </c>
      <c r="GI532">
        <v>-9.19467254998099e-07</v>
      </c>
      <c r="GJ532">
        <v>-2.13729184259075e-11</v>
      </c>
      <c r="GK532">
        <v>0.213310654532375</v>
      </c>
      <c r="GL532">
        <v>0</v>
      </c>
      <c r="GM532">
        <v>0</v>
      </c>
      <c r="GN532">
        <v>0</v>
      </c>
      <c r="GO532">
        <v>-4</v>
      </c>
      <c r="GP532">
        <v>1866</v>
      </c>
      <c r="GQ532">
        <v>1</v>
      </c>
      <c r="GR532">
        <v>18</v>
      </c>
      <c r="GS532">
        <v>52.3</v>
      </c>
      <c r="GT532">
        <v>30284.4</v>
      </c>
      <c r="GU532">
        <v>0.968018</v>
      </c>
      <c r="GV532">
        <v>2.65259</v>
      </c>
      <c r="GW532">
        <v>2.24854</v>
      </c>
      <c r="GX532">
        <v>2.72461</v>
      </c>
      <c r="GY532">
        <v>1.99585</v>
      </c>
      <c r="GZ532">
        <v>2.36206</v>
      </c>
      <c r="HA532">
        <v>39.5416</v>
      </c>
      <c r="HB532">
        <v>13.7293</v>
      </c>
      <c r="HC532">
        <v>18</v>
      </c>
      <c r="HD532">
        <v>499.41</v>
      </c>
      <c r="HE532">
        <v>616.463</v>
      </c>
      <c r="HF532">
        <v>15.0917</v>
      </c>
      <c r="HG532">
        <v>30.9174</v>
      </c>
      <c r="HH532">
        <v>30.0023</v>
      </c>
      <c r="HI532">
        <v>30.3969</v>
      </c>
      <c r="HJ532">
        <v>30.2633</v>
      </c>
      <c r="HK532">
        <v>19.2443</v>
      </c>
      <c r="HL532">
        <v>30.508</v>
      </c>
      <c r="HM532">
        <v>0</v>
      </c>
      <c r="HN532">
        <v>14.7959</v>
      </c>
      <c r="HO532">
        <v>265.57</v>
      </c>
      <c r="HP532">
        <v>20.0067</v>
      </c>
      <c r="HQ532">
        <v>102.014</v>
      </c>
      <c r="HR532">
        <v>102.924</v>
      </c>
    </row>
    <row r="533" spans="1:226">
      <c r="A533">
        <v>517</v>
      </c>
      <c r="B533">
        <v>1657216281.1</v>
      </c>
      <c r="C533">
        <v>9676.09999990463</v>
      </c>
      <c r="D533" t="s">
        <v>1399</v>
      </c>
      <c r="E533" t="s">
        <v>1400</v>
      </c>
      <c r="F533">
        <v>5</v>
      </c>
      <c r="G533" t="s">
        <v>1380</v>
      </c>
      <c r="H533" t="s">
        <v>354</v>
      </c>
      <c r="I533">
        <v>1657216273.31429</v>
      </c>
      <c r="J533">
        <f>(K533)/1000</f>
        <v>0</v>
      </c>
      <c r="K533">
        <f>IF(BF533, AN533, AH533)</f>
        <v>0</v>
      </c>
      <c r="L533">
        <f>IF(BF533, AI533, AG533)</f>
        <v>0</v>
      </c>
      <c r="M533">
        <f>BH533 - IF(AU533&gt;1, L533*BB533*100.0/(AW533*BV533), 0)</f>
        <v>0</v>
      </c>
      <c r="N533">
        <f>((T533-J533/2)*M533-L533)/(T533+J533/2)</f>
        <v>0</v>
      </c>
      <c r="O533">
        <f>N533*(BO533+BP533)/1000.0</f>
        <v>0</v>
      </c>
      <c r="P533">
        <f>(BH533 - IF(AU533&gt;1, L533*BB533*100.0/(AW533*BV533), 0))*(BO533+BP533)/1000.0</f>
        <v>0</v>
      </c>
      <c r="Q533">
        <f>2.0/((1/S533-1/R533)+SIGN(S533)*SQRT((1/S533-1/R533)*(1/S533-1/R533) + 4*BC533/((BC533+1)*(BC533+1))*(2*1/S533*1/R533-1/R533*1/R533)))</f>
        <v>0</v>
      </c>
      <c r="R533">
        <f>IF(LEFT(BD533,1)&lt;&gt;"0",IF(LEFT(BD533,1)="1",3.0,BE533),$D$5+$E$5*(BV533*BO533/($K$5*1000))+$F$5*(BV533*BO533/($K$5*1000))*MAX(MIN(BB533,$J$5),$I$5)*MAX(MIN(BB533,$J$5),$I$5)+$G$5*MAX(MIN(BB533,$J$5),$I$5)*(BV533*BO533/($K$5*1000))+$H$5*(BV533*BO533/($K$5*1000))*(BV533*BO533/($K$5*1000)))</f>
        <v>0</v>
      </c>
      <c r="S533">
        <f>J533*(1000-(1000*0.61365*exp(17.502*W533/(240.97+W533))/(BO533+BP533)+BJ533)/2)/(1000*0.61365*exp(17.502*W533/(240.97+W533))/(BO533+BP533)-BJ533)</f>
        <v>0</v>
      </c>
      <c r="T533">
        <f>1/((BC533+1)/(Q533/1.6)+1/(R533/1.37)) + BC533/((BC533+1)/(Q533/1.6) + BC533/(R533/1.37))</f>
        <v>0</v>
      </c>
      <c r="U533">
        <f>(AX533*BA533)</f>
        <v>0</v>
      </c>
      <c r="V533">
        <f>(BQ533+(U533+2*0.95*5.67E-8*(((BQ533+$B$7)+273)^4-(BQ533+273)^4)-44100*J533)/(1.84*29.3*R533+8*0.95*5.67E-8*(BQ533+273)^3))</f>
        <v>0</v>
      </c>
      <c r="W533">
        <f>($C$7*BR533+$D$7*BS533+$E$7*V533)</f>
        <v>0</v>
      </c>
      <c r="X533">
        <f>0.61365*exp(17.502*W533/(240.97+W533))</f>
        <v>0</v>
      </c>
      <c r="Y533">
        <f>(Z533/AA533*100)</f>
        <v>0</v>
      </c>
      <c r="Z533">
        <f>BJ533*(BO533+BP533)/1000</f>
        <v>0</v>
      </c>
      <c r="AA533">
        <f>0.61365*exp(17.502*BQ533/(240.97+BQ533))</f>
        <v>0</v>
      </c>
      <c r="AB533">
        <f>(X533-BJ533*(BO533+BP533)/1000)</f>
        <v>0</v>
      </c>
      <c r="AC533">
        <f>(-J533*44100)</f>
        <v>0</v>
      </c>
      <c r="AD533">
        <f>2*29.3*R533*0.92*(BQ533-W533)</f>
        <v>0</v>
      </c>
      <c r="AE533">
        <f>2*0.95*5.67E-8*(((BQ533+$B$7)+273)^4-(W533+273)^4)</f>
        <v>0</v>
      </c>
      <c r="AF533">
        <f>U533+AE533+AC533+AD533</f>
        <v>0</v>
      </c>
      <c r="AG533">
        <f>BN533*AU533*(BI533-BH533*(1000-AU533*BK533)/(1000-AU533*BJ533))/(100*BB533)</f>
        <v>0</v>
      </c>
      <c r="AH533">
        <f>1000*BN533*AU533*(BJ533-BK533)/(100*BB533*(1000-AU533*BJ533))</f>
        <v>0</v>
      </c>
      <c r="AI533">
        <f>(AJ533 - AK533 - BO533*1E3/(8.314*(BQ533+273.15)) * AM533/BN533 * AL533) * BN533/(100*BB533) * (1000 - BK533)/1000</f>
        <v>0</v>
      </c>
      <c r="AJ533">
        <v>287.439985657136</v>
      </c>
      <c r="AK533">
        <v>297.178381818182</v>
      </c>
      <c r="AL533">
        <v>-3.35958377594373</v>
      </c>
      <c r="AM533">
        <v>66.5962630816965</v>
      </c>
      <c r="AN533">
        <f>(AP533 - AO533 + BO533*1E3/(8.314*(BQ533+273.15)) * AR533/BN533 * AQ533) * BN533/(100*BB533) * 1000/(1000 - AP533)</f>
        <v>0</v>
      </c>
      <c r="AO533">
        <v>19.9728377780712</v>
      </c>
      <c r="AP533">
        <v>20.25392</v>
      </c>
      <c r="AQ533">
        <v>0.008631122744504</v>
      </c>
      <c r="AR533">
        <v>77.477251164549</v>
      </c>
      <c r="AS533">
        <v>0</v>
      </c>
      <c r="AT533">
        <v>0</v>
      </c>
      <c r="AU533">
        <f>IF(AS533*$H$13&gt;=AW533,1.0,(AW533/(AW533-AS533*$H$13)))</f>
        <v>0</v>
      </c>
      <c r="AV533">
        <f>(AU533-1)*100</f>
        <v>0</v>
      </c>
      <c r="AW533">
        <f>MAX(0,($B$13+$C$13*BV533)/(1+$D$13*BV533)*BO533/(BQ533+273)*$E$13)</f>
        <v>0</v>
      </c>
      <c r="AX533">
        <f>$B$11*BW533+$C$11*BX533+$F$11*CI533*(1-CL533)</f>
        <v>0</v>
      </c>
      <c r="AY533">
        <f>AX533*AZ533</f>
        <v>0</v>
      </c>
      <c r="AZ533">
        <f>($B$11*$D$9+$C$11*$D$9+$F$11*((CV533+CN533)/MAX(CV533+CN533+CW533, 0.1)*$I$9+CW533/MAX(CV533+CN533+CW533, 0.1)*$J$9))/($B$11+$C$11+$F$11)</f>
        <v>0</v>
      </c>
      <c r="BA533">
        <f>($B$11*$K$9+$C$11*$K$9+$F$11*((CV533+CN533)/MAX(CV533+CN533+CW533, 0.1)*$P$9+CW533/MAX(CV533+CN533+CW533, 0.1)*$Q$9))/($B$11+$C$11+$F$11)</f>
        <v>0</v>
      </c>
      <c r="BB533">
        <v>2.7</v>
      </c>
      <c r="BC533">
        <v>0.5</v>
      </c>
      <c r="BD533" t="s">
        <v>355</v>
      </c>
      <c r="BE533">
        <v>2</v>
      </c>
      <c r="BF533" t="b">
        <v>1</v>
      </c>
      <c r="BG533">
        <v>1657216273.31429</v>
      </c>
      <c r="BH533">
        <v>315.002821428572</v>
      </c>
      <c r="BI533">
        <v>297.185392857143</v>
      </c>
      <c r="BJ533">
        <v>20.2201321428571</v>
      </c>
      <c r="BK533">
        <v>19.8970785714286</v>
      </c>
      <c r="BL533">
        <v>306.758428571429</v>
      </c>
      <c r="BM533">
        <v>20.006825</v>
      </c>
      <c r="BN533">
        <v>499.991821428571</v>
      </c>
      <c r="BO533">
        <v>74.5713285714286</v>
      </c>
      <c r="BP533">
        <v>0.0472800071428571</v>
      </c>
      <c r="BQ533">
        <v>24.3372357142857</v>
      </c>
      <c r="BR533">
        <v>25.1202785714286</v>
      </c>
      <c r="BS533">
        <v>999.9</v>
      </c>
      <c r="BT533">
        <v>0</v>
      </c>
      <c r="BU533">
        <v>0</v>
      </c>
      <c r="BV533">
        <v>10004.1071428571</v>
      </c>
      <c r="BW533">
        <v>0</v>
      </c>
      <c r="BX533">
        <v>2187.92107142857</v>
      </c>
      <c r="BY533">
        <v>17.8174178571429</v>
      </c>
      <c r="BZ533">
        <v>321.5035</v>
      </c>
      <c r="CA533">
        <v>303.217392857143</v>
      </c>
      <c r="CB533">
        <v>0.323065892857143</v>
      </c>
      <c r="CC533">
        <v>297.185392857143</v>
      </c>
      <c r="CD533">
        <v>19.8970785714286</v>
      </c>
      <c r="CE533">
        <v>1.5078425</v>
      </c>
      <c r="CF533">
        <v>1.48375</v>
      </c>
      <c r="CG533">
        <v>13.0479107142857</v>
      </c>
      <c r="CH533">
        <v>12.8016428571429</v>
      </c>
      <c r="CI533">
        <v>1999.98</v>
      </c>
      <c r="CJ533">
        <v>0.979993142857143</v>
      </c>
      <c r="CK533">
        <v>0.0200063857142857</v>
      </c>
      <c r="CL533">
        <v>0</v>
      </c>
      <c r="CM533">
        <v>2.32383214285714</v>
      </c>
      <c r="CN533">
        <v>0</v>
      </c>
      <c r="CO533">
        <v>4675.39071428572</v>
      </c>
      <c r="CP533">
        <v>17299.9535714286</v>
      </c>
      <c r="CQ533">
        <v>42.1983928571428</v>
      </c>
      <c r="CR533">
        <v>44.2743571428571</v>
      </c>
      <c r="CS533">
        <v>42.20725</v>
      </c>
      <c r="CT533">
        <v>42.4349285714286</v>
      </c>
      <c r="CU533">
        <v>41.3054285714286</v>
      </c>
      <c r="CV533">
        <v>1959.96964285714</v>
      </c>
      <c r="CW533">
        <v>40.0103571428571</v>
      </c>
      <c r="CX533">
        <v>0</v>
      </c>
      <c r="CY533">
        <v>1657216260</v>
      </c>
      <c r="CZ533">
        <v>0</v>
      </c>
      <c r="DA533">
        <v>1657213163</v>
      </c>
      <c r="DB533" t="s">
        <v>1145</v>
      </c>
      <c r="DC533">
        <v>1657213141</v>
      </c>
      <c r="DD533">
        <v>1655399214.6</v>
      </c>
      <c r="DE533">
        <v>1</v>
      </c>
      <c r="DF533">
        <v>0.04</v>
      </c>
      <c r="DG533">
        <v>-0.06</v>
      </c>
      <c r="DH533">
        <v>9.172</v>
      </c>
      <c r="DI533">
        <v>0.511</v>
      </c>
      <c r="DJ533">
        <v>420</v>
      </c>
      <c r="DK533">
        <v>25</v>
      </c>
      <c r="DL533">
        <v>0.26</v>
      </c>
      <c r="DM533">
        <v>0.15</v>
      </c>
      <c r="DN533">
        <v>17.7462487804878</v>
      </c>
      <c r="DO533">
        <v>2.0018905923345</v>
      </c>
      <c r="DP533">
        <v>0.342438302879512</v>
      </c>
      <c r="DQ533">
        <v>0</v>
      </c>
      <c r="DR533">
        <v>0.36164343902439</v>
      </c>
      <c r="DS533">
        <v>-0.839542829268293</v>
      </c>
      <c r="DT533">
        <v>0.0856449226464963</v>
      </c>
      <c r="DU533">
        <v>0</v>
      </c>
      <c r="DV533">
        <v>0</v>
      </c>
      <c r="DW533">
        <v>2</v>
      </c>
      <c r="DX533" t="s">
        <v>365</v>
      </c>
      <c r="DY533">
        <v>2.96957</v>
      </c>
      <c r="DZ533">
        <v>2.70094</v>
      </c>
      <c r="EA533">
        <v>0.0546019</v>
      </c>
      <c r="EB533">
        <v>0.0531302</v>
      </c>
      <c r="EC533">
        <v>0.0758327</v>
      </c>
      <c r="ED533">
        <v>0.0756546</v>
      </c>
      <c r="EE533">
        <v>36653.9</v>
      </c>
      <c r="EF533">
        <v>40221.8</v>
      </c>
      <c r="EG533">
        <v>35161</v>
      </c>
      <c r="EH533">
        <v>38553.1</v>
      </c>
      <c r="EI533">
        <v>46129.7</v>
      </c>
      <c r="EJ533">
        <v>51458.7</v>
      </c>
      <c r="EK533">
        <v>55011.3</v>
      </c>
      <c r="EL533">
        <v>61827</v>
      </c>
      <c r="EM533">
        <v>1.933</v>
      </c>
      <c r="EN533">
        <v>2.1032</v>
      </c>
      <c r="EO533">
        <v>0.018239</v>
      </c>
      <c r="EP533">
        <v>0</v>
      </c>
      <c r="EQ533">
        <v>24.8012</v>
      </c>
      <c r="ER533">
        <v>999.9</v>
      </c>
      <c r="ES533">
        <v>35.551</v>
      </c>
      <c r="ET533">
        <v>36.608</v>
      </c>
      <c r="EU533">
        <v>29.4171</v>
      </c>
      <c r="EV533">
        <v>54.1971</v>
      </c>
      <c r="EW533">
        <v>35.028</v>
      </c>
      <c r="EX533">
        <v>2</v>
      </c>
      <c r="EY533">
        <v>0.325244</v>
      </c>
      <c r="EZ533">
        <v>9.28105</v>
      </c>
      <c r="FA533">
        <v>19.9101</v>
      </c>
      <c r="FB533">
        <v>5.19932</v>
      </c>
      <c r="FC533">
        <v>12.0099</v>
      </c>
      <c r="FD533">
        <v>4.976</v>
      </c>
      <c r="FE533">
        <v>3.294</v>
      </c>
      <c r="FF533">
        <v>9999</v>
      </c>
      <c r="FG533">
        <v>9999</v>
      </c>
      <c r="FH533">
        <v>9999</v>
      </c>
      <c r="FI533">
        <v>558.7</v>
      </c>
      <c r="FJ533">
        <v>1.86298</v>
      </c>
      <c r="FK533">
        <v>1.86783</v>
      </c>
      <c r="FL533">
        <v>1.86752</v>
      </c>
      <c r="FM533">
        <v>1.86874</v>
      </c>
      <c r="FN533">
        <v>1.86951</v>
      </c>
      <c r="FO533">
        <v>1.86554</v>
      </c>
      <c r="FP533">
        <v>1.86661</v>
      </c>
      <c r="FQ533">
        <v>1.86798</v>
      </c>
      <c r="FR533">
        <v>5</v>
      </c>
      <c r="FS533">
        <v>0</v>
      </c>
      <c r="FT533">
        <v>0</v>
      </c>
      <c r="FU533">
        <v>0</v>
      </c>
      <c r="FV533" t="s">
        <v>358</v>
      </c>
      <c r="FW533" t="s">
        <v>359</v>
      </c>
      <c r="FX533" t="s">
        <v>360</v>
      </c>
      <c r="FY533" t="s">
        <v>360</v>
      </c>
      <c r="FZ533" t="s">
        <v>360</v>
      </c>
      <c r="GA533" t="s">
        <v>360</v>
      </c>
      <c r="GB533">
        <v>0</v>
      </c>
      <c r="GC533">
        <v>100</v>
      </c>
      <c r="GD533">
        <v>100</v>
      </c>
      <c r="GE533">
        <v>8.018</v>
      </c>
      <c r="GF533">
        <v>0.2133</v>
      </c>
      <c r="GG533">
        <v>5.39689663742648</v>
      </c>
      <c r="GH533">
        <v>0.00956702611335773</v>
      </c>
      <c r="GI533">
        <v>-9.19467254998099e-07</v>
      </c>
      <c r="GJ533">
        <v>-2.13729184259075e-11</v>
      </c>
      <c r="GK533">
        <v>0.213310654532375</v>
      </c>
      <c r="GL533">
        <v>0</v>
      </c>
      <c r="GM533">
        <v>0</v>
      </c>
      <c r="GN533">
        <v>0</v>
      </c>
      <c r="GO533">
        <v>-4</v>
      </c>
      <c r="GP533">
        <v>1866</v>
      </c>
      <c r="GQ533">
        <v>1</v>
      </c>
      <c r="GR533">
        <v>18</v>
      </c>
      <c r="GS533">
        <v>52.3</v>
      </c>
      <c r="GT533">
        <v>30284.4</v>
      </c>
      <c r="GU533">
        <v>0.924072</v>
      </c>
      <c r="GV533">
        <v>2.65991</v>
      </c>
      <c r="GW533">
        <v>2.24854</v>
      </c>
      <c r="GX533">
        <v>2.72339</v>
      </c>
      <c r="GY533">
        <v>1.99585</v>
      </c>
      <c r="GZ533">
        <v>2.38647</v>
      </c>
      <c r="HA533">
        <v>39.5666</v>
      </c>
      <c r="HB533">
        <v>13.7205</v>
      </c>
      <c r="HC533">
        <v>18</v>
      </c>
      <c r="HD533">
        <v>498.938</v>
      </c>
      <c r="HE533">
        <v>616.711</v>
      </c>
      <c r="HF533">
        <v>15.049</v>
      </c>
      <c r="HG533">
        <v>30.9443</v>
      </c>
      <c r="HH533">
        <v>30.002</v>
      </c>
      <c r="HI533">
        <v>30.4205</v>
      </c>
      <c r="HJ533">
        <v>30.2867</v>
      </c>
      <c r="HK533">
        <v>18.3839</v>
      </c>
      <c r="HL533">
        <v>30.508</v>
      </c>
      <c r="HM533">
        <v>0</v>
      </c>
      <c r="HN533">
        <v>14.679</v>
      </c>
      <c r="HO533">
        <v>252.18</v>
      </c>
      <c r="HP533">
        <v>20.0215</v>
      </c>
      <c r="HQ533">
        <v>102.012</v>
      </c>
      <c r="HR533">
        <v>102.919</v>
      </c>
    </row>
    <row r="534" spans="1:226">
      <c r="A534">
        <v>518</v>
      </c>
      <c r="B534">
        <v>1657216286.1</v>
      </c>
      <c r="C534">
        <v>9681.09999990463</v>
      </c>
      <c r="D534" t="s">
        <v>1401</v>
      </c>
      <c r="E534" t="s">
        <v>1402</v>
      </c>
      <c r="F534">
        <v>5</v>
      </c>
      <c r="G534" t="s">
        <v>1380</v>
      </c>
      <c r="H534" t="s">
        <v>354</v>
      </c>
      <c r="I534">
        <v>1657216278.6</v>
      </c>
      <c r="J534">
        <f>(K534)/1000</f>
        <v>0</v>
      </c>
      <c r="K534">
        <f>IF(BF534, AN534, AH534)</f>
        <v>0</v>
      </c>
      <c r="L534">
        <f>IF(BF534, AI534, AG534)</f>
        <v>0</v>
      </c>
      <c r="M534">
        <f>BH534 - IF(AU534&gt;1, L534*BB534*100.0/(AW534*BV534), 0)</f>
        <v>0</v>
      </c>
      <c r="N534">
        <f>((T534-J534/2)*M534-L534)/(T534+J534/2)</f>
        <v>0</v>
      </c>
      <c r="O534">
        <f>N534*(BO534+BP534)/1000.0</f>
        <v>0</v>
      </c>
      <c r="P534">
        <f>(BH534 - IF(AU534&gt;1, L534*BB534*100.0/(AW534*BV534), 0))*(BO534+BP534)/1000.0</f>
        <v>0</v>
      </c>
      <c r="Q534">
        <f>2.0/((1/S534-1/R534)+SIGN(S534)*SQRT((1/S534-1/R534)*(1/S534-1/R534) + 4*BC534/((BC534+1)*(BC534+1))*(2*1/S534*1/R534-1/R534*1/R534)))</f>
        <v>0</v>
      </c>
      <c r="R534">
        <f>IF(LEFT(BD534,1)&lt;&gt;"0",IF(LEFT(BD534,1)="1",3.0,BE534),$D$5+$E$5*(BV534*BO534/($K$5*1000))+$F$5*(BV534*BO534/($K$5*1000))*MAX(MIN(BB534,$J$5),$I$5)*MAX(MIN(BB534,$J$5),$I$5)+$G$5*MAX(MIN(BB534,$J$5),$I$5)*(BV534*BO534/($K$5*1000))+$H$5*(BV534*BO534/($K$5*1000))*(BV534*BO534/($K$5*1000)))</f>
        <v>0</v>
      </c>
      <c r="S534">
        <f>J534*(1000-(1000*0.61365*exp(17.502*W534/(240.97+W534))/(BO534+BP534)+BJ534)/2)/(1000*0.61365*exp(17.502*W534/(240.97+W534))/(BO534+BP534)-BJ534)</f>
        <v>0</v>
      </c>
      <c r="T534">
        <f>1/((BC534+1)/(Q534/1.6)+1/(R534/1.37)) + BC534/((BC534+1)/(Q534/1.6) + BC534/(R534/1.37))</f>
        <v>0</v>
      </c>
      <c r="U534">
        <f>(AX534*BA534)</f>
        <v>0</v>
      </c>
      <c r="V534">
        <f>(BQ534+(U534+2*0.95*5.67E-8*(((BQ534+$B$7)+273)^4-(BQ534+273)^4)-44100*J534)/(1.84*29.3*R534+8*0.95*5.67E-8*(BQ534+273)^3))</f>
        <v>0</v>
      </c>
      <c r="W534">
        <f>($C$7*BR534+$D$7*BS534+$E$7*V534)</f>
        <v>0</v>
      </c>
      <c r="X534">
        <f>0.61365*exp(17.502*W534/(240.97+W534))</f>
        <v>0</v>
      </c>
      <c r="Y534">
        <f>(Z534/AA534*100)</f>
        <v>0</v>
      </c>
      <c r="Z534">
        <f>BJ534*(BO534+BP534)/1000</f>
        <v>0</v>
      </c>
      <c r="AA534">
        <f>0.61365*exp(17.502*BQ534/(240.97+BQ534))</f>
        <v>0</v>
      </c>
      <c r="AB534">
        <f>(X534-BJ534*(BO534+BP534)/1000)</f>
        <v>0</v>
      </c>
      <c r="AC534">
        <f>(-J534*44100)</f>
        <v>0</v>
      </c>
      <c r="AD534">
        <f>2*29.3*R534*0.92*(BQ534-W534)</f>
        <v>0</v>
      </c>
      <c r="AE534">
        <f>2*0.95*5.67E-8*(((BQ534+$B$7)+273)^4-(W534+273)^4)</f>
        <v>0</v>
      </c>
      <c r="AF534">
        <f>U534+AE534+AC534+AD534</f>
        <v>0</v>
      </c>
      <c r="AG534">
        <f>BN534*AU534*(BI534-BH534*(1000-AU534*BK534)/(1000-AU534*BJ534))/(100*BB534)</f>
        <v>0</v>
      </c>
      <c r="AH534">
        <f>1000*BN534*AU534*(BJ534-BK534)/(100*BB534*(1000-AU534*BJ534))</f>
        <v>0</v>
      </c>
      <c r="AI534">
        <f>(AJ534 - AK534 - BO534*1E3/(8.314*(BQ534+273.15)) * AM534/BN534 * AL534) * BN534/(100*BB534) * (1000 - BK534)/1000</f>
        <v>0</v>
      </c>
      <c r="AJ534">
        <v>270.870911602007</v>
      </c>
      <c r="AK534">
        <v>280.669024242424</v>
      </c>
      <c r="AL534">
        <v>-3.30088615914048</v>
      </c>
      <c r="AM534">
        <v>66.5962630816965</v>
      </c>
      <c r="AN534">
        <f>(AP534 - AO534 + BO534*1E3/(8.314*(BQ534+273.15)) * AR534/BN534 * AQ534) * BN534/(100*BB534) * 1000/(1000 - AP534)</f>
        <v>0</v>
      </c>
      <c r="AO534">
        <v>19.9951764490518</v>
      </c>
      <c r="AP534">
        <v>20.2852460606061</v>
      </c>
      <c r="AQ534">
        <v>0.00543333846861419</v>
      </c>
      <c r="AR534">
        <v>77.477251164549</v>
      </c>
      <c r="AS534">
        <v>0</v>
      </c>
      <c r="AT534">
        <v>0</v>
      </c>
      <c r="AU534">
        <f>IF(AS534*$H$13&gt;=AW534,1.0,(AW534/(AW534-AS534*$H$13)))</f>
        <v>0</v>
      </c>
      <c r="AV534">
        <f>(AU534-1)*100</f>
        <v>0</v>
      </c>
      <c r="AW534">
        <f>MAX(0,($B$13+$C$13*BV534)/(1+$D$13*BV534)*BO534/(BQ534+273)*$E$13)</f>
        <v>0</v>
      </c>
      <c r="AX534">
        <f>$B$11*BW534+$C$11*BX534+$F$11*CI534*(1-CL534)</f>
        <v>0</v>
      </c>
      <c r="AY534">
        <f>AX534*AZ534</f>
        <v>0</v>
      </c>
      <c r="AZ534">
        <f>($B$11*$D$9+$C$11*$D$9+$F$11*((CV534+CN534)/MAX(CV534+CN534+CW534, 0.1)*$I$9+CW534/MAX(CV534+CN534+CW534, 0.1)*$J$9))/($B$11+$C$11+$F$11)</f>
        <v>0</v>
      </c>
      <c r="BA534">
        <f>($B$11*$K$9+$C$11*$K$9+$F$11*((CV534+CN534)/MAX(CV534+CN534+CW534, 0.1)*$P$9+CW534/MAX(CV534+CN534+CW534, 0.1)*$Q$9))/($B$11+$C$11+$F$11)</f>
        <v>0</v>
      </c>
      <c r="BB534">
        <v>2.7</v>
      </c>
      <c r="BC534">
        <v>0.5</v>
      </c>
      <c r="BD534" t="s">
        <v>355</v>
      </c>
      <c r="BE534">
        <v>2</v>
      </c>
      <c r="BF534" t="b">
        <v>1</v>
      </c>
      <c r="BG534">
        <v>1657216278.6</v>
      </c>
      <c r="BH534">
        <v>297.782555555556</v>
      </c>
      <c r="BI534">
        <v>279.755037037037</v>
      </c>
      <c r="BJ534">
        <v>20.2410962962963</v>
      </c>
      <c r="BK534">
        <v>19.9623222222222</v>
      </c>
      <c r="BL534">
        <v>289.691962962963</v>
      </c>
      <c r="BM534">
        <v>20.0277888888889</v>
      </c>
      <c r="BN534">
        <v>499.997222222222</v>
      </c>
      <c r="BO534">
        <v>74.5716222222222</v>
      </c>
      <c r="BP534">
        <v>0.0473150592592593</v>
      </c>
      <c r="BQ534">
        <v>24.3357740740741</v>
      </c>
      <c r="BR534">
        <v>25.114837037037</v>
      </c>
      <c r="BS534">
        <v>999.9</v>
      </c>
      <c r="BT534">
        <v>0</v>
      </c>
      <c r="BU534">
        <v>0</v>
      </c>
      <c r="BV534">
        <v>10006.8518518519</v>
      </c>
      <c r="BW534">
        <v>0</v>
      </c>
      <c r="BX534">
        <v>2188.73518518518</v>
      </c>
      <c r="BY534">
        <v>18.0275666666667</v>
      </c>
      <c r="BZ534">
        <v>303.934037037037</v>
      </c>
      <c r="CA534">
        <v>285.45262962963</v>
      </c>
      <c r="CB534">
        <v>0.278782851851852</v>
      </c>
      <c r="CC534">
        <v>279.755037037037</v>
      </c>
      <c r="CD534">
        <v>19.9623222222222</v>
      </c>
      <c r="CE534">
        <v>1.50941148148148</v>
      </c>
      <c r="CF534">
        <v>1.48862185185185</v>
      </c>
      <c r="CG534">
        <v>13.0638222222222</v>
      </c>
      <c r="CH534">
        <v>12.8517592592593</v>
      </c>
      <c r="CI534">
        <v>2000.01481481482</v>
      </c>
      <c r="CJ534">
        <v>0.979993444444445</v>
      </c>
      <c r="CK534">
        <v>0.0200061444444444</v>
      </c>
      <c r="CL534">
        <v>0</v>
      </c>
      <c r="CM534">
        <v>2.35248518518519</v>
      </c>
      <c r="CN534">
        <v>0</v>
      </c>
      <c r="CO534">
        <v>4672.77518518519</v>
      </c>
      <c r="CP534">
        <v>17300.262962963</v>
      </c>
      <c r="CQ534">
        <v>42.229</v>
      </c>
      <c r="CR534">
        <v>44.2959259259259</v>
      </c>
      <c r="CS534">
        <v>42.229</v>
      </c>
      <c r="CT534">
        <v>42.4673333333333</v>
      </c>
      <c r="CU534">
        <v>41.3376666666667</v>
      </c>
      <c r="CV534">
        <v>1960.00333333333</v>
      </c>
      <c r="CW534">
        <v>40.0114814814815</v>
      </c>
      <c r="CX534">
        <v>0</v>
      </c>
      <c r="CY534">
        <v>1657216265.4</v>
      </c>
      <c r="CZ534">
        <v>0</v>
      </c>
      <c r="DA534">
        <v>1657213163</v>
      </c>
      <c r="DB534" t="s">
        <v>1145</v>
      </c>
      <c r="DC534">
        <v>1657213141</v>
      </c>
      <c r="DD534">
        <v>1655399214.6</v>
      </c>
      <c r="DE534">
        <v>1</v>
      </c>
      <c r="DF534">
        <v>0.04</v>
      </c>
      <c r="DG534">
        <v>-0.06</v>
      </c>
      <c r="DH534">
        <v>9.172</v>
      </c>
      <c r="DI534">
        <v>0.511</v>
      </c>
      <c r="DJ534">
        <v>420</v>
      </c>
      <c r="DK534">
        <v>25</v>
      </c>
      <c r="DL534">
        <v>0.26</v>
      </c>
      <c r="DM534">
        <v>0.15</v>
      </c>
      <c r="DN534">
        <v>17.8670536585366</v>
      </c>
      <c r="DO534">
        <v>1.96731637630664</v>
      </c>
      <c r="DP534">
        <v>0.343524752612307</v>
      </c>
      <c r="DQ534">
        <v>0</v>
      </c>
      <c r="DR534">
        <v>0.32164556097561</v>
      </c>
      <c r="DS534">
        <v>-0.608804905923344</v>
      </c>
      <c r="DT534">
        <v>0.0683799417633808</v>
      </c>
      <c r="DU534">
        <v>0</v>
      </c>
      <c r="DV534">
        <v>0</v>
      </c>
      <c r="DW534">
        <v>2</v>
      </c>
      <c r="DX534" t="s">
        <v>365</v>
      </c>
      <c r="DY534">
        <v>2.9695</v>
      </c>
      <c r="DZ534">
        <v>2.7014</v>
      </c>
      <c r="EA534">
        <v>0.0519901</v>
      </c>
      <c r="EB534">
        <v>0.0504315</v>
      </c>
      <c r="EC534">
        <v>0.0758932</v>
      </c>
      <c r="ED534">
        <v>0.07571</v>
      </c>
      <c r="EE534">
        <v>36753.9</v>
      </c>
      <c r="EF534">
        <v>40334.1</v>
      </c>
      <c r="EG534">
        <v>35160</v>
      </c>
      <c r="EH534">
        <v>38551</v>
      </c>
      <c r="EI534">
        <v>46124.7</v>
      </c>
      <c r="EJ534">
        <v>51453.3</v>
      </c>
      <c r="EK534">
        <v>55009.1</v>
      </c>
      <c r="EL534">
        <v>61824.4</v>
      </c>
      <c r="EM534">
        <v>1.9326</v>
      </c>
      <c r="EN534">
        <v>2.1026</v>
      </c>
      <c r="EO534">
        <v>0.0191927</v>
      </c>
      <c r="EP534">
        <v>0</v>
      </c>
      <c r="EQ534">
        <v>24.8033</v>
      </c>
      <c r="ER534">
        <v>999.9</v>
      </c>
      <c r="ES534">
        <v>35.551</v>
      </c>
      <c r="ET534">
        <v>36.618</v>
      </c>
      <c r="EU534">
        <v>29.4373</v>
      </c>
      <c r="EV534">
        <v>54.2371</v>
      </c>
      <c r="EW534">
        <v>34.988</v>
      </c>
      <c r="EX534">
        <v>2</v>
      </c>
      <c r="EY534">
        <v>0.327642</v>
      </c>
      <c r="EZ534">
        <v>9.28105</v>
      </c>
      <c r="FA534">
        <v>19.9105</v>
      </c>
      <c r="FB534">
        <v>5.19932</v>
      </c>
      <c r="FC534">
        <v>12.0099</v>
      </c>
      <c r="FD534">
        <v>4.9756</v>
      </c>
      <c r="FE534">
        <v>3.294</v>
      </c>
      <c r="FF534">
        <v>9999</v>
      </c>
      <c r="FG534">
        <v>9999</v>
      </c>
      <c r="FH534">
        <v>9999</v>
      </c>
      <c r="FI534">
        <v>558.7</v>
      </c>
      <c r="FJ534">
        <v>1.86295</v>
      </c>
      <c r="FK534">
        <v>1.86783</v>
      </c>
      <c r="FL534">
        <v>1.86752</v>
      </c>
      <c r="FM534">
        <v>1.86874</v>
      </c>
      <c r="FN534">
        <v>1.86951</v>
      </c>
      <c r="FO534">
        <v>1.86554</v>
      </c>
      <c r="FP534">
        <v>1.86661</v>
      </c>
      <c r="FQ534">
        <v>1.86798</v>
      </c>
      <c r="FR534">
        <v>5</v>
      </c>
      <c r="FS534">
        <v>0</v>
      </c>
      <c r="FT534">
        <v>0</v>
      </c>
      <c r="FU534">
        <v>0</v>
      </c>
      <c r="FV534" t="s">
        <v>358</v>
      </c>
      <c r="FW534" t="s">
        <v>359</v>
      </c>
      <c r="FX534" t="s">
        <v>360</v>
      </c>
      <c r="FY534" t="s">
        <v>360</v>
      </c>
      <c r="FZ534" t="s">
        <v>360</v>
      </c>
      <c r="GA534" t="s">
        <v>360</v>
      </c>
      <c r="GB534">
        <v>0</v>
      </c>
      <c r="GC534">
        <v>100</v>
      </c>
      <c r="GD534">
        <v>100</v>
      </c>
      <c r="GE534">
        <v>7.873</v>
      </c>
      <c r="GF534">
        <v>0.2133</v>
      </c>
      <c r="GG534">
        <v>5.39689663742648</v>
      </c>
      <c r="GH534">
        <v>0.00956702611335773</v>
      </c>
      <c r="GI534">
        <v>-9.19467254998099e-07</v>
      </c>
      <c r="GJ534">
        <v>-2.13729184259075e-11</v>
      </c>
      <c r="GK534">
        <v>0.213310654532375</v>
      </c>
      <c r="GL534">
        <v>0</v>
      </c>
      <c r="GM534">
        <v>0</v>
      </c>
      <c r="GN534">
        <v>0</v>
      </c>
      <c r="GO534">
        <v>-4</v>
      </c>
      <c r="GP534">
        <v>1866</v>
      </c>
      <c r="GQ534">
        <v>1</v>
      </c>
      <c r="GR534">
        <v>18</v>
      </c>
      <c r="GS534">
        <v>52.4</v>
      </c>
      <c r="GT534">
        <v>30284.5</v>
      </c>
      <c r="GU534">
        <v>0.881348</v>
      </c>
      <c r="GV534">
        <v>2.65747</v>
      </c>
      <c r="GW534">
        <v>2.24854</v>
      </c>
      <c r="GX534">
        <v>2.72461</v>
      </c>
      <c r="GY534">
        <v>1.99585</v>
      </c>
      <c r="GZ534">
        <v>2.35229</v>
      </c>
      <c r="HA534">
        <v>39.5917</v>
      </c>
      <c r="HB534">
        <v>13.7118</v>
      </c>
      <c r="HC534">
        <v>18</v>
      </c>
      <c r="HD534">
        <v>498.868</v>
      </c>
      <c r="HE534">
        <v>616.485</v>
      </c>
      <c r="HF534">
        <v>15.0158</v>
      </c>
      <c r="HG534">
        <v>30.9686</v>
      </c>
      <c r="HH534">
        <v>30.0023</v>
      </c>
      <c r="HI534">
        <v>30.4442</v>
      </c>
      <c r="HJ534">
        <v>30.3101</v>
      </c>
      <c r="HK534">
        <v>17.4506</v>
      </c>
      <c r="HL534">
        <v>30.508</v>
      </c>
      <c r="HM534">
        <v>0</v>
      </c>
      <c r="HN534">
        <v>14.5696</v>
      </c>
      <c r="HO534">
        <v>231.84</v>
      </c>
      <c r="HP534">
        <v>20.0323</v>
      </c>
      <c r="HQ534">
        <v>102.009</v>
      </c>
      <c r="HR534">
        <v>102.914</v>
      </c>
    </row>
    <row r="535" spans="1:226">
      <c r="A535">
        <v>519</v>
      </c>
      <c r="B535">
        <v>1657216291.1</v>
      </c>
      <c r="C535">
        <v>9686.09999990463</v>
      </c>
      <c r="D535" t="s">
        <v>1403</v>
      </c>
      <c r="E535" t="s">
        <v>1404</v>
      </c>
      <c r="F535">
        <v>5</v>
      </c>
      <c r="G535" t="s">
        <v>1380</v>
      </c>
      <c r="H535" t="s">
        <v>354</v>
      </c>
      <c r="I535">
        <v>1657216283.31429</v>
      </c>
      <c r="J535">
        <f>(K535)/1000</f>
        <v>0</v>
      </c>
      <c r="K535">
        <f>IF(BF535, AN535, AH535)</f>
        <v>0</v>
      </c>
      <c r="L535">
        <f>IF(BF535, AI535, AG535)</f>
        <v>0</v>
      </c>
      <c r="M535">
        <f>BH535 - IF(AU535&gt;1, L535*BB535*100.0/(AW535*BV535), 0)</f>
        <v>0</v>
      </c>
      <c r="N535">
        <f>((T535-J535/2)*M535-L535)/(T535+J535/2)</f>
        <v>0</v>
      </c>
      <c r="O535">
        <f>N535*(BO535+BP535)/1000.0</f>
        <v>0</v>
      </c>
      <c r="P535">
        <f>(BH535 - IF(AU535&gt;1, L535*BB535*100.0/(AW535*BV535), 0))*(BO535+BP535)/1000.0</f>
        <v>0</v>
      </c>
      <c r="Q535">
        <f>2.0/((1/S535-1/R535)+SIGN(S535)*SQRT((1/S535-1/R535)*(1/S535-1/R535) + 4*BC535/((BC535+1)*(BC535+1))*(2*1/S535*1/R535-1/R535*1/R535)))</f>
        <v>0</v>
      </c>
      <c r="R535">
        <f>IF(LEFT(BD535,1)&lt;&gt;"0",IF(LEFT(BD535,1)="1",3.0,BE535),$D$5+$E$5*(BV535*BO535/($K$5*1000))+$F$5*(BV535*BO535/($K$5*1000))*MAX(MIN(BB535,$J$5),$I$5)*MAX(MIN(BB535,$J$5),$I$5)+$G$5*MAX(MIN(BB535,$J$5),$I$5)*(BV535*BO535/($K$5*1000))+$H$5*(BV535*BO535/($K$5*1000))*(BV535*BO535/($K$5*1000)))</f>
        <v>0</v>
      </c>
      <c r="S535">
        <f>J535*(1000-(1000*0.61365*exp(17.502*W535/(240.97+W535))/(BO535+BP535)+BJ535)/2)/(1000*0.61365*exp(17.502*W535/(240.97+W535))/(BO535+BP535)-BJ535)</f>
        <v>0</v>
      </c>
      <c r="T535">
        <f>1/((BC535+1)/(Q535/1.6)+1/(R535/1.37)) + BC535/((BC535+1)/(Q535/1.6) + BC535/(R535/1.37))</f>
        <v>0</v>
      </c>
      <c r="U535">
        <f>(AX535*BA535)</f>
        <v>0</v>
      </c>
      <c r="V535">
        <f>(BQ535+(U535+2*0.95*5.67E-8*(((BQ535+$B$7)+273)^4-(BQ535+273)^4)-44100*J535)/(1.84*29.3*R535+8*0.95*5.67E-8*(BQ535+273)^3))</f>
        <v>0</v>
      </c>
      <c r="W535">
        <f>($C$7*BR535+$D$7*BS535+$E$7*V535)</f>
        <v>0</v>
      </c>
      <c r="X535">
        <f>0.61365*exp(17.502*W535/(240.97+W535))</f>
        <v>0</v>
      </c>
      <c r="Y535">
        <f>(Z535/AA535*100)</f>
        <v>0</v>
      </c>
      <c r="Z535">
        <f>BJ535*(BO535+BP535)/1000</f>
        <v>0</v>
      </c>
      <c r="AA535">
        <f>0.61365*exp(17.502*BQ535/(240.97+BQ535))</f>
        <v>0</v>
      </c>
      <c r="AB535">
        <f>(X535-BJ535*(BO535+BP535)/1000)</f>
        <v>0</v>
      </c>
      <c r="AC535">
        <f>(-J535*44100)</f>
        <v>0</v>
      </c>
      <c r="AD535">
        <f>2*29.3*R535*0.92*(BQ535-W535)</f>
        <v>0</v>
      </c>
      <c r="AE535">
        <f>2*0.95*5.67E-8*(((BQ535+$B$7)+273)^4-(W535+273)^4)</f>
        <v>0</v>
      </c>
      <c r="AF535">
        <f>U535+AE535+AC535+AD535</f>
        <v>0</v>
      </c>
      <c r="AG535">
        <f>BN535*AU535*(BI535-BH535*(1000-AU535*BK535)/(1000-AU535*BJ535))/(100*BB535)</f>
        <v>0</v>
      </c>
      <c r="AH535">
        <f>1000*BN535*AU535*(BJ535-BK535)/(100*BB535*(1000-AU535*BJ535))</f>
        <v>0</v>
      </c>
      <c r="AI535">
        <f>(AJ535 - AK535 - BO535*1E3/(8.314*(BQ535+273.15)) * AM535/BN535 * AL535) * BN535/(100*BB535) * (1000 - BK535)/1000</f>
        <v>0</v>
      </c>
      <c r="AJ535">
        <v>254.560941678828</v>
      </c>
      <c r="AK535">
        <v>264.242290909091</v>
      </c>
      <c r="AL535">
        <v>-3.27762982483371</v>
      </c>
      <c r="AM535">
        <v>66.5962630816965</v>
      </c>
      <c r="AN535">
        <f>(AP535 - AO535 + BO535*1E3/(8.314*(BQ535+273.15)) * AR535/BN535 * AQ535) * BN535/(100*BB535) * 1000/(1000 - AP535)</f>
        <v>0</v>
      </c>
      <c r="AO535">
        <v>20.0174138018948</v>
      </c>
      <c r="AP535">
        <v>20.3092739393939</v>
      </c>
      <c r="AQ535">
        <v>0.00299771003359535</v>
      </c>
      <c r="AR535">
        <v>77.477251164549</v>
      </c>
      <c r="AS535">
        <v>0</v>
      </c>
      <c r="AT535">
        <v>0</v>
      </c>
      <c r="AU535">
        <f>IF(AS535*$H$13&gt;=AW535,1.0,(AW535/(AW535-AS535*$H$13)))</f>
        <v>0</v>
      </c>
      <c r="AV535">
        <f>(AU535-1)*100</f>
        <v>0</v>
      </c>
      <c r="AW535">
        <f>MAX(0,($B$13+$C$13*BV535)/(1+$D$13*BV535)*BO535/(BQ535+273)*$E$13)</f>
        <v>0</v>
      </c>
      <c r="AX535">
        <f>$B$11*BW535+$C$11*BX535+$F$11*CI535*(1-CL535)</f>
        <v>0</v>
      </c>
      <c r="AY535">
        <f>AX535*AZ535</f>
        <v>0</v>
      </c>
      <c r="AZ535">
        <f>($B$11*$D$9+$C$11*$D$9+$F$11*((CV535+CN535)/MAX(CV535+CN535+CW535, 0.1)*$I$9+CW535/MAX(CV535+CN535+CW535, 0.1)*$J$9))/($B$11+$C$11+$F$11)</f>
        <v>0</v>
      </c>
      <c r="BA535">
        <f>($B$11*$K$9+$C$11*$K$9+$F$11*((CV535+CN535)/MAX(CV535+CN535+CW535, 0.1)*$P$9+CW535/MAX(CV535+CN535+CW535, 0.1)*$Q$9))/($B$11+$C$11+$F$11)</f>
        <v>0</v>
      </c>
      <c r="BB535">
        <v>2.7</v>
      </c>
      <c r="BC535">
        <v>0.5</v>
      </c>
      <c r="BD535" t="s">
        <v>355</v>
      </c>
      <c r="BE535">
        <v>2</v>
      </c>
      <c r="BF535" t="b">
        <v>1</v>
      </c>
      <c r="BG535">
        <v>1657216283.31429</v>
      </c>
      <c r="BH535">
        <v>282.416785714286</v>
      </c>
      <c r="BI535">
        <v>264.396142857143</v>
      </c>
      <c r="BJ535">
        <v>20.2697357142857</v>
      </c>
      <c r="BK535">
        <v>19.9991892857143</v>
      </c>
      <c r="BL535">
        <v>274.463928571429</v>
      </c>
      <c r="BM535">
        <v>20.0564285714286</v>
      </c>
      <c r="BN535">
        <v>499.99225</v>
      </c>
      <c r="BO535">
        <v>74.5721428571429</v>
      </c>
      <c r="BP535">
        <v>0.0473253035714286</v>
      </c>
      <c r="BQ535">
        <v>24.3369607142857</v>
      </c>
      <c r="BR535">
        <v>25.1113178571429</v>
      </c>
      <c r="BS535">
        <v>999.9</v>
      </c>
      <c r="BT535">
        <v>0</v>
      </c>
      <c r="BU535">
        <v>0</v>
      </c>
      <c r="BV535">
        <v>10011.25</v>
      </c>
      <c r="BW535">
        <v>0</v>
      </c>
      <c r="BX535">
        <v>2189.34892857143</v>
      </c>
      <c r="BY535">
        <v>18.0206321428571</v>
      </c>
      <c r="BZ535">
        <v>288.259321428571</v>
      </c>
      <c r="CA535">
        <v>269.791571428571</v>
      </c>
      <c r="CB535">
        <v>0.270543821428571</v>
      </c>
      <c r="CC535">
        <v>264.396142857143</v>
      </c>
      <c r="CD535">
        <v>19.9991892857143</v>
      </c>
      <c r="CE535">
        <v>1.5115575</v>
      </c>
      <c r="CF535">
        <v>1.49138178571429</v>
      </c>
      <c r="CG535">
        <v>13.0855714285714</v>
      </c>
      <c r="CH535">
        <v>12.8801</v>
      </c>
      <c r="CI535">
        <v>2000.02428571429</v>
      </c>
      <c r="CJ535">
        <v>0.979993857142857</v>
      </c>
      <c r="CK535">
        <v>0.0200058142857143</v>
      </c>
      <c r="CL535">
        <v>0</v>
      </c>
      <c r="CM535">
        <v>2.25296428571429</v>
      </c>
      <c r="CN535">
        <v>0</v>
      </c>
      <c r="CO535">
        <v>4670.97892857143</v>
      </c>
      <c r="CP535">
        <v>17300.3464285714</v>
      </c>
      <c r="CQ535">
        <v>42.2588214285714</v>
      </c>
      <c r="CR535">
        <v>44.31875</v>
      </c>
      <c r="CS535">
        <v>42.2543928571428</v>
      </c>
      <c r="CT535">
        <v>42.4931428571428</v>
      </c>
      <c r="CU535">
        <v>41.3614285714286</v>
      </c>
      <c r="CV535">
        <v>1960.01285714286</v>
      </c>
      <c r="CW535">
        <v>40.0114285714286</v>
      </c>
      <c r="CX535">
        <v>0</v>
      </c>
      <c r="CY535">
        <v>1657216270.2</v>
      </c>
      <c r="CZ535">
        <v>0</v>
      </c>
      <c r="DA535">
        <v>1657213163</v>
      </c>
      <c r="DB535" t="s">
        <v>1145</v>
      </c>
      <c r="DC535">
        <v>1657213141</v>
      </c>
      <c r="DD535">
        <v>1655399214.6</v>
      </c>
      <c r="DE535">
        <v>1</v>
      </c>
      <c r="DF535">
        <v>0.04</v>
      </c>
      <c r="DG535">
        <v>-0.06</v>
      </c>
      <c r="DH535">
        <v>9.172</v>
      </c>
      <c r="DI535">
        <v>0.511</v>
      </c>
      <c r="DJ535">
        <v>420</v>
      </c>
      <c r="DK535">
        <v>25</v>
      </c>
      <c r="DL535">
        <v>0.26</v>
      </c>
      <c r="DM535">
        <v>0.15</v>
      </c>
      <c r="DN535">
        <v>17.9474658536585</v>
      </c>
      <c r="DO535">
        <v>0.950759581881533</v>
      </c>
      <c r="DP535">
        <v>0.313683294228318</v>
      </c>
      <c r="DQ535">
        <v>0</v>
      </c>
      <c r="DR535">
        <v>0.286487487804878</v>
      </c>
      <c r="DS535">
        <v>-0.222394808362369</v>
      </c>
      <c r="DT535">
        <v>0.0385821978663874</v>
      </c>
      <c r="DU535">
        <v>0</v>
      </c>
      <c r="DV535">
        <v>0</v>
      </c>
      <c r="DW535">
        <v>2</v>
      </c>
      <c r="DX535" t="s">
        <v>365</v>
      </c>
      <c r="DY535">
        <v>2.96919</v>
      </c>
      <c r="DZ535">
        <v>2.70151</v>
      </c>
      <c r="EA535">
        <v>0.049314</v>
      </c>
      <c r="EB535">
        <v>0.0477174</v>
      </c>
      <c r="EC535">
        <v>0.0759552</v>
      </c>
      <c r="ED535">
        <v>0.0757451</v>
      </c>
      <c r="EE535">
        <v>36855.9</v>
      </c>
      <c r="EF535">
        <v>40446.6</v>
      </c>
      <c r="EG535">
        <v>35158.5</v>
      </c>
      <c r="EH535">
        <v>38548.6</v>
      </c>
      <c r="EI535">
        <v>46120.3</v>
      </c>
      <c r="EJ535">
        <v>51448.4</v>
      </c>
      <c r="EK535">
        <v>55007.6</v>
      </c>
      <c r="EL535">
        <v>61821</v>
      </c>
      <c r="EM535">
        <v>1.9328</v>
      </c>
      <c r="EN535">
        <v>2.1024</v>
      </c>
      <c r="EO535">
        <v>0.0191629</v>
      </c>
      <c r="EP535">
        <v>0</v>
      </c>
      <c r="EQ535">
        <v>24.8033</v>
      </c>
      <c r="ER535">
        <v>999.9</v>
      </c>
      <c r="ES535">
        <v>35.551</v>
      </c>
      <c r="ET535">
        <v>36.618</v>
      </c>
      <c r="EU535">
        <v>29.437</v>
      </c>
      <c r="EV535">
        <v>54.1571</v>
      </c>
      <c r="EW535">
        <v>35.0361</v>
      </c>
      <c r="EX535">
        <v>2</v>
      </c>
      <c r="EY535">
        <v>0.32939</v>
      </c>
      <c r="EZ535">
        <v>9.28105</v>
      </c>
      <c r="FA535">
        <v>19.9109</v>
      </c>
      <c r="FB535">
        <v>5.20052</v>
      </c>
      <c r="FC535">
        <v>12.0099</v>
      </c>
      <c r="FD535">
        <v>4.976</v>
      </c>
      <c r="FE535">
        <v>3.294</v>
      </c>
      <c r="FF535">
        <v>9999</v>
      </c>
      <c r="FG535">
        <v>9999</v>
      </c>
      <c r="FH535">
        <v>9999</v>
      </c>
      <c r="FI535">
        <v>558.7</v>
      </c>
      <c r="FJ535">
        <v>1.86301</v>
      </c>
      <c r="FK535">
        <v>1.8678</v>
      </c>
      <c r="FL535">
        <v>1.86752</v>
      </c>
      <c r="FM535">
        <v>1.86874</v>
      </c>
      <c r="FN535">
        <v>1.86951</v>
      </c>
      <c r="FO535">
        <v>1.86554</v>
      </c>
      <c r="FP535">
        <v>1.86661</v>
      </c>
      <c r="FQ535">
        <v>1.86798</v>
      </c>
      <c r="FR535">
        <v>5</v>
      </c>
      <c r="FS535">
        <v>0</v>
      </c>
      <c r="FT535">
        <v>0</v>
      </c>
      <c r="FU535">
        <v>0</v>
      </c>
      <c r="FV535" t="s">
        <v>358</v>
      </c>
      <c r="FW535" t="s">
        <v>359</v>
      </c>
      <c r="FX535" t="s">
        <v>360</v>
      </c>
      <c r="FY535" t="s">
        <v>360</v>
      </c>
      <c r="FZ535" t="s">
        <v>360</v>
      </c>
      <c r="GA535" t="s">
        <v>360</v>
      </c>
      <c r="GB535">
        <v>0</v>
      </c>
      <c r="GC535">
        <v>100</v>
      </c>
      <c r="GD535">
        <v>100</v>
      </c>
      <c r="GE535">
        <v>7.728</v>
      </c>
      <c r="GF535">
        <v>0.2133</v>
      </c>
      <c r="GG535">
        <v>5.39689663742648</v>
      </c>
      <c r="GH535">
        <v>0.00956702611335773</v>
      </c>
      <c r="GI535">
        <v>-9.19467254998099e-07</v>
      </c>
      <c r="GJ535">
        <v>-2.13729184259075e-11</v>
      </c>
      <c r="GK535">
        <v>0.213310654532375</v>
      </c>
      <c r="GL535">
        <v>0</v>
      </c>
      <c r="GM535">
        <v>0</v>
      </c>
      <c r="GN535">
        <v>0</v>
      </c>
      <c r="GO535">
        <v>-4</v>
      </c>
      <c r="GP535">
        <v>1866</v>
      </c>
      <c r="GQ535">
        <v>1</v>
      </c>
      <c r="GR535">
        <v>18</v>
      </c>
      <c r="GS535">
        <v>52.5</v>
      </c>
      <c r="GT535">
        <v>30284.6</v>
      </c>
      <c r="GU535">
        <v>0.83374</v>
      </c>
      <c r="GV535">
        <v>2.66113</v>
      </c>
      <c r="GW535">
        <v>2.24854</v>
      </c>
      <c r="GX535">
        <v>2.72461</v>
      </c>
      <c r="GY535">
        <v>1.99585</v>
      </c>
      <c r="GZ535">
        <v>2.37549</v>
      </c>
      <c r="HA535">
        <v>39.6167</v>
      </c>
      <c r="HB535">
        <v>13.7205</v>
      </c>
      <c r="HC535">
        <v>18</v>
      </c>
      <c r="HD535">
        <v>499.203</v>
      </c>
      <c r="HE535">
        <v>616.575</v>
      </c>
      <c r="HF535">
        <v>14.989</v>
      </c>
      <c r="HG535">
        <v>30.9956</v>
      </c>
      <c r="HH535">
        <v>30.002</v>
      </c>
      <c r="HI535">
        <v>30.4679</v>
      </c>
      <c r="HJ535">
        <v>30.3336</v>
      </c>
      <c r="HK535">
        <v>16.5588</v>
      </c>
      <c r="HL535">
        <v>30.508</v>
      </c>
      <c r="HM535">
        <v>0</v>
      </c>
      <c r="HN535">
        <v>14.4617</v>
      </c>
      <c r="HO535">
        <v>218.354</v>
      </c>
      <c r="HP535">
        <v>20.035</v>
      </c>
      <c r="HQ535">
        <v>102.005</v>
      </c>
      <c r="HR535">
        <v>102.908</v>
      </c>
    </row>
    <row r="536" spans="1:226">
      <c r="A536">
        <v>520</v>
      </c>
      <c r="B536">
        <v>1657216296.1</v>
      </c>
      <c r="C536">
        <v>9691.09999990463</v>
      </c>
      <c r="D536" t="s">
        <v>1405</v>
      </c>
      <c r="E536" t="s">
        <v>1406</v>
      </c>
      <c r="F536">
        <v>5</v>
      </c>
      <c r="G536" t="s">
        <v>1380</v>
      </c>
      <c r="H536" t="s">
        <v>354</v>
      </c>
      <c r="I536">
        <v>1657216288.6</v>
      </c>
      <c r="J536">
        <f>(K536)/1000</f>
        <v>0</v>
      </c>
      <c r="K536">
        <f>IF(BF536, AN536, AH536)</f>
        <v>0</v>
      </c>
      <c r="L536">
        <f>IF(BF536, AI536, AG536)</f>
        <v>0</v>
      </c>
      <c r="M536">
        <f>BH536 - IF(AU536&gt;1, L536*BB536*100.0/(AW536*BV536), 0)</f>
        <v>0</v>
      </c>
      <c r="N536">
        <f>((T536-J536/2)*M536-L536)/(T536+J536/2)</f>
        <v>0</v>
      </c>
      <c r="O536">
        <f>N536*(BO536+BP536)/1000.0</f>
        <v>0</v>
      </c>
      <c r="P536">
        <f>(BH536 - IF(AU536&gt;1, L536*BB536*100.0/(AW536*BV536), 0))*(BO536+BP536)/1000.0</f>
        <v>0</v>
      </c>
      <c r="Q536">
        <f>2.0/((1/S536-1/R536)+SIGN(S536)*SQRT((1/S536-1/R536)*(1/S536-1/R536) + 4*BC536/((BC536+1)*(BC536+1))*(2*1/S536*1/R536-1/R536*1/R536)))</f>
        <v>0</v>
      </c>
      <c r="R536">
        <f>IF(LEFT(BD536,1)&lt;&gt;"0",IF(LEFT(BD536,1)="1",3.0,BE536),$D$5+$E$5*(BV536*BO536/($K$5*1000))+$F$5*(BV536*BO536/($K$5*1000))*MAX(MIN(BB536,$J$5),$I$5)*MAX(MIN(BB536,$J$5),$I$5)+$G$5*MAX(MIN(BB536,$J$5),$I$5)*(BV536*BO536/($K$5*1000))+$H$5*(BV536*BO536/($K$5*1000))*(BV536*BO536/($K$5*1000)))</f>
        <v>0</v>
      </c>
      <c r="S536">
        <f>J536*(1000-(1000*0.61365*exp(17.502*W536/(240.97+W536))/(BO536+BP536)+BJ536)/2)/(1000*0.61365*exp(17.502*W536/(240.97+W536))/(BO536+BP536)-BJ536)</f>
        <v>0</v>
      </c>
      <c r="T536">
        <f>1/((BC536+1)/(Q536/1.6)+1/(R536/1.37)) + BC536/((BC536+1)/(Q536/1.6) + BC536/(R536/1.37))</f>
        <v>0</v>
      </c>
      <c r="U536">
        <f>(AX536*BA536)</f>
        <v>0</v>
      </c>
      <c r="V536">
        <f>(BQ536+(U536+2*0.95*5.67E-8*(((BQ536+$B$7)+273)^4-(BQ536+273)^4)-44100*J536)/(1.84*29.3*R536+8*0.95*5.67E-8*(BQ536+273)^3))</f>
        <v>0</v>
      </c>
      <c r="W536">
        <f>($C$7*BR536+$D$7*BS536+$E$7*V536)</f>
        <v>0</v>
      </c>
      <c r="X536">
        <f>0.61365*exp(17.502*W536/(240.97+W536))</f>
        <v>0</v>
      </c>
      <c r="Y536">
        <f>(Z536/AA536*100)</f>
        <v>0</v>
      </c>
      <c r="Z536">
        <f>BJ536*(BO536+BP536)/1000</f>
        <v>0</v>
      </c>
      <c r="AA536">
        <f>0.61365*exp(17.502*BQ536/(240.97+BQ536))</f>
        <v>0</v>
      </c>
      <c r="AB536">
        <f>(X536-BJ536*(BO536+BP536)/1000)</f>
        <v>0</v>
      </c>
      <c r="AC536">
        <f>(-J536*44100)</f>
        <v>0</v>
      </c>
      <c r="AD536">
        <f>2*29.3*R536*0.92*(BQ536-W536)</f>
        <v>0</v>
      </c>
      <c r="AE536">
        <f>2*0.95*5.67E-8*(((BQ536+$B$7)+273)^4-(W536+273)^4)</f>
        <v>0</v>
      </c>
      <c r="AF536">
        <f>U536+AE536+AC536+AD536</f>
        <v>0</v>
      </c>
      <c r="AG536">
        <f>BN536*AU536*(BI536-BH536*(1000-AU536*BK536)/(1000-AU536*BJ536))/(100*BB536)</f>
        <v>0</v>
      </c>
      <c r="AH536">
        <f>1000*BN536*AU536*(BJ536-BK536)/(100*BB536*(1000-AU536*BJ536))</f>
        <v>0</v>
      </c>
      <c r="AI536">
        <f>(AJ536 - AK536 - BO536*1E3/(8.314*(BQ536+273.15)) * AM536/BN536 * AL536) * BN536/(100*BB536) * (1000 - BK536)/1000</f>
        <v>0</v>
      </c>
      <c r="AJ536">
        <v>238.463088064901</v>
      </c>
      <c r="AK536">
        <v>247.995890909091</v>
      </c>
      <c r="AL536">
        <v>-3.24109721711303</v>
      </c>
      <c r="AM536">
        <v>66.5962630816965</v>
      </c>
      <c r="AN536">
        <f>(AP536 - AO536 + BO536*1E3/(8.314*(BQ536+273.15)) * AR536/BN536 * AQ536) * BN536/(100*BB536) * 1000/(1000 - AP536)</f>
        <v>0</v>
      </c>
      <c r="AO536">
        <v>20.0336962846277</v>
      </c>
      <c r="AP536">
        <v>20.3336751515152</v>
      </c>
      <c r="AQ536">
        <v>0.00244479665782137</v>
      </c>
      <c r="AR536">
        <v>77.477251164549</v>
      </c>
      <c r="AS536">
        <v>0</v>
      </c>
      <c r="AT536">
        <v>0</v>
      </c>
      <c r="AU536">
        <f>IF(AS536*$H$13&gt;=AW536,1.0,(AW536/(AW536-AS536*$H$13)))</f>
        <v>0</v>
      </c>
      <c r="AV536">
        <f>(AU536-1)*100</f>
        <v>0</v>
      </c>
      <c r="AW536">
        <f>MAX(0,($B$13+$C$13*BV536)/(1+$D$13*BV536)*BO536/(BQ536+273)*$E$13)</f>
        <v>0</v>
      </c>
      <c r="AX536">
        <f>$B$11*BW536+$C$11*BX536+$F$11*CI536*(1-CL536)</f>
        <v>0</v>
      </c>
      <c r="AY536">
        <f>AX536*AZ536</f>
        <v>0</v>
      </c>
      <c r="AZ536">
        <f>($B$11*$D$9+$C$11*$D$9+$F$11*((CV536+CN536)/MAX(CV536+CN536+CW536, 0.1)*$I$9+CW536/MAX(CV536+CN536+CW536, 0.1)*$J$9))/($B$11+$C$11+$F$11)</f>
        <v>0</v>
      </c>
      <c r="BA536">
        <f>($B$11*$K$9+$C$11*$K$9+$F$11*((CV536+CN536)/MAX(CV536+CN536+CW536, 0.1)*$P$9+CW536/MAX(CV536+CN536+CW536, 0.1)*$Q$9))/($B$11+$C$11+$F$11)</f>
        <v>0</v>
      </c>
      <c r="BB536">
        <v>2.7</v>
      </c>
      <c r="BC536">
        <v>0.5</v>
      </c>
      <c r="BD536" t="s">
        <v>355</v>
      </c>
      <c r="BE536">
        <v>2</v>
      </c>
      <c r="BF536" t="b">
        <v>1</v>
      </c>
      <c r="BG536">
        <v>1657216288.6</v>
      </c>
      <c r="BH536">
        <v>265.335074074074</v>
      </c>
      <c r="BI536">
        <v>247.356814814815</v>
      </c>
      <c r="BJ536">
        <v>20.2985111111111</v>
      </c>
      <c r="BK536">
        <v>20.0201185185185</v>
      </c>
      <c r="BL536">
        <v>257.535925925926</v>
      </c>
      <c r="BM536">
        <v>20.0851888888889</v>
      </c>
      <c r="BN536">
        <v>499.980222222222</v>
      </c>
      <c r="BO536">
        <v>74.5722703703704</v>
      </c>
      <c r="BP536">
        <v>0.0473508481481481</v>
      </c>
      <c r="BQ536">
        <v>24.3367888888889</v>
      </c>
      <c r="BR536">
        <v>25.1136518518519</v>
      </c>
      <c r="BS536">
        <v>999.9</v>
      </c>
      <c r="BT536">
        <v>0</v>
      </c>
      <c r="BU536">
        <v>0</v>
      </c>
      <c r="BV536">
        <v>10011.1111111111</v>
      </c>
      <c r="BW536">
        <v>0</v>
      </c>
      <c r="BX536">
        <v>2189.92777777778</v>
      </c>
      <c r="BY536">
        <v>17.9782407407407</v>
      </c>
      <c r="BZ536">
        <v>270.832259259259</v>
      </c>
      <c r="CA536">
        <v>252.41</v>
      </c>
      <c r="CB536">
        <v>0.27837962962963</v>
      </c>
      <c r="CC536">
        <v>247.356814814815</v>
      </c>
      <c r="CD536">
        <v>20.0201185185185</v>
      </c>
      <c r="CE536">
        <v>1.51370518518519</v>
      </c>
      <c r="CF536">
        <v>1.49294592592593</v>
      </c>
      <c r="CG536">
        <v>13.1073111111111</v>
      </c>
      <c r="CH536">
        <v>12.8961148148148</v>
      </c>
      <c r="CI536">
        <v>2000.02518518519</v>
      </c>
      <c r="CJ536">
        <v>0.979994333333333</v>
      </c>
      <c r="CK536">
        <v>0.0200054333333333</v>
      </c>
      <c r="CL536">
        <v>0</v>
      </c>
      <c r="CM536">
        <v>2.29593333333333</v>
      </c>
      <c r="CN536">
        <v>0</v>
      </c>
      <c r="CO536">
        <v>4670.24888888889</v>
      </c>
      <c r="CP536">
        <v>17300.3518518519</v>
      </c>
      <c r="CQ536">
        <v>42.2821481481481</v>
      </c>
      <c r="CR536">
        <v>44.34</v>
      </c>
      <c r="CS536">
        <v>42.2775555555555</v>
      </c>
      <c r="CT536">
        <v>42.5275555555555</v>
      </c>
      <c r="CU536">
        <v>41.4002592592593</v>
      </c>
      <c r="CV536">
        <v>1960.01407407407</v>
      </c>
      <c r="CW536">
        <v>40.0111111111111</v>
      </c>
      <c r="CX536">
        <v>0</v>
      </c>
      <c r="CY536">
        <v>1657216275</v>
      </c>
      <c r="CZ536">
        <v>0</v>
      </c>
      <c r="DA536">
        <v>1657213163</v>
      </c>
      <c r="DB536" t="s">
        <v>1145</v>
      </c>
      <c r="DC536">
        <v>1657213141</v>
      </c>
      <c r="DD536">
        <v>1655399214.6</v>
      </c>
      <c r="DE536">
        <v>1</v>
      </c>
      <c r="DF536">
        <v>0.04</v>
      </c>
      <c r="DG536">
        <v>-0.06</v>
      </c>
      <c r="DH536">
        <v>9.172</v>
      </c>
      <c r="DI536">
        <v>0.511</v>
      </c>
      <c r="DJ536">
        <v>420</v>
      </c>
      <c r="DK536">
        <v>25</v>
      </c>
      <c r="DL536">
        <v>0.26</v>
      </c>
      <c r="DM536">
        <v>0.15</v>
      </c>
      <c r="DN536">
        <v>17.9881707317073</v>
      </c>
      <c r="DO536">
        <v>-0.840727526132391</v>
      </c>
      <c r="DP536">
        <v>0.280264423265325</v>
      </c>
      <c r="DQ536">
        <v>0</v>
      </c>
      <c r="DR536">
        <v>0.271819463414634</v>
      </c>
      <c r="DS536">
        <v>0.0894364599303144</v>
      </c>
      <c r="DT536">
        <v>0.00924803996134913</v>
      </c>
      <c r="DU536">
        <v>1</v>
      </c>
      <c r="DV536">
        <v>1</v>
      </c>
      <c r="DW536">
        <v>2</v>
      </c>
      <c r="DX536" t="s">
        <v>357</v>
      </c>
      <c r="DY536">
        <v>2.96867</v>
      </c>
      <c r="DZ536">
        <v>2.70181</v>
      </c>
      <c r="EA536">
        <v>0.0466139</v>
      </c>
      <c r="EB536">
        <v>0.0448487</v>
      </c>
      <c r="EC536">
        <v>0.0760243</v>
      </c>
      <c r="ED536">
        <v>0.0757871</v>
      </c>
      <c r="EE536">
        <v>36958.7</v>
      </c>
      <c r="EF536">
        <v>40565.7</v>
      </c>
      <c r="EG536">
        <v>35157</v>
      </c>
      <c r="EH536">
        <v>38546.3</v>
      </c>
      <c r="EI536">
        <v>46115.5</v>
      </c>
      <c r="EJ536">
        <v>51442.8</v>
      </c>
      <c r="EK536">
        <v>55006.1</v>
      </c>
      <c r="EL536">
        <v>61817.1</v>
      </c>
      <c r="EM536">
        <v>1.9324</v>
      </c>
      <c r="EN536">
        <v>2.1022</v>
      </c>
      <c r="EO536">
        <v>0.0203252</v>
      </c>
      <c r="EP536">
        <v>0</v>
      </c>
      <c r="EQ536">
        <v>24.8033</v>
      </c>
      <c r="ER536">
        <v>999.9</v>
      </c>
      <c r="ES536">
        <v>35.551</v>
      </c>
      <c r="ET536">
        <v>36.638</v>
      </c>
      <c r="EU536">
        <v>29.4679</v>
      </c>
      <c r="EV536">
        <v>54.2571</v>
      </c>
      <c r="EW536">
        <v>35.1162</v>
      </c>
      <c r="EX536">
        <v>2</v>
      </c>
      <c r="EY536">
        <v>0.331341</v>
      </c>
      <c r="EZ536">
        <v>9.28105</v>
      </c>
      <c r="FA536">
        <v>19.9111</v>
      </c>
      <c r="FB536">
        <v>5.20291</v>
      </c>
      <c r="FC536">
        <v>12.0099</v>
      </c>
      <c r="FD536">
        <v>4.976</v>
      </c>
      <c r="FE536">
        <v>3.294</v>
      </c>
      <c r="FF536">
        <v>9999</v>
      </c>
      <c r="FG536">
        <v>9999</v>
      </c>
      <c r="FH536">
        <v>9999</v>
      </c>
      <c r="FI536">
        <v>558.7</v>
      </c>
      <c r="FJ536">
        <v>1.86295</v>
      </c>
      <c r="FK536">
        <v>1.86783</v>
      </c>
      <c r="FL536">
        <v>1.86752</v>
      </c>
      <c r="FM536">
        <v>1.86874</v>
      </c>
      <c r="FN536">
        <v>1.86951</v>
      </c>
      <c r="FO536">
        <v>1.86554</v>
      </c>
      <c r="FP536">
        <v>1.86661</v>
      </c>
      <c r="FQ536">
        <v>1.86798</v>
      </c>
      <c r="FR536">
        <v>5</v>
      </c>
      <c r="FS536">
        <v>0</v>
      </c>
      <c r="FT536">
        <v>0</v>
      </c>
      <c r="FU536">
        <v>0</v>
      </c>
      <c r="FV536" t="s">
        <v>358</v>
      </c>
      <c r="FW536" t="s">
        <v>359</v>
      </c>
      <c r="FX536" t="s">
        <v>360</v>
      </c>
      <c r="FY536" t="s">
        <v>360</v>
      </c>
      <c r="FZ536" t="s">
        <v>360</v>
      </c>
      <c r="GA536" t="s">
        <v>360</v>
      </c>
      <c r="GB536">
        <v>0</v>
      </c>
      <c r="GC536">
        <v>100</v>
      </c>
      <c r="GD536">
        <v>100</v>
      </c>
      <c r="GE536">
        <v>7.583</v>
      </c>
      <c r="GF536">
        <v>0.2133</v>
      </c>
      <c r="GG536">
        <v>5.39689663742648</v>
      </c>
      <c r="GH536">
        <v>0.00956702611335773</v>
      </c>
      <c r="GI536">
        <v>-9.19467254998099e-07</v>
      </c>
      <c r="GJ536">
        <v>-2.13729184259075e-11</v>
      </c>
      <c r="GK536">
        <v>0.213310654532375</v>
      </c>
      <c r="GL536">
        <v>0</v>
      </c>
      <c r="GM536">
        <v>0</v>
      </c>
      <c r="GN536">
        <v>0</v>
      </c>
      <c r="GO536">
        <v>-4</v>
      </c>
      <c r="GP536">
        <v>1866</v>
      </c>
      <c r="GQ536">
        <v>1</v>
      </c>
      <c r="GR536">
        <v>18</v>
      </c>
      <c r="GS536">
        <v>52.6</v>
      </c>
      <c r="GT536">
        <v>30284.7</v>
      </c>
      <c r="GU536">
        <v>0.788574</v>
      </c>
      <c r="GV536">
        <v>2.66968</v>
      </c>
      <c r="GW536">
        <v>2.24854</v>
      </c>
      <c r="GX536">
        <v>2.72339</v>
      </c>
      <c r="GY536">
        <v>1.99585</v>
      </c>
      <c r="GZ536">
        <v>2.33154</v>
      </c>
      <c r="HA536">
        <v>39.6167</v>
      </c>
      <c r="HB536">
        <v>13.7118</v>
      </c>
      <c r="HC536">
        <v>18</v>
      </c>
      <c r="HD536">
        <v>499.135</v>
      </c>
      <c r="HE536">
        <v>616.666</v>
      </c>
      <c r="HF536">
        <v>14.9743</v>
      </c>
      <c r="HG536">
        <v>31.0226</v>
      </c>
      <c r="HH536">
        <v>30.0018</v>
      </c>
      <c r="HI536">
        <v>30.4916</v>
      </c>
      <c r="HJ536">
        <v>30.3571</v>
      </c>
      <c r="HK536">
        <v>15.5853</v>
      </c>
      <c r="HL536">
        <v>30.508</v>
      </c>
      <c r="HM536">
        <v>0</v>
      </c>
      <c r="HN536">
        <v>14.3402</v>
      </c>
      <c r="HO536">
        <v>198.167</v>
      </c>
      <c r="HP536">
        <v>20.0285</v>
      </c>
      <c r="HQ536">
        <v>102.002</v>
      </c>
      <c r="HR536">
        <v>102.902</v>
      </c>
    </row>
    <row r="537" spans="1:226">
      <c r="A537">
        <v>521</v>
      </c>
      <c r="B537">
        <v>1657216301.1</v>
      </c>
      <c r="C537">
        <v>9696.09999990463</v>
      </c>
      <c r="D537" t="s">
        <v>1407</v>
      </c>
      <c r="E537" t="s">
        <v>1408</v>
      </c>
      <c r="F537">
        <v>5</v>
      </c>
      <c r="G537" t="s">
        <v>1380</v>
      </c>
      <c r="H537" t="s">
        <v>354</v>
      </c>
      <c r="I537">
        <v>1657216293.31429</v>
      </c>
      <c r="J537">
        <f>(K537)/1000</f>
        <v>0</v>
      </c>
      <c r="K537">
        <f>IF(BF537, AN537, AH537)</f>
        <v>0</v>
      </c>
      <c r="L537">
        <f>IF(BF537, AI537, AG537)</f>
        <v>0</v>
      </c>
      <c r="M537">
        <f>BH537 - IF(AU537&gt;1, L537*BB537*100.0/(AW537*BV537), 0)</f>
        <v>0</v>
      </c>
      <c r="N537">
        <f>((T537-J537/2)*M537-L537)/(T537+J537/2)</f>
        <v>0</v>
      </c>
      <c r="O537">
        <f>N537*(BO537+BP537)/1000.0</f>
        <v>0</v>
      </c>
      <c r="P537">
        <f>(BH537 - IF(AU537&gt;1, L537*BB537*100.0/(AW537*BV537), 0))*(BO537+BP537)/1000.0</f>
        <v>0</v>
      </c>
      <c r="Q537">
        <f>2.0/((1/S537-1/R537)+SIGN(S537)*SQRT((1/S537-1/R537)*(1/S537-1/R537) + 4*BC537/((BC537+1)*(BC537+1))*(2*1/S537*1/R537-1/R537*1/R537)))</f>
        <v>0</v>
      </c>
      <c r="R537">
        <f>IF(LEFT(BD537,1)&lt;&gt;"0",IF(LEFT(BD537,1)="1",3.0,BE537),$D$5+$E$5*(BV537*BO537/($K$5*1000))+$F$5*(BV537*BO537/($K$5*1000))*MAX(MIN(BB537,$J$5),$I$5)*MAX(MIN(BB537,$J$5),$I$5)+$G$5*MAX(MIN(BB537,$J$5),$I$5)*(BV537*BO537/($K$5*1000))+$H$5*(BV537*BO537/($K$5*1000))*(BV537*BO537/($K$5*1000)))</f>
        <v>0</v>
      </c>
      <c r="S537">
        <f>J537*(1000-(1000*0.61365*exp(17.502*W537/(240.97+W537))/(BO537+BP537)+BJ537)/2)/(1000*0.61365*exp(17.502*W537/(240.97+W537))/(BO537+BP537)-BJ537)</f>
        <v>0</v>
      </c>
      <c r="T537">
        <f>1/((BC537+1)/(Q537/1.6)+1/(R537/1.37)) + BC537/((BC537+1)/(Q537/1.6) + BC537/(R537/1.37))</f>
        <v>0</v>
      </c>
      <c r="U537">
        <f>(AX537*BA537)</f>
        <v>0</v>
      </c>
      <c r="V537">
        <f>(BQ537+(U537+2*0.95*5.67E-8*(((BQ537+$B$7)+273)^4-(BQ537+273)^4)-44100*J537)/(1.84*29.3*R537+8*0.95*5.67E-8*(BQ537+273)^3))</f>
        <v>0</v>
      </c>
      <c r="W537">
        <f>($C$7*BR537+$D$7*BS537+$E$7*V537)</f>
        <v>0</v>
      </c>
      <c r="X537">
        <f>0.61365*exp(17.502*W537/(240.97+W537))</f>
        <v>0</v>
      </c>
      <c r="Y537">
        <f>(Z537/AA537*100)</f>
        <v>0</v>
      </c>
      <c r="Z537">
        <f>BJ537*(BO537+BP537)/1000</f>
        <v>0</v>
      </c>
      <c r="AA537">
        <f>0.61365*exp(17.502*BQ537/(240.97+BQ537))</f>
        <v>0</v>
      </c>
      <c r="AB537">
        <f>(X537-BJ537*(BO537+BP537)/1000)</f>
        <v>0</v>
      </c>
      <c r="AC537">
        <f>(-J537*44100)</f>
        <v>0</v>
      </c>
      <c r="AD537">
        <f>2*29.3*R537*0.92*(BQ537-W537)</f>
        <v>0</v>
      </c>
      <c r="AE537">
        <f>2*0.95*5.67E-8*(((BQ537+$B$7)+273)^4-(W537+273)^4)</f>
        <v>0</v>
      </c>
      <c r="AF537">
        <f>U537+AE537+AC537+AD537</f>
        <v>0</v>
      </c>
      <c r="AG537">
        <f>BN537*AU537*(BI537-BH537*(1000-AU537*BK537)/(1000-AU537*BJ537))/(100*BB537)</f>
        <v>0</v>
      </c>
      <c r="AH537">
        <f>1000*BN537*AU537*(BJ537-BK537)/(100*BB537*(1000-AU537*BJ537))</f>
        <v>0</v>
      </c>
      <c r="AI537">
        <f>(AJ537 - AK537 - BO537*1E3/(8.314*(BQ537+273.15)) * AM537/BN537 * AL537) * BN537/(100*BB537) * (1000 - BK537)/1000</f>
        <v>0</v>
      </c>
      <c r="AJ537">
        <v>221.262916375082</v>
      </c>
      <c r="AK537">
        <v>231.26</v>
      </c>
      <c r="AL537">
        <v>-3.37077573097719</v>
      </c>
      <c r="AM537">
        <v>66.5962630816965</v>
      </c>
      <c r="AN537">
        <f>(AP537 - AO537 + BO537*1E3/(8.314*(BQ537+273.15)) * AR537/BN537 * AQ537) * BN537/(100*BB537) * 1000/(1000 - AP537)</f>
        <v>0</v>
      </c>
      <c r="AO537">
        <v>20.0506106273613</v>
      </c>
      <c r="AP537">
        <v>20.3523151515152</v>
      </c>
      <c r="AQ537">
        <v>0.00157307545747104</v>
      </c>
      <c r="AR537">
        <v>77.477251164549</v>
      </c>
      <c r="AS537">
        <v>0</v>
      </c>
      <c r="AT537">
        <v>0</v>
      </c>
      <c r="AU537">
        <f>IF(AS537*$H$13&gt;=AW537,1.0,(AW537/(AW537-AS537*$H$13)))</f>
        <v>0</v>
      </c>
      <c r="AV537">
        <f>(AU537-1)*100</f>
        <v>0</v>
      </c>
      <c r="AW537">
        <f>MAX(0,($B$13+$C$13*BV537)/(1+$D$13*BV537)*BO537/(BQ537+273)*$E$13)</f>
        <v>0</v>
      </c>
      <c r="AX537">
        <f>$B$11*BW537+$C$11*BX537+$F$11*CI537*(1-CL537)</f>
        <v>0</v>
      </c>
      <c r="AY537">
        <f>AX537*AZ537</f>
        <v>0</v>
      </c>
      <c r="AZ537">
        <f>($B$11*$D$9+$C$11*$D$9+$F$11*((CV537+CN537)/MAX(CV537+CN537+CW537, 0.1)*$I$9+CW537/MAX(CV537+CN537+CW537, 0.1)*$J$9))/($B$11+$C$11+$F$11)</f>
        <v>0</v>
      </c>
      <c r="BA537">
        <f>($B$11*$K$9+$C$11*$K$9+$F$11*((CV537+CN537)/MAX(CV537+CN537+CW537, 0.1)*$P$9+CW537/MAX(CV537+CN537+CW537, 0.1)*$Q$9))/($B$11+$C$11+$F$11)</f>
        <v>0</v>
      </c>
      <c r="BB537">
        <v>2.7</v>
      </c>
      <c r="BC537">
        <v>0.5</v>
      </c>
      <c r="BD537" t="s">
        <v>355</v>
      </c>
      <c r="BE537">
        <v>2</v>
      </c>
      <c r="BF537" t="b">
        <v>1</v>
      </c>
      <c r="BG537">
        <v>1657216293.31429</v>
      </c>
      <c r="BH537">
        <v>250.16775</v>
      </c>
      <c r="BI537">
        <v>232.048035714286</v>
      </c>
      <c r="BJ537">
        <v>20.32085</v>
      </c>
      <c r="BK537">
        <v>20.036675</v>
      </c>
      <c r="BL537">
        <v>242.505392857143</v>
      </c>
      <c r="BM537">
        <v>20.1075321428571</v>
      </c>
      <c r="BN537">
        <v>500.013035714286</v>
      </c>
      <c r="BO537">
        <v>74.57215</v>
      </c>
      <c r="BP537">
        <v>0.0474276035714286</v>
      </c>
      <c r="BQ537">
        <v>24.3348821428571</v>
      </c>
      <c r="BR537">
        <v>25.1140928571429</v>
      </c>
      <c r="BS537">
        <v>999.9</v>
      </c>
      <c r="BT537">
        <v>0</v>
      </c>
      <c r="BU537">
        <v>0</v>
      </c>
      <c r="BV537">
        <v>10006.9642857143</v>
      </c>
      <c r="BW537">
        <v>0</v>
      </c>
      <c r="BX537">
        <v>2189.97821428571</v>
      </c>
      <c r="BY537">
        <v>18.1196928571429</v>
      </c>
      <c r="BZ537">
        <v>255.356571428571</v>
      </c>
      <c r="CA537">
        <v>236.792464285714</v>
      </c>
      <c r="CB537">
        <v>0.284158</v>
      </c>
      <c r="CC537">
        <v>232.048035714286</v>
      </c>
      <c r="CD537">
        <v>20.036675</v>
      </c>
      <c r="CE537">
        <v>1.51536857142857</v>
      </c>
      <c r="CF537">
        <v>1.49417821428571</v>
      </c>
      <c r="CG537">
        <v>13.1241142857143</v>
      </c>
      <c r="CH537">
        <v>12.908725</v>
      </c>
      <c r="CI537">
        <v>2000.00142857143</v>
      </c>
      <c r="CJ537">
        <v>0.979994571428571</v>
      </c>
      <c r="CK537">
        <v>0.0200052428571429</v>
      </c>
      <c r="CL537">
        <v>0</v>
      </c>
      <c r="CM537">
        <v>2.30840714285714</v>
      </c>
      <c r="CN537">
        <v>0</v>
      </c>
      <c r="CO537">
        <v>4669.12035714286</v>
      </c>
      <c r="CP537">
        <v>17300.1571428571</v>
      </c>
      <c r="CQ537">
        <v>42.3054285714286</v>
      </c>
      <c r="CR537">
        <v>44.35925</v>
      </c>
      <c r="CS537">
        <v>42.2965</v>
      </c>
      <c r="CT537">
        <v>42.5555</v>
      </c>
      <c r="CU537">
        <v>41.4192857142857</v>
      </c>
      <c r="CV537">
        <v>1959.99107142857</v>
      </c>
      <c r="CW537">
        <v>40.0103571428571</v>
      </c>
      <c r="CX537">
        <v>0</v>
      </c>
      <c r="CY537">
        <v>1657216280.4</v>
      </c>
      <c r="CZ537">
        <v>0</v>
      </c>
      <c r="DA537">
        <v>1657213163</v>
      </c>
      <c r="DB537" t="s">
        <v>1145</v>
      </c>
      <c r="DC537">
        <v>1657213141</v>
      </c>
      <c r="DD537">
        <v>1655399214.6</v>
      </c>
      <c r="DE537">
        <v>1</v>
      </c>
      <c r="DF537">
        <v>0.04</v>
      </c>
      <c r="DG537">
        <v>-0.06</v>
      </c>
      <c r="DH537">
        <v>9.172</v>
      </c>
      <c r="DI537">
        <v>0.511</v>
      </c>
      <c r="DJ537">
        <v>420</v>
      </c>
      <c r="DK537">
        <v>25</v>
      </c>
      <c r="DL537">
        <v>0.26</v>
      </c>
      <c r="DM537">
        <v>0.15</v>
      </c>
      <c r="DN537">
        <v>18.0782317073171</v>
      </c>
      <c r="DO537">
        <v>1.22256794425088</v>
      </c>
      <c r="DP537">
        <v>0.328304242774769</v>
      </c>
      <c r="DQ537">
        <v>0</v>
      </c>
      <c r="DR537">
        <v>0.279127146341464</v>
      </c>
      <c r="DS537">
        <v>0.0803506411149828</v>
      </c>
      <c r="DT537">
        <v>0.00830711023559872</v>
      </c>
      <c r="DU537">
        <v>1</v>
      </c>
      <c r="DV537">
        <v>1</v>
      </c>
      <c r="DW537">
        <v>2</v>
      </c>
      <c r="DX537" t="s">
        <v>357</v>
      </c>
      <c r="DY537">
        <v>2.96858</v>
      </c>
      <c r="DZ537">
        <v>2.70177</v>
      </c>
      <c r="EA537">
        <v>0.0437864</v>
      </c>
      <c r="EB537">
        <v>0.04194</v>
      </c>
      <c r="EC537">
        <v>0.0760927</v>
      </c>
      <c r="ED537">
        <v>0.0758335</v>
      </c>
      <c r="EE537">
        <v>37066.7</v>
      </c>
      <c r="EF537">
        <v>40687.4</v>
      </c>
      <c r="EG537">
        <v>35155.6</v>
      </c>
      <c r="EH537">
        <v>38544.7</v>
      </c>
      <c r="EI537">
        <v>46110.5</v>
      </c>
      <c r="EJ537">
        <v>51438.2</v>
      </c>
      <c r="EK537">
        <v>55004.3</v>
      </c>
      <c r="EL537">
        <v>61814.8</v>
      </c>
      <c r="EM537">
        <v>1.9322</v>
      </c>
      <c r="EN537">
        <v>2.1016</v>
      </c>
      <c r="EO537">
        <v>0.0195205</v>
      </c>
      <c r="EP537">
        <v>0</v>
      </c>
      <c r="EQ537">
        <v>24.8054</v>
      </c>
      <c r="ER537">
        <v>999.9</v>
      </c>
      <c r="ES537">
        <v>35.551</v>
      </c>
      <c r="ET537">
        <v>36.648</v>
      </c>
      <c r="EU537">
        <v>29.4827</v>
      </c>
      <c r="EV537">
        <v>53.9071</v>
      </c>
      <c r="EW537">
        <v>35.0921</v>
      </c>
      <c r="EX537">
        <v>2</v>
      </c>
      <c r="EY537">
        <v>0.33374</v>
      </c>
      <c r="EZ537">
        <v>9.28105</v>
      </c>
      <c r="FA537">
        <v>19.9115</v>
      </c>
      <c r="FB537">
        <v>5.20052</v>
      </c>
      <c r="FC537">
        <v>12.0099</v>
      </c>
      <c r="FD537">
        <v>4.9756</v>
      </c>
      <c r="FE537">
        <v>3.294</v>
      </c>
      <c r="FF537">
        <v>9999</v>
      </c>
      <c r="FG537">
        <v>9999</v>
      </c>
      <c r="FH537">
        <v>9999</v>
      </c>
      <c r="FI537">
        <v>558.7</v>
      </c>
      <c r="FJ537">
        <v>1.86298</v>
      </c>
      <c r="FK537">
        <v>1.8678</v>
      </c>
      <c r="FL537">
        <v>1.86752</v>
      </c>
      <c r="FM537">
        <v>1.86874</v>
      </c>
      <c r="FN537">
        <v>1.86951</v>
      </c>
      <c r="FO537">
        <v>1.86554</v>
      </c>
      <c r="FP537">
        <v>1.86661</v>
      </c>
      <c r="FQ537">
        <v>1.86798</v>
      </c>
      <c r="FR537">
        <v>5</v>
      </c>
      <c r="FS537">
        <v>0</v>
      </c>
      <c r="FT537">
        <v>0</v>
      </c>
      <c r="FU537">
        <v>0</v>
      </c>
      <c r="FV537" t="s">
        <v>358</v>
      </c>
      <c r="FW537" t="s">
        <v>359</v>
      </c>
      <c r="FX537" t="s">
        <v>360</v>
      </c>
      <c r="FY537" t="s">
        <v>360</v>
      </c>
      <c r="FZ537" t="s">
        <v>360</v>
      </c>
      <c r="GA537" t="s">
        <v>360</v>
      </c>
      <c r="GB537">
        <v>0</v>
      </c>
      <c r="GC537">
        <v>100</v>
      </c>
      <c r="GD537">
        <v>100</v>
      </c>
      <c r="GE537">
        <v>7.435</v>
      </c>
      <c r="GF537">
        <v>0.2134</v>
      </c>
      <c r="GG537">
        <v>5.39689663742648</v>
      </c>
      <c r="GH537">
        <v>0.00956702611335773</v>
      </c>
      <c r="GI537">
        <v>-9.19467254998099e-07</v>
      </c>
      <c r="GJ537">
        <v>-2.13729184259075e-11</v>
      </c>
      <c r="GK537">
        <v>0.213310654532375</v>
      </c>
      <c r="GL537">
        <v>0</v>
      </c>
      <c r="GM537">
        <v>0</v>
      </c>
      <c r="GN537">
        <v>0</v>
      </c>
      <c r="GO537">
        <v>-4</v>
      </c>
      <c r="GP537">
        <v>1866</v>
      </c>
      <c r="GQ537">
        <v>1</v>
      </c>
      <c r="GR537">
        <v>18</v>
      </c>
      <c r="GS537">
        <v>52.7</v>
      </c>
      <c r="GT537">
        <v>30284.8</v>
      </c>
      <c r="GU537">
        <v>0.738525</v>
      </c>
      <c r="GV537">
        <v>2.66602</v>
      </c>
      <c r="GW537">
        <v>2.24854</v>
      </c>
      <c r="GX537">
        <v>2.72339</v>
      </c>
      <c r="GY537">
        <v>1.99585</v>
      </c>
      <c r="GZ537">
        <v>2.35229</v>
      </c>
      <c r="HA537">
        <v>39.6418</v>
      </c>
      <c r="HB537">
        <v>13.7205</v>
      </c>
      <c r="HC537">
        <v>18</v>
      </c>
      <c r="HD537">
        <v>499.223</v>
      </c>
      <c r="HE537">
        <v>616.44</v>
      </c>
      <c r="HF537">
        <v>14.9645</v>
      </c>
      <c r="HG537">
        <v>31.0475</v>
      </c>
      <c r="HH537">
        <v>30.0022</v>
      </c>
      <c r="HI537">
        <v>30.518</v>
      </c>
      <c r="HJ537">
        <v>30.3806</v>
      </c>
      <c r="HK537">
        <v>14.6613</v>
      </c>
      <c r="HL537">
        <v>30.508</v>
      </c>
      <c r="HM537">
        <v>0</v>
      </c>
      <c r="HN537">
        <v>14.2225</v>
      </c>
      <c r="HO537">
        <v>184.762</v>
      </c>
      <c r="HP537">
        <v>20.0159</v>
      </c>
      <c r="HQ537">
        <v>101.998</v>
      </c>
      <c r="HR537">
        <v>102.898</v>
      </c>
    </row>
    <row r="538" spans="1:226">
      <c r="A538">
        <v>522</v>
      </c>
      <c r="B538">
        <v>1657216306.1</v>
      </c>
      <c r="C538">
        <v>9701.09999990463</v>
      </c>
      <c r="D538" t="s">
        <v>1409</v>
      </c>
      <c r="E538" t="s">
        <v>1410</v>
      </c>
      <c r="F538">
        <v>5</v>
      </c>
      <c r="G538" t="s">
        <v>1380</v>
      </c>
      <c r="H538" t="s">
        <v>354</v>
      </c>
      <c r="I538">
        <v>1657216298.6</v>
      </c>
      <c r="J538">
        <f>(K538)/1000</f>
        <v>0</v>
      </c>
      <c r="K538">
        <f>IF(BF538, AN538, AH538)</f>
        <v>0</v>
      </c>
      <c r="L538">
        <f>IF(BF538, AI538, AG538)</f>
        <v>0</v>
      </c>
      <c r="M538">
        <f>BH538 - IF(AU538&gt;1, L538*BB538*100.0/(AW538*BV538), 0)</f>
        <v>0</v>
      </c>
      <c r="N538">
        <f>((T538-J538/2)*M538-L538)/(T538+J538/2)</f>
        <v>0</v>
      </c>
      <c r="O538">
        <f>N538*(BO538+BP538)/1000.0</f>
        <v>0</v>
      </c>
      <c r="P538">
        <f>(BH538 - IF(AU538&gt;1, L538*BB538*100.0/(AW538*BV538), 0))*(BO538+BP538)/1000.0</f>
        <v>0</v>
      </c>
      <c r="Q538">
        <f>2.0/((1/S538-1/R538)+SIGN(S538)*SQRT((1/S538-1/R538)*(1/S538-1/R538) + 4*BC538/((BC538+1)*(BC538+1))*(2*1/S538*1/R538-1/R538*1/R538)))</f>
        <v>0</v>
      </c>
      <c r="R538">
        <f>IF(LEFT(BD538,1)&lt;&gt;"0",IF(LEFT(BD538,1)="1",3.0,BE538),$D$5+$E$5*(BV538*BO538/($K$5*1000))+$F$5*(BV538*BO538/($K$5*1000))*MAX(MIN(BB538,$J$5),$I$5)*MAX(MIN(BB538,$J$5),$I$5)+$G$5*MAX(MIN(BB538,$J$5),$I$5)*(BV538*BO538/($K$5*1000))+$H$5*(BV538*BO538/($K$5*1000))*(BV538*BO538/($K$5*1000)))</f>
        <v>0</v>
      </c>
      <c r="S538">
        <f>J538*(1000-(1000*0.61365*exp(17.502*W538/(240.97+W538))/(BO538+BP538)+BJ538)/2)/(1000*0.61365*exp(17.502*W538/(240.97+W538))/(BO538+BP538)-BJ538)</f>
        <v>0</v>
      </c>
      <c r="T538">
        <f>1/((BC538+1)/(Q538/1.6)+1/(R538/1.37)) + BC538/((BC538+1)/(Q538/1.6) + BC538/(R538/1.37))</f>
        <v>0</v>
      </c>
      <c r="U538">
        <f>(AX538*BA538)</f>
        <v>0</v>
      </c>
      <c r="V538">
        <f>(BQ538+(U538+2*0.95*5.67E-8*(((BQ538+$B$7)+273)^4-(BQ538+273)^4)-44100*J538)/(1.84*29.3*R538+8*0.95*5.67E-8*(BQ538+273)^3))</f>
        <v>0</v>
      </c>
      <c r="W538">
        <f>($C$7*BR538+$D$7*BS538+$E$7*V538)</f>
        <v>0</v>
      </c>
      <c r="X538">
        <f>0.61365*exp(17.502*W538/(240.97+W538))</f>
        <v>0</v>
      </c>
      <c r="Y538">
        <f>(Z538/AA538*100)</f>
        <v>0</v>
      </c>
      <c r="Z538">
        <f>BJ538*(BO538+BP538)/1000</f>
        <v>0</v>
      </c>
      <c r="AA538">
        <f>0.61365*exp(17.502*BQ538/(240.97+BQ538))</f>
        <v>0</v>
      </c>
      <c r="AB538">
        <f>(X538-BJ538*(BO538+BP538)/1000)</f>
        <v>0</v>
      </c>
      <c r="AC538">
        <f>(-J538*44100)</f>
        <v>0</v>
      </c>
      <c r="AD538">
        <f>2*29.3*R538*0.92*(BQ538-W538)</f>
        <v>0</v>
      </c>
      <c r="AE538">
        <f>2*0.95*5.67E-8*(((BQ538+$B$7)+273)^4-(W538+273)^4)</f>
        <v>0</v>
      </c>
      <c r="AF538">
        <f>U538+AE538+AC538+AD538</f>
        <v>0</v>
      </c>
      <c r="AG538">
        <f>BN538*AU538*(BI538-BH538*(1000-AU538*BK538)/(1000-AU538*BJ538))/(100*BB538)</f>
        <v>0</v>
      </c>
      <c r="AH538">
        <f>1000*BN538*AU538*(BJ538-BK538)/(100*BB538*(1000-AU538*BJ538))</f>
        <v>0</v>
      </c>
      <c r="AI538">
        <f>(AJ538 - AK538 - BO538*1E3/(8.314*(BQ538+273.15)) * AM538/BN538 * AL538) * BN538/(100*BB538) * (1000 - BK538)/1000</f>
        <v>0</v>
      </c>
      <c r="AJ538">
        <v>204.859233259856</v>
      </c>
      <c r="AK538">
        <v>214.766193939394</v>
      </c>
      <c r="AL538">
        <v>-3.30029323668764</v>
      </c>
      <c r="AM538">
        <v>66.5962630816965</v>
      </c>
      <c r="AN538">
        <f>(AP538 - AO538 + BO538*1E3/(8.314*(BQ538+273.15)) * AR538/BN538 * AQ538) * BN538/(100*BB538) * 1000/(1000 - AP538)</f>
        <v>0</v>
      </c>
      <c r="AO538">
        <v>20.0666035029249</v>
      </c>
      <c r="AP538">
        <v>20.3758296969697</v>
      </c>
      <c r="AQ538">
        <v>0.000743418761632822</v>
      </c>
      <c r="AR538">
        <v>77.477251164549</v>
      </c>
      <c r="AS538">
        <v>0</v>
      </c>
      <c r="AT538">
        <v>0</v>
      </c>
      <c r="AU538">
        <f>IF(AS538*$H$13&gt;=AW538,1.0,(AW538/(AW538-AS538*$H$13)))</f>
        <v>0</v>
      </c>
      <c r="AV538">
        <f>(AU538-1)*100</f>
        <v>0</v>
      </c>
      <c r="AW538">
        <f>MAX(0,($B$13+$C$13*BV538)/(1+$D$13*BV538)*BO538/(BQ538+273)*$E$13)</f>
        <v>0</v>
      </c>
      <c r="AX538">
        <f>$B$11*BW538+$C$11*BX538+$F$11*CI538*(1-CL538)</f>
        <v>0</v>
      </c>
      <c r="AY538">
        <f>AX538*AZ538</f>
        <v>0</v>
      </c>
      <c r="AZ538">
        <f>($B$11*$D$9+$C$11*$D$9+$F$11*((CV538+CN538)/MAX(CV538+CN538+CW538, 0.1)*$I$9+CW538/MAX(CV538+CN538+CW538, 0.1)*$J$9))/($B$11+$C$11+$F$11)</f>
        <v>0</v>
      </c>
      <c r="BA538">
        <f>($B$11*$K$9+$C$11*$K$9+$F$11*((CV538+CN538)/MAX(CV538+CN538+CW538, 0.1)*$P$9+CW538/MAX(CV538+CN538+CW538, 0.1)*$Q$9))/($B$11+$C$11+$F$11)</f>
        <v>0</v>
      </c>
      <c r="BB538">
        <v>2.7</v>
      </c>
      <c r="BC538">
        <v>0.5</v>
      </c>
      <c r="BD538" t="s">
        <v>355</v>
      </c>
      <c r="BE538">
        <v>2</v>
      </c>
      <c r="BF538" t="b">
        <v>1</v>
      </c>
      <c r="BG538">
        <v>1657216298.6</v>
      </c>
      <c r="BH538">
        <v>233.086740740741</v>
      </c>
      <c r="BI538">
        <v>214.806851851852</v>
      </c>
      <c r="BJ538">
        <v>20.3440555555556</v>
      </c>
      <c r="BK538">
        <v>20.0541666666667</v>
      </c>
      <c r="BL538">
        <v>225.578962962963</v>
      </c>
      <c r="BM538">
        <v>20.1307333333333</v>
      </c>
      <c r="BN538">
        <v>500.017518518519</v>
      </c>
      <c r="BO538">
        <v>74.5727481481482</v>
      </c>
      <c r="BP538">
        <v>0.0474428222222222</v>
      </c>
      <c r="BQ538">
        <v>24.336837037037</v>
      </c>
      <c r="BR538">
        <v>25.1188888888889</v>
      </c>
      <c r="BS538">
        <v>999.9</v>
      </c>
      <c r="BT538">
        <v>0</v>
      </c>
      <c r="BU538">
        <v>0</v>
      </c>
      <c r="BV538">
        <v>10011.1111111111</v>
      </c>
      <c r="BW538">
        <v>0</v>
      </c>
      <c r="BX538">
        <v>2189.65740740741</v>
      </c>
      <c r="BY538">
        <v>18.2799407407407</v>
      </c>
      <c r="BZ538">
        <v>237.926888888889</v>
      </c>
      <c r="CA538">
        <v>219.202518518519</v>
      </c>
      <c r="CB538">
        <v>0.289873185185185</v>
      </c>
      <c r="CC538">
        <v>214.806851851852</v>
      </c>
      <c r="CD538">
        <v>20.0541666666667</v>
      </c>
      <c r="CE538">
        <v>1.51711111111111</v>
      </c>
      <c r="CF538">
        <v>1.49549555555556</v>
      </c>
      <c r="CG538">
        <v>13.1417148148148</v>
      </c>
      <c r="CH538">
        <v>12.9221851851852</v>
      </c>
      <c r="CI538">
        <v>2000.01407407407</v>
      </c>
      <c r="CJ538">
        <v>0.979994777777778</v>
      </c>
      <c r="CK538">
        <v>0.0200050777777778</v>
      </c>
      <c r="CL538">
        <v>0</v>
      </c>
      <c r="CM538">
        <v>2.36626296296296</v>
      </c>
      <c r="CN538">
        <v>0</v>
      </c>
      <c r="CO538">
        <v>4668.86481481481</v>
      </c>
      <c r="CP538">
        <v>17300.2666666667</v>
      </c>
      <c r="CQ538">
        <v>42.3376666666667</v>
      </c>
      <c r="CR538">
        <v>44.3956666666667</v>
      </c>
      <c r="CS538">
        <v>42.333</v>
      </c>
      <c r="CT538">
        <v>42.5923333333333</v>
      </c>
      <c r="CU538">
        <v>41.4486666666667</v>
      </c>
      <c r="CV538">
        <v>1960.00333333333</v>
      </c>
      <c r="CW538">
        <v>40.0107407407407</v>
      </c>
      <c r="CX538">
        <v>0</v>
      </c>
      <c r="CY538">
        <v>1657216285.2</v>
      </c>
      <c r="CZ538">
        <v>0</v>
      </c>
      <c r="DA538">
        <v>1657213163</v>
      </c>
      <c r="DB538" t="s">
        <v>1145</v>
      </c>
      <c r="DC538">
        <v>1657213141</v>
      </c>
      <c r="DD538">
        <v>1655399214.6</v>
      </c>
      <c r="DE538">
        <v>1</v>
      </c>
      <c r="DF538">
        <v>0.04</v>
      </c>
      <c r="DG538">
        <v>-0.06</v>
      </c>
      <c r="DH538">
        <v>9.172</v>
      </c>
      <c r="DI538">
        <v>0.511</v>
      </c>
      <c r="DJ538">
        <v>420</v>
      </c>
      <c r="DK538">
        <v>25</v>
      </c>
      <c r="DL538">
        <v>0.26</v>
      </c>
      <c r="DM538">
        <v>0.15</v>
      </c>
      <c r="DN538">
        <v>18.1681780487805</v>
      </c>
      <c r="DO538">
        <v>2.03380139372821</v>
      </c>
      <c r="DP538">
        <v>0.391702366171671</v>
      </c>
      <c r="DQ538">
        <v>0</v>
      </c>
      <c r="DR538">
        <v>0.284973097560976</v>
      </c>
      <c r="DS538">
        <v>0.072222982578398</v>
      </c>
      <c r="DT538">
        <v>0.00764523739778764</v>
      </c>
      <c r="DU538">
        <v>1</v>
      </c>
      <c r="DV538">
        <v>1</v>
      </c>
      <c r="DW538">
        <v>2</v>
      </c>
      <c r="DX538" t="s">
        <v>357</v>
      </c>
      <c r="DY538">
        <v>2.96967</v>
      </c>
      <c r="DZ538">
        <v>2.70074</v>
      </c>
      <c r="EA538">
        <v>0.0408997</v>
      </c>
      <c r="EB538">
        <v>0.0389401</v>
      </c>
      <c r="EC538">
        <v>0.0761298</v>
      </c>
      <c r="ED538">
        <v>0.0758591</v>
      </c>
      <c r="EE538">
        <v>37175.9</v>
      </c>
      <c r="EF538">
        <v>40812.6</v>
      </c>
      <c r="EG538">
        <v>35153.4</v>
      </c>
      <c r="EH538">
        <v>38542.8</v>
      </c>
      <c r="EI538">
        <v>46106.5</v>
      </c>
      <c r="EJ538">
        <v>51434</v>
      </c>
      <c r="EK538">
        <v>55001.8</v>
      </c>
      <c r="EL538">
        <v>61811.6</v>
      </c>
      <c r="EM538">
        <v>1.932</v>
      </c>
      <c r="EN538">
        <v>2.1006</v>
      </c>
      <c r="EO538">
        <v>0.0189841</v>
      </c>
      <c r="EP538">
        <v>0</v>
      </c>
      <c r="EQ538">
        <v>24.8095</v>
      </c>
      <c r="ER538">
        <v>999.9</v>
      </c>
      <c r="ES538">
        <v>35.551</v>
      </c>
      <c r="ET538">
        <v>36.668</v>
      </c>
      <c r="EU538">
        <v>29.5161</v>
      </c>
      <c r="EV538">
        <v>54.1271</v>
      </c>
      <c r="EW538">
        <v>35.028</v>
      </c>
      <c r="EX538">
        <v>2</v>
      </c>
      <c r="EY538">
        <v>0.335671</v>
      </c>
      <c r="EZ538">
        <v>9.28105</v>
      </c>
      <c r="FA538">
        <v>19.9115</v>
      </c>
      <c r="FB538">
        <v>5.20052</v>
      </c>
      <c r="FC538">
        <v>12.0099</v>
      </c>
      <c r="FD538">
        <v>4.9756</v>
      </c>
      <c r="FE538">
        <v>3.294</v>
      </c>
      <c r="FF538">
        <v>9999</v>
      </c>
      <c r="FG538">
        <v>9999</v>
      </c>
      <c r="FH538">
        <v>9999</v>
      </c>
      <c r="FI538">
        <v>558.7</v>
      </c>
      <c r="FJ538">
        <v>1.86301</v>
      </c>
      <c r="FK538">
        <v>1.86774</v>
      </c>
      <c r="FL538">
        <v>1.86752</v>
      </c>
      <c r="FM538">
        <v>1.86874</v>
      </c>
      <c r="FN538">
        <v>1.86951</v>
      </c>
      <c r="FO538">
        <v>1.86554</v>
      </c>
      <c r="FP538">
        <v>1.86661</v>
      </c>
      <c r="FQ538">
        <v>1.86798</v>
      </c>
      <c r="FR538">
        <v>5</v>
      </c>
      <c r="FS538">
        <v>0</v>
      </c>
      <c r="FT538">
        <v>0</v>
      </c>
      <c r="FU538">
        <v>0</v>
      </c>
      <c r="FV538" t="s">
        <v>358</v>
      </c>
      <c r="FW538" t="s">
        <v>359</v>
      </c>
      <c r="FX538" t="s">
        <v>360</v>
      </c>
      <c r="FY538" t="s">
        <v>360</v>
      </c>
      <c r="FZ538" t="s">
        <v>360</v>
      </c>
      <c r="GA538" t="s">
        <v>360</v>
      </c>
      <c r="GB538">
        <v>0</v>
      </c>
      <c r="GC538">
        <v>100</v>
      </c>
      <c r="GD538">
        <v>100</v>
      </c>
      <c r="GE538">
        <v>7.286</v>
      </c>
      <c r="GF538">
        <v>0.2133</v>
      </c>
      <c r="GG538">
        <v>5.39689663742648</v>
      </c>
      <c r="GH538">
        <v>0.00956702611335773</v>
      </c>
      <c r="GI538">
        <v>-9.19467254998099e-07</v>
      </c>
      <c r="GJ538">
        <v>-2.13729184259075e-11</v>
      </c>
      <c r="GK538">
        <v>0.213310654532375</v>
      </c>
      <c r="GL538">
        <v>0</v>
      </c>
      <c r="GM538">
        <v>0</v>
      </c>
      <c r="GN538">
        <v>0</v>
      </c>
      <c r="GO538">
        <v>-4</v>
      </c>
      <c r="GP538">
        <v>1866</v>
      </c>
      <c r="GQ538">
        <v>1</v>
      </c>
      <c r="GR538">
        <v>18</v>
      </c>
      <c r="GS538">
        <v>52.8</v>
      </c>
      <c r="GT538">
        <v>30284.9</v>
      </c>
      <c r="GU538">
        <v>0.693359</v>
      </c>
      <c r="GV538">
        <v>2.66968</v>
      </c>
      <c r="GW538">
        <v>2.24854</v>
      </c>
      <c r="GX538">
        <v>2.72461</v>
      </c>
      <c r="GY538">
        <v>1.99585</v>
      </c>
      <c r="GZ538">
        <v>2.36572</v>
      </c>
      <c r="HA538">
        <v>39.6669</v>
      </c>
      <c r="HB538">
        <v>13.7118</v>
      </c>
      <c r="HC538">
        <v>18</v>
      </c>
      <c r="HD538">
        <v>499.287</v>
      </c>
      <c r="HE538">
        <v>615.898</v>
      </c>
      <c r="HF538">
        <v>14.9553</v>
      </c>
      <c r="HG538">
        <v>31.0741</v>
      </c>
      <c r="HH538">
        <v>30.0021</v>
      </c>
      <c r="HI538">
        <v>30.5418</v>
      </c>
      <c r="HJ538">
        <v>30.4042</v>
      </c>
      <c r="HK538">
        <v>13.6668</v>
      </c>
      <c r="HL538">
        <v>30.508</v>
      </c>
      <c r="HM538">
        <v>0</v>
      </c>
      <c r="HN538">
        <v>14.1037</v>
      </c>
      <c r="HO538">
        <v>164.65</v>
      </c>
      <c r="HP538">
        <v>20.016</v>
      </c>
      <c r="HQ538">
        <v>101.993</v>
      </c>
      <c r="HR538">
        <v>102.893</v>
      </c>
    </row>
    <row r="539" spans="1:226">
      <c r="A539">
        <v>523</v>
      </c>
      <c r="B539">
        <v>1657216311.1</v>
      </c>
      <c r="C539">
        <v>9706.09999990463</v>
      </c>
      <c r="D539" t="s">
        <v>1411</v>
      </c>
      <c r="E539" t="s">
        <v>1412</v>
      </c>
      <c r="F539">
        <v>5</v>
      </c>
      <c r="G539" t="s">
        <v>1380</v>
      </c>
      <c r="H539" t="s">
        <v>354</v>
      </c>
      <c r="I539">
        <v>1657216303.31429</v>
      </c>
      <c r="J539">
        <f>(K539)/1000</f>
        <v>0</v>
      </c>
      <c r="K539">
        <f>IF(BF539, AN539, AH539)</f>
        <v>0</v>
      </c>
      <c r="L539">
        <f>IF(BF539, AI539, AG539)</f>
        <v>0</v>
      </c>
      <c r="M539">
        <f>BH539 - IF(AU539&gt;1, L539*BB539*100.0/(AW539*BV539), 0)</f>
        <v>0</v>
      </c>
      <c r="N539">
        <f>((T539-J539/2)*M539-L539)/(T539+J539/2)</f>
        <v>0</v>
      </c>
      <c r="O539">
        <f>N539*(BO539+BP539)/1000.0</f>
        <v>0</v>
      </c>
      <c r="P539">
        <f>(BH539 - IF(AU539&gt;1, L539*BB539*100.0/(AW539*BV539), 0))*(BO539+BP539)/1000.0</f>
        <v>0</v>
      </c>
      <c r="Q539">
        <f>2.0/((1/S539-1/R539)+SIGN(S539)*SQRT((1/S539-1/R539)*(1/S539-1/R539) + 4*BC539/((BC539+1)*(BC539+1))*(2*1/S539*1/R539-1/R539*1/R539)))</f>
        <v>0</v>
      </c>
      <c r="R539">
        <f>IF(LEFT(BD539,1)&lt;&gt;"0",IF(LEFT(BD539,1)="1",3.0,BE539),$D$5+$E$5*(BV539*BO539/($K$5*1000))+$F$5*(BV539*BO539/($K$5*1000))*MAX(MIN(BB539,$J$5),$I$5)*MAX(MIN(BB539,$J$5),$I$5)+$G$5*MAX(MIN(BB539,$J$5),$I$5)*(BV539*BO539/($K$5*1000))+$H$5*(BV539*BO539/($K$5*1000))*(BV539*BO539/($K$5*1000)))</f>
        <v>0</v>
      </c>
      <c r="S539">
        <f>J539*(1000-(1000*0.61365*exp(17.502*W539/(240.97+W539))/(BO539+BP539)+BJ539)/2)/(1000*0.61365*exp(17.502*W539/(240.97+W539))/(BO539+BP539)-BJ539)</f>
        <v>0</v>
      </c>
      <c r="T539">
        <f>1/((BC539+1)/(Q539/1.6)+1/(R539/1.37)) + BC539/((BC539+1)/(Q539/1.6) + BC539/(R539/1.37))</f>
        <v>0</v>
      </c>
      <c r="U539">
        <f>(AX539*BA539)</f>
        <v>0</v>
      </c>
      <c r="V539">
        <f>(BQ539+(U539+2*0.95*5.67E-8*(((BQ539+$B$7)+273)^4-(BQ539+273)^4)-44100*J539)/(1.84*29.3*R539+8*0.95*5.67E-8*(BQ539+273)^3))</f>
        <v>0</v>
      </c>
      <c r="W539">
        <f>($C$7*BR539+$D$7*BS539+$E$7*V539)</f>
        <v>0</v>
      </c>
      <c r="X539">
        <f>0.61365*exp(17.502*W539/(240.97+W539))</f>
        <v>0</v>
      </c>
      <c r="Y539">
        <f>(Z539/AA539*100)</f>
        <v>0</v>
      </c>
      <c r="Z539">
        <f>BJ539*(BO539+BP539)/1000</f>
        <v>0</v>
      </c>
      <c r="AA539">
        <f>0.61365*exp(17.502*BQ539/(240.97+BQ539))</f>
        <v>0</v>
      </c>
      <c r="AB539">
        <f>(X539-BJ539*(BO539+BP539)/1000)</f>
        <v>0</v>
      </c>
      <c r="AC539">
        <f>(-J539*44100)</f>
        <v>0</v>
      </c>
      <c r="AD539">
        <f>2*29.3*R539*0.92*(BQ539-W539)</f>
        <v>0</v>
      </c>
      <c r="AE539">
        <f>2*0.95*5.67E-8*(((BQ539+$B$7)+273)^4-(W539+273)^4)</f>
        <v>0</v>
      </c>
      <c r="AF539">
        <f>U539+AE539+AC539+AD539</f>
        <v>0</v>
      </c>
      <c r="AG539">
        <f>BN539*AU539*(BI539-BH539*(1000-AU539*BK539)/(1000-AU539*BJ539))/(100*BB539)</f>
        <v>0</v>
      </c>
      <c r="AH539">
        <f>1000*BN539*AU539*(BJ539-BK539)/(100*BB539*(1000-AU539*BJ539))</f>
        <v>0</v>
      </c>
      <c r="AI539">
        <f>(AJ539 - AK539 - BO539*1E3/(8.314*(BQ539+273.15)) * AM539/BN539 * AL539) * BN539/(100*BB539) * (1000 - BK539)/1000</f>
        <v>0</v>
      </c>
      <c r="AJ539">
        <v>187.475962137988</v>
      </c>
      <c r="AK539">
        <v>197.864581818182</v>
      </c>
      <c r="AL539">
        <v>-3.38752055895342</v>
      </c>
      <c r="AM539">
        <v>66.5962630816965</v>
      </c>
      <c r="AN539">
        <f>(AP539 - AO539 + BO539*1E3/(8.314*(BQ539+273.15)) * AR539/BN539 * AQ539) * BN539/(100*BB539) * 1000/(1000 - AP539)</f>
        <v>0</v>
      </c>
      <c r="AO539">
        <v>20.0833155016399</v>
      </c>
      <c r="AP539">
        <v>20.3906854545455</v>
      </c>
      <c r="AQ539">
        <v>0.00587239158269445</v>
      </c>
      <c r="AR539">
        <v>77.477251164549</v>
      </c>
      <c r="AS539">
        <v>0</v>
      </c>
      <c r="AT539">
        <v>0</v>
      </c>
      <c r="AU539">
        <f>IF(AS539*$H$13&gt;=AW539,1.0,(AW539/(AW539-AS539*$H$13)))</f>
        <v>0</v>
      </c>
      <c r="AV539">
        <f>(AU539-1)*100</f>
        <v>0</v>
      </c>
      <c r="AW539">
        <f>MAX(0,($B$13+$C$13*BV539)/(1+$D$13*BV539)*BO539/(BQ539+273)*$E$13)</f>
        <v>0</v>
      </c>
      <c r="AX539">
        <f>$B$11*BW539+$C$11*BX539+$F$11*CI539*(1-CL539)</f>
        <v>0</v>
      </c>
      <c r="AY539">
        <f>AX539*AZ539</f>
        <v>0</v>
      </c>
      <c r="AZ539">
        <f>($B$11*$D$9+$C$11*$D$9+$F$11*((CV539+CN539)/MAX(CV539+CN539+CW539, 0.1)*$I$9+CW539/MAX(CV539+CN539+CW539, 0.1)*$J$9))/($B$11+$C$11+$F$11)</f>
        <v>0</v>
      </c>
      <c r="BA539">
        <f>($B$11*$K$9+$C$11*$K$9+$F$11*((CV539+CN539)/MAX(CV539+CN539+CW539, 0.1)*$P$9+CW539/MAX(CV539+CN539+CW539, 0.1)*$Q$9))/($B$11+$C$11+$F$11)</f>
        <v>0</v>
      </c>
      <c r="BB539">
        <v>2.7</v>
      </c>
      <c r="BC539">
        <v>0.5</v>
      </c>
      <c r="BD539" t="s">
        <v>355</v>
      </c>
      <c r="BE539">
        <v>2</v>
      </c>
      <c r="BF539" t="b">
        <v>1</v>
      </c>
      <c r="BG539">
        <v>1657216303.31429</v>
      </c>
      <c r="BH539">
        <v>217.749928571429</v>
      </c>
      <c r="BI539">
        <v>199.140392857143</v>
      </c>
      <c r="BJ539">
        <v>20.3636464285714</v>
      </c>
      <c r="BK539">
        <v>20.0691857142857</v>
      </c>
      <c r="BL539">
        <v>210.381428571429</v>
      </c>
      <c r="BM539">
        <v>20.1503428571429</v>
      </c>
      <c r="BN539">
        <v>500.008285714286</v>
      </c>
      <c r="BO539">
        <v>74.5731821428571</v>
      </c>
      <c r="BP539">
        <v>0.047436825</v>
      </c>
      <c r="BQ539">
        <v>24.3377607142857</v>
      </c>
      <c r="BR539">
        <v>25.1229714285714</v>
      </c>
      <c r="BS539">
        <v>999.9</v>
      </c>
      <c r="BT539">
        <v>0</v>
      </c>
      <c r="BU539">
        <v>0</v>
      </c>
      <c r="BV539">
        <v>10008.9285714286</v>
      </c>
      <c r="BW539">
        <v>0</v>
      </c>
      <c r="BX539">
        <v>2189.24857142857</v>
      </c>
      <c r="BY539">
        <v>18.60965</v>
      </c>
      <c r="BZ539">
        <v>222.276035714286</v>
      </c>
      <c r="CA539">
        <v>203.218571428571</v>
      </c>
      <c r="CB539">
        <v>0.294457071428571</v>
      </c>
      <c r="CC539">
        <v>199.140392857143</v>
      </c>
      <c r="CD539">
        <v>20.0691857142857</v>
      </c>
      <c r="CE539">
        <v>1.51858214285714</v>
      </c>
      <c r="CF539">
        <v>1.49662392857143</v>
      </c>
      <c r="CG539">
        <v>13.15655</v>
      </c>
      <c r="CH539">
        <v>12.9337071428571</v>
      </c>
      <c r="CI539">
        <v>2000.02571428571</v>
      </c>
      <c r="CJ539">
        <v>0.979994857142857</v>
      </c>
      <c r="CK539">
        <v>0.0200050142857143</v>
      </c>
      <c r="CL539">
        <v>0</v>
      </c>
      <c r="CM539">
        <v>2.36142857142857</v>
      </c>
      <c r="CN539">
        <v>0</v>
      </c>
      <c r="CO539">
        <v>4667.69392857143</v>
      </c>
      <c r="CP539">
        <v>17300.3642857143</v>
      </c>
      <c r="CQ539">
        <v>42.357</v>
      </c>
      <c r="CR539">
        <v>44.4148571428571</v>
      </c>
      <c r="CS539">
        <v>42.3525</v>
      </c>
      <c r="CT539">
        <v>42.6115</v>
      </c>
      <c r="CU539">
        <v>41.4685</v>
      </c>
      <c r="CV539">
        <v>1960.01428571429</v>
      </c>
      <c r="CW539">
        <v>40.0114285714286</v>
      </c>
      <c r="CX539">
        <v>0</v>
      </c>
      <c r="CY539">
        <v>1657216290</v>
      </c>
      <c r="CZ539">
        <v>0</v>
      </c>
      <c r="DA539">
        <v>1657213163</v>
      </c>
      <c r="DB539" t="s">
        <v>1145</v>
      </c>
      <c r="DC539">
        <v>1657213141</v>
      </c>
      <c r="DD539">
        <v>1655399214.6</v>
      </c>
      <c r="DE539">
        <v>1</v>
      </c>
      <c r="DF539">
        <v>0.04</v>
      </c>
      <c r="DG539">
        <v>-0.06</v>
      </c>
      <c r="DH539">
        <v>9.172</v>
      </c>
      <c r="DI539">
        <v>0.511</v>
      </c>
      <c r="DJ539">
        <v>420</v>
      </c>
      <c r="DK539">
        <v>25</v>
      </c>
      <c r="DL539">
        <v>0.26</v>
      </c>
      <c r="DM539">
        <v>0.15</v>
      </c>
      <c r="DN539">
        <v>18.392156097561</v>
      </c>
      <c r="DO539">
        <v>2.98341951219512</v>
      </c>
      <c r="DP539">
        <v>0.447281499755797</v>
      </c>
      <c r="DQ539">
        <v>0</v>
      </c>
      <c r="DR539">
        <v>0.290605975609756</v>
      </c>
      <c r="DS539">
        <v>0.0587825853658536</v>
      </c>
      <c r="DT539">
        <v>0.00634898026568356</v>
      </c>
      <c r="DU539">
        <v>1</v>
      </c>
      <c r="DV539">
        <v>1</v>
      </c>
      <c r="DW539">
        <v>2</v>
      </c>
      <c r="DX539" t="s">
        <v>357</v>
      </c>
      <c r="DY539">
        <v>2.96957</v>
      </c>
      <c r="DZ539">
        <v>2.70153</v>
      </c>
      <c r="EA539">
        <v>0.0379232</v>
      </c>
      <c r="EB539">
        <v>0.0358938</v>
      </c>
      <c r="EC539">
        <v>0.0761686</v>
      </c>
      <c r="ED539">
        <v>0.0758978</v>
      </c>
      <c r="EE539">
        <v>37290.4</v>
      </c>
      <c r="EF539">
        <v>40939.2</v>
      </c>
      <c r="EG539">
        <v>35152.7</v>
      </c>
      <c r="EH539">
        <v>38540.5</v>
      </c>
      <c r="EI539">
        <v>46103.2</v>
      </c>
      <c r="EJ539">
        <v>51429.3</v>
      </c>
      <c r="EK539">
        <v>55000.4</v>
      </c>
      <c r="EL539">
        <v>61808.7</v>
      </c>
      <c r="EM539">
        <v>1.9312</v>
      </c>
      <c r="EN539">
        <v>2.1004</v>
      </c>
      <c r="EO539">
        <v>0.0200272</v>
      </c>
      <c r="EP539">
        <v>0</v>
      </c>
      <c r="EQ539">
        <v>24.8116</v>
      </c>
      <c r="ER539">
        <v>999.9</v>
      </c>
      <c r="ES539">
        <v>35.551</v>
      </c>
      <c r="ET539">
        <v>36.678</v>
      </c>
      <c r="EU539">
        <v>29.5338</v>
      </c>
      <c r="EV539">
        <v>54.0471</v>
      </c>
      <c r="EW539">
        <v>35.0321</v>
      </c>
      <c r="EX539">
        <v>2</v>
      </c>
      <c r="EY539">
        <v>0.337927</v>
      </c>
      <c r="EZ539">
        <v>9.28105</v>
      </c>
      <c r="FA539">
        <v>19.9117</v>
      </c>
      <c r="FB539">
        <v>5.20172</v>
      </c>
      <c r="FC539">
        <v>12.0099</v>
      </c>
      <c r="FD539">
        <v>4.976</v>
      </c>
      <c r="FE539">
        <v>3.294</v>
      </c>
      <c r="FF539">
        <v>9999</v>
      </c>
      <c r="FG539">
        <v>9999</v>
      </c>
      <c r="FH539">
        <v>9999</v>
      </c>
      <c r="FI539">
        <v>558.7</v>
      </c>
      <c r="FJ539">
        <v>1.86301</v>
      </c>
      <c r="FK539">
        <v>1.86777</v>
      </c>
      <c r="FL539">
        <v>1.86752</v>
      </c>
      <c r="FM539">
        <v>1.86874</v>
      </c>
      <c r="FN539">
        <v>1.86951</v>
      </c>
      <c r="FO539">
        <v>1.86554</v>
      </c>
      <c r="FP539">
        <v>1.86661</v>
      </c>
      <c r="FQ539">
        <v>1.86798</v>
      </c>
      <c r="FR539">
        <v>5</v>
      </c>
      <c r="FS539">
        <v>0</v>
      </c>
      <c r="FT539">
        <v>0</v>
      </c>
      <c r="FU539">
        <v>0</v>
      </c>
      <c r="FV539" t="s">
        <v>358</v>
      </c>
      <c r="FW539" t="s">
        <v>359</v>
      </c>
      <c r="FX539" t="s">
        <v>360</v>
      </c>
      <c r="FY539" t="s">
        <v>360</v>
      </c>
      <c r="FZ539" t="s">
        <v>360</v>
      </c>
      <c r="GA539" t="s">
        <v>360</v>
      </c>
      <c r="GB539">
        <v>0</v>
      </c>
      <c r="GC539">
        <v>100</v>
      </c>
      <c r="GD539">
        <v>100</v>
      </c>
      <c r="GE539">
        <v>7.136</v>
      </c>
      <c r="GF539">
        <v>0.2133</v>
      </c>
      <c r="GG539">
        <v>5.39689663742648</v>
      </c>
      <c r="GH539">
        <v>0.00956702611335773</v>
      </c>
      <c r="GI539">
        <v>-9.19467254998099e-07</v>
      </c>
      <c r="GJ539">
        <v>-2.13729184259075e-11</v>
      </c>
      <c r="GK539">
        <v>0.213310654532375</v>
      </c>
      <c r="GL539">
        <v>0</v>
      </c>
      <c r="GM539">
        <v>0</v>
      </c>
      <c r="GN539">
        <v>0</v>
      </c>
      <c r="GO539">
        <v>-4</v>
      </c>
      <c r="GP539">
        <v>1866</v>
      </c>
      <c r="GQ539">
        <v>1</v>
      </c>
      <c r="GR539">
        <v>18</v>
      </c>
      <c r="GS539">
        <v>52.8</v>
      </c>
      <c r="GT539">
        <v>30284.9</v>
      </c>
      <c r="GU539">
        <v>0.64209</v>
      </c>
      <c r="GV539">
        <v>2.66968</v>
      </c>
      <c r="GW539">
        <v>2.24854</v>
      </c>
      <c r="GX539">
        <v>2.72339</v>
      </c>
      <c r="GY539">
        <v>1.99585</v>
      </c>
      <c r="GZ539">
        <v>2.34863</v>
      </c>
      <c r="HA539">
        <v>39.692</v>
      </c>
      <c r="HB539">
        <v>13.7205</v>
      </c>
      <c r="HC539">
        <v>18</v>
      </c>
      <c r="HD539">
        <v>498.95</v>
      </c>
      <c r="HE539">
        <v>615.989</v>
      </c>
      <c r="HF539">
        <v>14.9441</v>
      </c>
      <c r="HG539">
        <v>31.1012</v>
      </c>
      <c r="HH539">
        <v>30.0022</v>
      </c>
      <c r="HI539">
        <v>30.5656</v>
      </c>
      <c r="HJ539">
        <v>30.4278</v>
      </c>
      <c r="HK539">
        <v>12.7232</v>
      </c>
      <c r="HL539">
        <v>30.508</v>
      </c>
      <c r="HM539">
        <v>0</v>
      </c>
      <c r="HN539">
        <v>13.9729</v>
      </c>
      <c r="HO539">
        <v>151.151</v>
      </c>
      <c r="HP539">
        <v>20.016</v>
      </c>
      <c r="HQ539">
        <v>101.991</v>
      </c>
      <c r="HR539">
        <v>102.887</v>
      </c>
    </row>
    <row r="540" spans="1:226">
      <c r="A540">
        <v>524</v>
      </c>
      <c r="B540">
        <v>1657216315.6</v>
      </c>
      <c r="C540">
        <v>9710.59999990463</v>
      </c>
      <c r="D540" t="s">
        <v>1413</v>
      </c>
      <c r="E540" t="s">
        <v>1414</v>
      </c>
      <c r="F540">
        <v>5</v>
      </c>
      <c r="G540" t="s">
        <v>1380</v>
      </c>
      <c r="H540" t="s">
        <v>354</v>
      </c>
      <c r="I540">
        <v>1657216307.76071</v>
      </c>
      <c r="J540">
        <f>(K540)/1000</f>
        <v>0</v>
      </c>
      <c r="K540">
        <f>IF(BF540, AN540, AH540)</f>
        <v>0</v>
      </c>
      <c r="L540">
        <f>IF(BF540, AI540, AG540)</f>
        <v>0</v>
      </c>
      <c r="M540">
        <f>BH540 - IF(AU540&gt;1, L540*BB540*100.0/(AW540*BV540), 0)</f>
        <v>0</v>
      </c>
      <c r="N540">
        <f>((T540-J540/2)*M540-L540)/(T540+J540/2)</f>
        <v>0</v>
      </c>
      <c r="O540">
        <f>N540*(BO540+BP540)/1000.0</f>
        <v>0</v>
      </c>
      <c r="P540">
        <f>(BH540 - IF(AU540&gt;1, L540*BB540*100.0/(AW540*BV540), 0))*(BO540+BP540)/1000.0</f>
        <v>0</v>
      </c>
      <c r="Q540">
        <f>2.0/((1/S540-1/R540)+SIGN(S540)*SQRT((1/S540-1/R540)*(1/S540-1/R540) + 4*BC540/((BC540+1)*(BC540+1))*(2*1/S540*1/R540-1/R540*1/R540)))</f>
        <v>0</v>
      </c>
      <c r="R540">
        <f>IF(LEFT(BD540,1)&lt;&gt;"0",IF(LEFT(BD540,1)="1",3.0,BE540),$D$5+$E$5*(BV540*BO540/($K$5*1000))+$F$5*(BV540*BO540/($K$5*1000))*MAX(MIN(BB540,$J$5),$I$5)*MAX(MIN(BB540,$J$5),$I$5)+$G$5*MAX(MIN(BB540,$J$5),$I$5)*(BV540*BO540/($K$5*1000))+$H$5*(BV540*BO540/($K$5*1000))*(BV540*BO540/($K$5*1000)))</f>
        <v>0</v>
      </c>
      <c r="S540">
        <f>J540*(1000-(1000*0.61365*exp(17.502*W540/(240.97+W540))/(BO540+BP540)+BJ540)/2)/(1000*0.61365*exp(17.502*W540/(240.97+W540))/(BO540+BP540)-BJ540)</f>
        <v>0</v>
      </c>
      <c r="T540">
        <f>1/((BC540+1)/(Q540/1.6)+1/(R540/1.37)) + BC540/((BC540+1)/(Q540/1.6) + BC540/(R540/1.37))</f>
        <v>0</v>
      </c>
      <c r="U540">
        <f>(AX540*BA540)</f>
        <v>0</v>
      </c>
      <c r="V540">
        <f>(BQ540+(U540+2*0.95*5.67E-8*(((BQ540+$B$7)+273)^4-(BQ540+273)^4)-44100*J540)/(1.84*29.3*R540+8*0.95*5.67E-8*(BQ540+273)^3))</f>
        <v>0</v>
      </c>
      <c r="W540">
        <f>($C$7*BR540+$D$7*BS540+$E$7*V540)</f>
        <v>0</v>
      </c>
      <c r="X540">
        <f>0.61365*exp(17.502*W540/(240.97+W540))</f>
        <v>0</v>
      </c>
      <c r="Y540">
        <f>(Z540/AA540*100)</f>
        <v>0</v>
      </c>
      <c r="Z540">
        <f>BJ540*(BO540+BP540)/1000</f>
        <v>0</v>
      </c>
      <c r="AA540">
        <f>0.61365*exp(17.502*BQ540/(240.97+BQ540))</f>
        <v>0</v>
      </c>
      <c r="AB540">
        <f>(X540-BJ540*(BO540+BP540)/1000)</f>
        <v>0</v>
      </c>
      <c r="AC540">
        <f>(-J540*44100)</f>
        <v>0</v>
      </c>
      <c r="AD540">
        <f>2*29.3*R540*0.92*(BQ540-W540)</f>
        <v>0</v>
      </c>
      <c r="AE540">
        <f>2*0.95*5.67E-8*(((BQ540+$B$7)+273)^4-(W540+273)^4)</f>
        <v>0</v>
      </c>
      <c r="AF540">
        <f>U540+AE540+AC540+AD540</f>
        <v>0</v>
      </c>
      <c r="AG540">
        <f>BN540*AU540*(BI540-BH540*(1000-AU540*BK540)/(1000-AU540*BJ540))/(100*BB540)</f>
        <v>0</v>
      </c>
      <c r="AH540">
        <f>1000*BN540*AU540*(BJ540-BK540)/(100*BB540*(1000-AU540*BJ540))</f>
        <v>0</v>
      </c>
      <c r="AI540">
        <f>(AJ540 - AK540 - BO540*1E3/(8.314*(BQ540+273.15)) * AM540/BN540 * AL540) * BN540/(100*BB540) * (1000 - BK540)/1000</f>
        <v>0</v>
      </c>
      <c r="AJ540">
        <v>172.463493243161</v>
      </c>
      <c r="AK540">
        <v>182.866709090909</v>
      </c>
      <c r="AL540">
        <v>-3.31923158167055</v>
      </c>
      <c r="AM540">
        <v>66.5962630816965</v>
      </c>
      <c r="AN540">
        <f>(AP540 - AO540 + BO540*1E3/(8.314*(BQ540+273.15)) * AR540/BN540 * AQ540) * BN540/(100*BB540) * 1000/(1000 - AP540)</f>
        <v>0</v>
      </c>
      <c r="AO540">
        <v>20.0946672500626</v>
      </c>
      <c r="AP540">
        <v>20.40848</v>
      </c>
      <c r="AQ540">
        <v>0.00100629162048457</v>
      </c>
      <c r="AR540">
        <v>77.477251164549</v>
      </c>
      <c r="AS540">
        <v>0</v>
      </c>
      <c r="AT540">
        <v>0</v>
      </c>
      <c r="AU540">
        <f>IF(AS540*$H$13&gt;=AW540,1.0,(AW540/(AW540-AS540*$H$13)))</f>
        <v>0</v>
      </c>
      <c r="AV540">
        <f>(AU540-1)*100</f>
        <v>0</v>
      </c>
      <c r="AW540">
        <f>MAX(0,($B$13+$C$13*BV540)/(1+$D$13*BV540)*BO540/(BQ540+273)*$E$13)</f>
        <v>0</v>
      </c>
      <c r="AX540">
        <f>$B$11*BW540+$C$11*BX540+$F$11*CI540*(1-CL540)</f>
        <v>0</v>
      </c>
      <c r="AY540">
        <f>AX540*AZ540</f>
        <v>0</v>
      </c>
      <c r="AZ540">
        <f>($B$11*$D$9+$C$11*$D$9+$F$11*((CV540+CN540)/MAX(CV540+CN540+CW540, 0.1)*$I$9+CW540/MAX(CV540+CN540+CW540, 0.1)*$J$9))/($B$11+$C$11+$F$11)</f>
        <v>0</v>
      </c>
      <c r="BA540">
        <f>($B$11*$K$9+$C$11*$K$9+$F$11*((CV540+CN540)/MAX(CV540+CN540+CW540, 0.1)*$P$9+CW540/MAX(CV540+CN540+CW540, 0.1)*$Q$9))/($B$11+$C$11+$F$11)</f>
        <v>0</v>
      </c>
      <c r="BB540">
        <v>2.7</v>
      </c>
      <c r="BC540">
        <v>0.5</v>
      </c>
      <c r="BD540" t="s">
        <v>355</v>
      </c>
      <c r="BE540">
        <v>2</v>
      </c>
      <c r="BF540" t="b">
        <v>1</v>
      </c>
      <c r="BG540">
        <v>1657216307.76071</v>
      </c>
      <c r="BH540">
        <v>203.161285714286</v>
      </c>
      <c r="BI540">
        <v>184.558892857143</v>
      </c>
      <c r="BJ540">
        <v>20.3807107142857</v>
      </c>
      <c r="BK540">
        <v>20.0829</v>
      </c>
      <c r="BL540">
        <v>195.925714285714</v>
      </c>
      <c r="BM540">
        <v>20.1674035714286</v>
      </c>
      <c r="BN540">
        <v>500.013964285714</v>
      </c>
      <c r="BO540">
        <v>74.5736785714286</v>
      </c>
      <c r="BP540">
        <v>0.0475310785714286</v>
      </c>
      <c r="BQ540">
        <v>24.3404714285714</v>
      </c>
      <c r="BR540">
        <v>25.1270964285714</v>
      </c>
      <c r="BS540">
        <v>999.9</v>
      </c>
      <c r="BT540">
        <v>0</v>
      </c>
      <c r="BU540">
        <v>0</v>
      </c>
      <c r="BV540">
        <v>10002.5</v>
      </c>
      <c r="BW540">
        <v>0</v>
      </c>
      <c r="BX540">
        <v>2189.43607142857</v>
      </c>
      <c r="BY540">
        <v>18.6025035714286</v>
      </c>
      <c r="BZ540">
        <v>207.387785714286</v>
      </c>
      <c r="CA540">
        <v>188.341071428571</v>
      </c>
      <c r="CB540">
        <v>0.297808357142857</v>
      </c>
      <c r="CC540">
        <v>184.558892857143</v>
      </c>
      <c r="CD540">
        <v>20.0829</v>
      </c>
      <c r="CE540">
        <v>1.519865</v>
      </c>
      <c r="CF540">
        <v>1.49765642857143</v>
      </c>
      <c r="CG540">
        <v>13.1694785714286</v>
      </c>
      <c r="CH540">
        <v>12.94425</v>
      </c>
      <c r="CI540">
        <v>2000.00964285714</v>
      </c>
      <c r="CJ540">
        <v>0.979995</v>
      </c>
      <c r="CK540">
        <v>0.0200049</v>
      </c>
      <c r="CL540">
        <v>0</v>
      </c>
      <c r="CM540">
        <v>2.36808571428571</v>
      </c>
      <c r="CN540">
        <v>0</v>
      </c>
      <c r="CO540">
        <v>4667.5825</v>
      </c>
      <c r="CP540">
        <v>17300.2142857143</v>
      </c>
      <c r="CQ540">
        <v>42.3860357142857</v>
      </c>
      <c r="CR540">
        <v>44.4460714285714</v>
      </c>
      <c r="CS540">
        <v>42.3705</v>
      </c>
      <c r="CT540">
        <v>42.62275</v>
      </c>
      <c r="CU540">
        <v>41.4865</v>
      </c>
      <c r="CV540">
        <v>1959.99857142857</v>
      </c>
      <c r="CW540">
        <v>40.0110714285714</v>
      </c>
      <c r="CX540">
        <v>0</v>
      </c>
      <c r="CY540">
        <v>1657216294.8</v>
      </c>
      <c r="CZ540">
        <v>0</v>
      </c>
      <c r="DA540">
        <v>1657213163</v>
      </c>
      <c r="DB540" t="s">
        <v>1145</v>
      </c>
      <c r="DC540">
        <v>1657213141</v>
      </c>
      <c r="DD540">
        <v>1655399214.6</v>
      </c>
      <c r="DE540">
        <v>1</v>
      </c>
      <c r="DF540">
        <v>0.04</v>
      </c>
      <c r="DG540">
        <v>-0.06</v>
      </c>
      <c r="DH540">
        <v>9.172</v>
      </c>
      <c r="DI540">
        <v>0.511</v>
      </c>
      <c r="DJ540">
        <v>420</v>
      </c>
      <c r="DK540">
        <v>25</v>
      </c>
      <c r="DL540">
        <v>0.26</v>
      </c>
      <c r="DM540">
        <v>0.15</v>
      </c>
      <c r="DN540">
        <v>18.5689097560976</v>
      </c>
      <c r="DO540">
        <v>1.03577979094077</v>
      </c>
      <c r="DP540">
        <v>0.403436225688152</v>
      </c>
      <c r="DQ540">
        <v>0</v>
      </c>
      <c r="DR540">
        <v>0.295475268292683</v>
      </c>
      <c r="DS540">
        <v>0.0462185853658542</v>
      </c>
      <c r="DT540">
        <v>0.00517560867175456</v>
      </c>
      <c r="DU540">
        <v>1</v>
      </c>
      <c r="DV540">
        <v>1</v>
      </c>
      <c r="DW540">
        <v>2</v>
      </c>
      <c r="DX540" t="s">
        <v>357</v>
      </c>
      <c r="DY540">
        <v>2.9685</v>
      </c>
      <c r="DZ540">
        <v>2.70189</v>
      </c>
      <c r="EA540">
        <v>0.0352346</v>
      </c>
      <c r="EB540">
        <v>0.0331573</v>
      </c>
      <c r="EC540">
        <v>0.0762087</v>
      </c>
      <c r="ED540">
        <v>0.0759383</v>
      </c>
      <c r="EE540">
        <v>37393.5</v>
      </c>
      <c r="EF540">
        <v>41053.8</v>
      </c>
      <c r="EG540">
        <v>35151.8</v>
      </c>
      <c r="EH540">
        <v>38539.1</v>
      </c>
      <c r="EI540">
        <v>46100.5</v>
      </c>
      <c r="EJ540">
        <v>51425</v>
      </c>
      <c r="EK540">
        <v>54999.6</v>
      </c>
      <c r="EL540">
        <v>61806.2</v>
      </c>
      <c r="EM540">
        <v>1.9308</v>
      </c>
      <c r="EN540">
        <v>2.1006</v>
      </c>
      <c r="EO540">
        <v>0.0180304</v>
      </c>
      <c r="EP540">
        <v>0</v>
      </c>
      <c r="EQ540">
        <v>24.8116</v>
      </c>
      <c r="ER540">
        <v>999.9</v>
      </c>
      <c r="ES540">
        <v>35.576</v>
      </c>
      <c r="ET540">
        <v>36.688</v>
      </c>
      <c r="EU540">
        <v>29.5715</v>
      </c>
      <c r="EV540">
        <v>54.1271</v>
      </c>
      <c r="EW540">
        <v>35.1002</v>
      </c>
      <c r="EX540">
        <v>2</v>
      </c>
      <c r="EY540">
        <v>0.339553</v>
      </c>
      <c r="EZ540">
        <v>9.28105</v>
      </c>
      <c r="FA540">
        <v>19.9119</v>
      </c>
      <c r="FB540">
        <v>5.20052</v>
      </c>
      <c r="FC540">
        <v>12.0099</v>
      </c>
      <c r="FD540">
        <v>4.9756</v>
      </c>
      <c r="FE540">
        <v>3.294</v>
      </c>
      <c r="FF540">
        <v>9999</v>
      </c>
      <c r="FG540">
        <v>9999</v>
      </c>
      <c r="FH540">
        <v>9999</v>
      </c>
      <c r="FI540">
        <v>558.7</v>
      </c>
      <c r="FJ540">
        <v>1.86298</v>
      </c>
      <c r="FK540">
        <v>1.86774</v>
      </c>
      <c r="FL540">
        <v>1.86752</v>
      </c>
      <c r="FM540">
        <v>1.86874</v>
      </c>
      <c r="FN540">
        <v>1.86951</v>
      </c>
      <c r="FO540">
        <v>1.86554</v>
      </c>
      <c r="FP540">
        <v>1.86658</v>
      </c>
      <c r="FQ540">
        <v>1.86795</v>
      </c>
      <c r="FR540">
        <v>5</v>
      </c>
      <c r="FS540">
        <v>0</v>
      </c>
      <c r="FT540">
        <v>0</v>
      </c>
      <c r="FU540">
        <v>0</v>
      </c>
      <c r="FV540" t="s">
        <v>358</v>
      </c>
      <c r="FW540" t="s">
        <v>359</v>
      </c>
      <c r="FX540" t="s">
        <v>360</v>
      </c>
      <c r="FY540" t="s">
        <v>360</v>
      </c>
      <c r="FZ540" t="s">
        <v>360</v>
      </c>
      <c r="GA540" t="s">
        <v>360</v>
      </c>
      <c r="GB540">
        <v>0</v>
      </c>
      <c r="GC540">
        <v>100</v>
      </c>
      <c r="GD540">
        <v>100</v>
      </c>
      <c r="GE540">
        <v>7.002</v>
      </c>
      <c r="GF540">
        <v>0.2133</v>
      </c>
      <c r="GG540">
        <v>5.39689663742648</v>
      </c>
      <c r="GH540">
        <v>0.00956702611335773</v>
      </c>
      <c r="GI540">
        <v>-9.19467254998099e-07</v>
      </c>
      <c r="GJ540">
        <v>-2.13729184259075e-11</v>
      </c>
      <c r="GK540">
        <v>0.213310654532375</v>
      </c>
      <c r="GL540">
        <v>0</v>
      </c>
      <c r="GM540">
        <v>0</v>
      </c>
      <c r="GN540">
        <v>0</v>
      </c>
      <c r="GO540">
        <v>-4</v>
      </c>
      <c r="GP540">
        <v>1866</v>
      </c>
      <c r="GQ540">
        <v>1</v>
      </c>
      <c r="GR540">
        <v>18</v>
      </c>
      <c r="GS540">
        <v>52.9</v>
      </c>
      <c r="GT540">
        <v>30285</v>
      </c>
      <c r="GU540">
        <v>0.595703</v>
      </c>
      <c r="GV540">
        <v>2.67944</v>
      </c>
      <c r="GW540">
        <v>2.24854</v>
      </c>
      <c r="GX540">
        <v>2.72339</v>
      </c>
      <c r="GY540">
        <v>1.99585</v>
      </c>
      <c r="GZ540">
        <v>2.34619</v>
      </c>
      <c r="HA540">
        <v>39.692</v>
      </c>
      <c r="HB540">
        <v>13.703</v>
      </c>
      <c r="HC540">
        <v>18</v>
      </c>
      <c r="HD540">
        <v>498.855</v>
      </c>
      <c r="HE540">
        <v>616.368</v>
      </c>
      <c r="HF540">
        <v>14.9378</v>
      </c>
      <c r="HG540">
        <v>31.1213</v>
      </c>
      <c r="HH540">
        <v>30.002</v>
      </c>
      <c r="HI540">
        <v>30.5873</v>
      </c>
      <c r="HJ540">
        <v>30.4498</v>
      </c>
      <c r="HK540">
        <v>11.8104</v>
      </c>
      <c r="HL540">
        <v>30.508</v>
      </c>
      <c r="HM540">
        <v>0</v>
      </c>
      <c r="HN540">
        <v>13.8383</v>
      </c>
      <c r="HO540">
        <v>130.972</v>
      </c>
      <c r="HP540">
        <v>20.016</v>
      </c>
      <c r="HQ540">
        <v>101.989</v>
      </c>
      <c r="HR540">
        <v>102.883</v>
      </c>
    </row>
    <row r="541" spans="1:226">
      <c r="A541">
        <v>525</v>
      </c>
      <c r="B541">
        <v>1657216321.1</v>
      </c>
      <c r="C541">
        <v>9716.09999990463</v>
      </c>
      <c r="D541" t="s">
        <v>1415</v>
      </c>
      <c r="E541" t="s">
        <v>1416</v>
      </c>
      <c r="F541">
        <v>5</v>
      </c>
      <c r="G541" t="s">
        <v>1380</v>
      </c>
      <c r="H541" t="s">
        <v>354</v>
      </c>
      <c r="I541">
        <v>1657216313.33214</v>
      </c>
      <c r="J541">
        <f>(K541)/1000</f>
        <v>0</v>
      </c>
      <c r="K541">
        <f>IF(BF541, AN541, AH541)</f>
        <v>0</v>
      </c>
      <c r="L541">
        <f>IF(BF541, AI541, AG541)</f>
        <v>0</v>
      </c>
      <c r="M541">
        <f>BH541 - IF(AU541&gt;1, L541*BB541*100.0/(AW541*BV541), 0)</f>
        <v>0</v>
      </c>
      <c r="N541">
        <f>((T541-J541/2)*M541-L541)/(T541+J541/2)</f>
        <v>0</v>
      </c>
      <c r="O541">
        <f>N541*(BO541+BP541)/1000.0</f>
        <v>0</v>
      </c>
      <c r="P541">
        <f>(BH541 - IF(AU541&gt;1, L541*BB541*100.0/(AW541*BV541), 0))*(BO541+BP541)/1000.0</f>
        <v>0</v>
      </c>
      <c r="Q541">
        <f>2.0/((1/S541-1/R541)+SIGN(S541)*SQRT((1/S541-1/R541)*(1/S541-1/R541) + 4*BC541/((BC541+1)*(BC541+1))*(2*1/S541*1/R541-1/R541*1/R541)))</f>
        <v>0</v>
      </c>
      <c r="R541">
        <f>IF(LEFT(BD541,1)&lt;&gt;"0",IF(LEFT(BD541,1)="1",3.0,BE541),$D$5+$E$5*(BV541*BO541/($K$5*1000))+$F$5*(BV541*BO541/($K$5*1000))*MAX(MIN(BB541,$J$5),$I$5)*MAX(MIN(BB541,$J$5),$I$5)+$G$5*MAX(MIN(BB541,$J$5),$I$5)*(BV541*BO541/($K$5*1000))+$H$5*(BV541*BO541/($K$5*1000))*(BV541*BO541/($K$5*1000)))</f>
        <v>0</v>
      </c>
      <c r="S541">
        <f>J541*(1000-(1000*0.61365*exp(17.502*W541/(240.97+W541))/(BO541+BP541)+BJ541)/2)/(1000*0.61365*exp(17.502*W541/(240.97+W541))/(BO541+BP541)-BJ541)</f>
        <v>0</v>
      </c>
      <c r="T541">
        <f>1/((BC541+1)/(Q541/1.6)+1/(R541/1.37)) + BC541/((BC541+1)/(Q541/1.6) + BC541/(R541/1.37))</f>
        <v>0</v>
      </c>
      <c r="U541">
        <f>(AX541*BA541)</f>
        <v>0</v>
      </c>
      <c r="V541">
        <f>(BQ541+(U541+2*0.95*5.67E-8*(((BQ541+$B$7)+273)^4-(BQ541+273)^4)-44100*J541)/(1.84*29.3*R541+8*0.95*5.67E-8*(BQ541+273)^3))</f>
        <v>0</v>
      </c>
      <c r="W541">
        <f>($C$7*BR541+$D$7*BS541+$E$7*V541)</f>
        <v>0</v>
      </c>
      <c r="X541">
        <f>0.61365*exp(17.502*W541/(240.97+W541))</f>
        <v>0</v>
      </c>
      <c r="Y541">
        <f>(Z541/AA541*100)</f>
        <v>0</v>
      </c>
      <c r="Z541">
        <f>BJ541*(BO541+BP541)/1000</f>
        <v>0</v>
      </c>
      <c r="AA541">
        <f>0.61365*exp(17.502*BQ541/(240.97+BQ541))</f>
        <v>0</v>
      </c>
      <c r="AB541">
        <f>(X541-BJ541*(BO541+BP541)/1000)</f>
        <v>0</v>
      </c>
      <c r="AC541">
        <f>(-J541*44100)</f>
        <v>0</v>
      </c>
      <c r="AD541">
        <f>2*29.3*R541*0.92*(BQ541-W541)</f>
        <v>0</v>
      </c>
      <c r="AE541">
        <f>2*0.95*5.67E-8*(((BQ541+$B$7)+273)^4-(W541+273)^4)</f>
        <v>0</v>
      </c>
      <c r="AF541">
        <f>U541+AE541+AC541+AD541</f>
        <v>0</v>
      </c>
      <c r="AG541">
        <f>BN541*AU541*(BI541-BH541*(1000-AU541*BK541)/(1000-AU541*BJ541))/(100*BB541)</f>
        <v>0</v>
      </c>
      <c r="AH541">
        <f>1000*BN541*AU541*(BJ541-BK541)/(100*BB541*(1000-AU541*BJ541))</f>
        <v>0</v>
      </c>
      <c r="AI541">
        <f>(AJ541 - AK541 - BO541*1E3/(8.314*(BQ541+273.15)) * AM541/BN541 * AL541) * BN541/(100*BB541) * (1000 - BK541)/1000</f>
        <v>0</v>
      </c>
      <c r="AJ541">
        <v>154.127447131348</v>
      </c>
      <c r="AK541">
        <v>164.582224242424</v>
      </c>
      <c r="AL541">
        <v>-3.35848938042244</v>
      </c>
      <c r="AM541">
        <v>66.5962630816965</v>
      </c>
      <c r="AN541">
        <f>(AP541 - AO541 + BO541*1E3/(8.314*(BQ541+273.15)) * AR541/BN541 * AQ541) * BN541/(100*BB541) * 1000/(1000 - AP541)</f>
        <v>0</v>
      </c>
      <c r="AO541">
        <v>20.1070324634983</v>
      </c>
      <c r="AP541">
        <v>20.4210957575758</v>
      </c>
      <c r="AQ541">
        <v>0.00397612446333115</v>
      </c>
      <c r="AR541">
        <v>77.477251164549</v>
      </c>
      <c r="AS541">
        <v>0</v>
      </c>
      <c r="AT541">
        <v>0</v>
      </c>
      <c r="AU541">
        <f>IF(AS541*$H$13&gt;=AW541,1.0,(AW541/(AW541-AS541*$H$13)))</f>
        <v>0</v>
      </c>
      <c r="AV541">
        <f>(AU541-1)*100</f>
        <v>0</v>
      </c>
      <c r="AW541">
        <f>MAX(0,($B$13+$C$13*BV541)/(1+$D$13*BV541)*BO541/(BQ541+273)*$E$13)</f>
        <v>0</v>
      </c>
      <c r="AX541">
        <f>$B$11*BW541+$C$11*BX541+$F$11*CI541*(1-CL541)</f>
        <v>0</v>
      </c>
      <c r="AY541">
        <f>AX541*AZ541</f>
        <v>0</v>
      </c>
      <c r="AZ541">
        <f>($B$11*$D$9+$C$11*$D$9+$F$11*((CV541+CN541)/MAX(CV541+CN541+CW541, 0.1)*$I$9+CW541/MAX(CV541+CN541+CW541, 0.1)*$J$9))/($B$11+$C$11+$F$11)</f>
        <v>0</v>
      </c>
      <c r="BA541">
        <f>($B$11*$K$9+$C$11*$K$9+$F$11*((CV541+CN541)/MAX(CV541+CN541+CW541, 0.1)*$P$9+CW541/MAX(CV541+CN541+CW541, 0.1)*$Q$9))/($B$11+$C$11+$F$11)</f>
        <v>0</v>
      </c>
      <c r="BB541">
        <v>2.7</v>
      </c>
      <c r="BC541">
        <v>0.5</v>
      </c>
      <c r="BD541" t="s">
        <v>355</v>
      </c>
      <c r="BE541">
        <v>2</v>
      </c>
      <c r="BF541" t="b">
        <v>1</v>
      </c>
      <c r="BG541">
        <v>1657216313.33214</v>
      </c>
      <c r="BH541">
        <v>184.964928571429</v>
      </c>
      <c r="BI541">
        <v>166.207571428571</v>
      </c>
      <c r="BJ541">
        <v>20.4013178571429</v>
      </c>
      <c r="BK541">
        <v>20.0929107142857</v>
      </c>
      <c r="BL541">
        <v>177.895678571429</v>
      </c>
      <c r="BM541">
        <v>20.1880071428571</v>
      </c>
      <c r="BN541">
        <v>500.00875</v>
      </c>
      <c r="BO541">
        <v>74.5735</v>
      </c>
      <c r="BP541">
        <v>0.0475536</v>
      </c>
      <c r="BQ541">
        <v>24.34045</v>
      </c>
      <c r="BR541">
        <v>25.12865</v>
      </c>
      <c r="BS541">
        <v>999.9</v>
      </c>
      <c r="BT541">
        <v>0</v>
      </c>
      <c r="BU541">
        <v>0</v>
      </c>
      <c r="BV541">
        <v>9992.5</v>
      </c>
      <c r="BW541">
        <v>0</v>
      </c>
      <c r="BX541">
        <v>2190.84928571429</v>
      </c>
      <c r="BY541">
        <v>18.7574857142857</v>
      </c>
      <c r="BZ541">
        <v>188.816928571429</v>
      </c>
      <c r="CA541">
        <v>169.615607142857</v>
      </c>
      <c r="CB541">
        <v>0.308400607142857</v>
      </c>
      <c r="CC541">
        <v>166.207571428571</v>
      </c>
      <c r="CD541">
        <v>20.0929107142857</v>
      </c>
      <c r="CE541">
        <v>1.52139892857143</v>
      </c>
      <c r="CF541">
        <v>1.49839928571429</v>
      </c>
      <c r="CG541">
        <v>13.1849142857143</v>
      </c>
      <c r="CH541">
        <v>12.9518321428571</v>
      </c>
      <c r="CI541">
        <v>2000.00678571429</v>
      </c>
      <c r="CJ541">
        <v>0.979995</v>
      </c>
      <c r="CK541">
        <v>0.0200049</v>
      </c>
      <c r="CL541">
        <v>0</v>
      </c>
      <c r="CM541">
        <v>2.36721428571429</v>
      </c>
      <c r="CN541">
        <v>0</v>
      </c>
      <c r="CO541">
        <v>4667.48535714286</v>
      </c>
      <c r="CP541">
        <v>17300.1821428571</v>
      </c>
      <c r="CQ541">
        <v>42.4104285714286</v>
      </c>
      <c r="CR541">
        <v>44.473</v>
      </c>
      <c r="CS541">
        <v>42.3971428571428</v>
      </c>
      <c r="CT541">
        <v>42.6471428571428</v>
      </c>
      <c r="CU541">
        <v>41.5221428571428</v>
      </c>
      <c r="CV541">
        <v>1959.99535714286</v>
      </c>
      <c r="CW541">
        <v>40.0114285714286</v>
      </c>
      <c r="CX541">
        <v>0</v>
      </c>
      <c r="CY541">
        <v>1657216300.2</v>
      </c>
      <c r="CZ541">
        <v>0</v>
      </c>
      <c r="DA541">
        <v>1657213163</v>
      </c>
      <c r="DB541" t="s">
        <v>1145</v>
      </c>
      <c r="DC541">
        <v>1657213141</v>
      </c>
      <c r="DD541">
        <v>1655399214.6</v>
      </c>
      <c r="DE541">
        <v>1</v>
      </c>
      <c r="DF541">
        <v>0.04</v>
      </c>
      <c r="DG541">
        <v>-0.06</v>
      </c>
      <c r="DH541">
        <v>9.172</v>
      </c>
      <c r="DI541">
        <v>0.511</v>
      </c>
      <c r="DJ541">
        <v>420</v>
      </c>
      <c r="DK541">
        <v>25</v>
      </c>
      <c r="DL541">
        <v>0.26</v>
      </c>
      <c r="DM541">
        <v>0.15</v>
      </c>
      <c r="DN541">
        <v>18.6715292682927</v>
      </c>
      <c r="DO541">
        <v>0.512686411149891</v>
      </c>
      <c r="DP541">
        <v>0.455214651187286</v>
      </c>
      <c r="DQ541">
        <v>0</v>
      </c>
      <c r="DR541">
        <v>0.301685902439024</v>
      </c>
      <c r="DS541">
        <v>0.0818873937282234</v>
      </c>
      <c r="DT541">
        <v>0.0113473846407709</v>
      </c>
      <c r="DU541">
        <v>1</v>
      </c>
      <c r="DV541">
        <v>1</v>
      </c>
      <c r="DW541">
        <v>2</v>
      </c>
      <c r="DX541" t="s">
        <v>357</v>
      </c>
      <c r="DY541">
        <v>2.96879</v>
      </c>
      <c r="DZ541">
        <v>2.70146</v>
      </c>
      <c r="EA541">
        <v>0.0318712</v>
      </c>
      <c r="EB541">
        <v>0.0296041</v>
      </c>
      <c r="EC541">
        <v>0.0762448</v>
      </c>
      <c r="ED541">
        <v>0.0758462</v>
      </c>
      <c r="EE541">
        <v>37521.4</v>
      </c>
      <c r="EF541">
        <v>41201.3</v>
      </c>
      <c r="EG541">
        <v>35149.8</v>
      </c>
      <c r="EH541">
        <v>38536.3</v>
      </c>
      <c r="EI541">
        <v>46096.7</v>
      </c>
      <c r="EJ541">
        <v>51426.6</v>
      </c>
      <c r="EK541">
        <v>54997.4</v>
      </c>
      <c r="EL541">
        <v>61802.1</v>
      </c>
      <c r="EM541">
        <v>1.9296</v>
      </c>
      <c r="EN541">
        <v>2.0996</v>
      </c>
      <c r="EO541">
        <v>0.0197887</v>
      </c>
      <c r="EP541">
        <v>0</v>
      </c>
      <c r="EQ541">
        <v>24.8116</v>
      </c>
      <c r="ER541">
        <v>999.9</v>
      </c>
      <c r="ES541">
        <v>35.551</v>
      </c>
      <c r="ET541">
        <v>36.719</v>
      </c>
      <c r="EU541">
        <v>29.5979</v>
      </c>
      <c r="EV541">
        <v>54.0971</v>
      </c>
      <c r="EW541">
        <v>35.0841</v>
      </c>
      <c r="EX541">
        <v>2</v>
      </c>
      <c r="EY541">
        <v>0.342073</v>
      </c>
      <c r="EZ541">
        <v>9.28105</v>
      </c>
      <c r="FA541">
        <v>19.9121</v>
      </c>
      <c r="FB541">
        <v>5.20291</v>
      </c>
      <c r="FC541">
        <v>12.0099</v>
      </c>
      <c r="FD541">
        <v>4.976</v>
      </c>
      <c r="FE541">
        <v>3.294</v>
      </c>
      <c r="FF541">
        <v>9999</v>
      </c>
      <c r="FG541">
        <v>9999</v>
      </c>
      <c r="FH541">
        <v>9999</v>
      </c>
      <c r="FI541">
        <v>558.7</v>
      </c>
      <c r="FJ541">
        <v>1.86304</v>
      </c>
      <c r="FK541">
        <v>1.8678</v>
      </c>
      <c r="FL541">
        <v>1.86752</v>
      </c>
      <c r="FM541">
        <v>1.86874</v>
      </c>
      <c r="FN541">
        <v>1.86951</v>
      </c>
      <c r="FO541">
        <v>1.86554</v>
      </c>
      <c r="FP541">
        <v>1.86661</v>
      </c>
      <c r="FQ541">
        <v>1.86798</v>
      </c>
      <c r="FR541">
        <v>5</v>
      </c>
      <c r="FS541">
        <v>0</v>
      </c>
      <c r="FT541">
        <v>0</v>
      </c>
      <c r="FU541">
        <v>0</v>
      </c>
      <c r="FV541" t="s">
        <v>358</v>
      </c>
      <c r="FW541" t="s">
        <v>359</v>
      </c>
      <c r="FX541" t="s">
        <v>360</v>
      </c>
      <c r="FY541" t="s">
        <v>360</v>
      </c>
      <c r="FZ541" t="s">
        <v>360</v>
      </c>
      <c r="GA541" t="s">
        <v>360</v>
      </c>
      <c r="GB541">
        <v>0</v>
      </c>
      <c r="GC541">
        <v>100</v>
      </c>
      <c r="GD541">
        <v>100</v>
      </c>
      <c r="GE541">
        <v>6.838</v>
      </c>
      <c r="GF541">
        <v>0.2133</v>
      </c>
      <c r="GG541">
        <v>5.39689663742648</v>
      </c>
      <c r="GH541">
        <v>0.00956702611335773</v>
      </c>
      <c r="GI541">
        <v>-9.19467254998099e-07</v>
      </c>
      <c r="GJ541">
        <v>-2.13729184259075e-11</v>
      </c>
      <c r="GK541">
        <v>0.213310654532375</v>
      </c>
      <c r="GL541">
        <v>0</v>
      </c>
      <c r="GM541">
        <v>0</v>
      </c>
      <c r="GN541">
        <v>0</v>
      </c>
      <c r="GO541">
        <v>-4</v>
      </c>
      <c r="GP541">
        <v>1866</v>
      </c>
      <c r="GQ541">
        <v>1</v>
      </c>
      <c r="GR541">
        <v>18</v>
      </c>
      <c r="GS541">
        <v>53</v>
      </c>
      <c r="GT541">
        <v>30285.1</v>
      </c>
      <c r="GU541">
        <v>0.543213</v>
      </c>
      <c r="GV541">
        <v>2.67944</v>
      </c>
      <c r="GW541">
        <v>2.24854</v>
      </c>
      <c r="GX541">
        <v>2.72339</v>
      </c>
      <c r="GY541">
        <v>1.99585</v>
      </c>
      <c r="GZ541">
        <v>2.34741</v>
      </c>
      <c r="HA541">
        <v>39.7171</v>
      </c>
      <c r="HB541">
        <v>13.703</v>
      </c>
      <c r="HC541">
        <v>18</v>
      </c>
      <c r="HD541">
        <v>498.298</v>
      </c>
      <c r="HE541">
        <v>615.871</v>
      </c>
      <c r="HF541">
        <v>14.9288</v>
      </c>
      <c r="HG541">
        <v>31.1496</v>
      </c>
      <c r="HH541">
        <v>30.0021</v>
      </c>
      <c r="HI541">
        <v>30.616</v>
      </c>
      <c r="HJ541">
        <v>30.4776</v>
      </c>
      <c r="HK541">
        <v>10.7338</v>
      </c>
      <c r="HL541">
        <v>30.7783</v>
      </c>
      <c r="HM541">
        <v>0</v>
      </c>
      <c r="HN541">
        <v>13.7208</v>
      </c>
      <c r="HO541">
        <v>117.449</v>
      </c>
      <c r="HP541">
        <v>20.0122</v>
      </c>
      <c r="HQ541">
        <v>101.984</v>
      </c>
      <c r="HR541">
        <v>102.876</v>
      </c>
    </row>
    <row r="542" spans="1:226">
      <c r="A542">
        <v>526</v>
      </c>
      <c r="B542">
        <v>1657216325.6</v>
      </c>
      <c r="C542">
        <v>9720.59999990463</v>
      </c>
      <c r="D542" t="s">
        <v>1417</v>
      </c>
      <c r="E542" t="s">
        <v>1418</v>
      </c>
      <c r="F542">
        <v>5</v>
      </c>
      <c r="G542" t="s">
        <v>1380</v>
      </c>
      <c r="H542" t="s">
        <v>354</v>
      </c>
      <c r="I542">
        <v>1657216317.77857</v>
      </c>
      <c r="J542">
        <f>(K542)/1000</f>
        <v>0</v>
      </c>
      <c r="K542">
        <f>IF(BF542, AN542, AH542)</f>
        <v>0</v>
      </c>
      <c r="L542">
        <f>IF(BF542, AI542, AG542)</f>
        <v>0</v>
      </c>
      <c r="M542">
        <f>BH542 - IF(AU542&gt;1, L542*BB542*100.0/(AW542*BV542), 0)</f>
        <v>0</v>
      </c>
      <c r="N542">
        <f>((T542-J542/2)*M542-L542)/(T542+J542/2)</f>
        <v>0</v>
      </c>
      <c r="O542">
        <f>N542*(BO542+BP542)/1000.0</f>
        <v>0</v>
      </c>
      <c r="P542">
        <f>(BH542 - IF(AU542&gt;1, L542*BB542*100.0/(AW542*BV542), 0))*(BO542+BP542)/1000.0</f>
        <v>0</v>
      </c>
      <c r="Q542">
        <f>2.0/((1/S542-1/R542)+SIGN(S542)*SQRT((1/S542-1/R542)*(1/S542-1/R542) + 4*BC542/((BC542+1)*(BC542+1))*(2*1/S542*1/R542-1/R542*1/R542)))</f>
        <v>0</v>
      </c>
      <c r="R542">
        <f>IF(LEFT(BD542,1)&lt;&gt;"0",IF(LEFT(BD542,1)="1",3.0,BE542),$D$5+$E$5*(BV542*BO542/($K$5*1000))+$F$5*(BV542*BO542/($K$5*1000))*MAX(MIN(BB542,$J$5),$I$5)*MAX(MIN(BB542,$J$5),$I$5)+$G$5*MAX(MIN(BB542,$J$5),$I$5)*(BV542*BO542/($K$5*1000))+$H$5*(BV542*BO542/($K$5*1000))*(BV542*BO542/($K$5*1000)))</f>
        <v>0</v>
      </c>
      <c r="S542">
        <f>J542*(1000-(1000*0.61365*exp(17.502*W542/(240.97+W542))/(BO542+BP542)+BJ542)/2)/(1000*0.61365*exp(17.502*W542/(240.97+W542))/(BO542+BP542)-BJ542)</f>
        <v>0</v>
      </c>
      <c r="T542">
        <f>1/((BC542+1)/(Q542/1.6)+1/(R542/1.37)) + BC542/((BC542+1)/(Q542/1.6) + BC542/(R542/1.37))</f>
        <v>0</v>
      </c>
      <c r="U542">
        <f>(AX542*BA542)</f>
        <v>0</v>
      </c>
      <c r="V542">
        <f>(BQ542+(U542+2*0.95*5.67E-8*(((BQ542+$B$7)+273)^4-(BQ542+273)^4)-44100*J542)/(1.84*29.3*R542+8*0.95*5.67E-8*(BQ542+273)^3))</f>
        <v>0</v>
      </c>
      <c r="W542">
        <f>($C$7*BR542+$D$7*BS542+$E$7*V542)</f>
        <v>0</v>
      </c>
      <c r="X542">
        <f>0.61365*exp(17.502*W542/(240.97+W542))</f>
        <v>0</v>
      </c>
      <c r="Y542">
        <f>(Z542/AA542*100)</f>
        <v>0</v>
      </c>
      <c r="Z542">
        <f>BJ542*(BO542+BP542)/1000</f>
        <v>0</v>
      </c>
      <c r="AA542">
        <f>0.61365*exp(17.502*BQ542/(240.97+BQ542))</f>
        <v>0</v>
      </c>
      <c r="AB542">
        <f>(X542-BJ542*(BO542+BP542)/1000)</f>
        <v>0</v>
      </c>
      <c r="AC542">
        <f>(-J542*44100)</f>
        <v>0</v>
      </c>
      <c r="AD542">
        <f>2*29.3*R542*0.92*(BQ542-W542)</f>
        <v>0</v>
      </c>
      <c r="AE542">
        <f>2*0.95*5.67E-8*(((BQ542+$B$7)+273)^4-(W542+273)^4)</f>
        <v>0</v>
      </c>
      <c r="AF542">
        <f>U542+AE542+AC542+AD542</f>
        <v>0</v>
      </c>
      <c r="AG542">
        <f>BN542*AU542*(BI542-BH542*(1000-AU542*BK542)/(1000-AU542*BJ542))/(100*BB542)</f>
        <v>0</v>
      </c>
      <c r="AH542">
        <f>1000*BN542*AU542*(BJ542-BK542)/(100*BB542*(1000-AU542*BJ542))</f>
        <v>0</v>
      </c>
      <c r="AI542">
        <f>(AJ542 - AK542 - BO542*1E3/(8.314*(BQ542+273.15)) * AM542/BN542 * AL542) * BN542/(100*BB542) * (1000 - BK542)/1000</f>
        <v>0</v>
      </c>
      <c r="AJ542">
        <v>138.446052311009</v>
      </c>
      <c r="AK542">
        <v>149.256890909091</v>
      </c>
      <c r="AL542">
        <v>-3.45346759039977</v>
      </c>
      <c r="AM542">
        <v>66.5962630816965</v>
      </c>
      <c r="AN542">
        <f>(AP542 - AO542 + BO542*1E3/(8.314*(BQ542+273.15)) * AR542/BN542 * AQ542) * BN542/(100*BB542) * 1000/(1000 - AP542)</f>
        <v>0</v>
      </c>
      <c r="AO542">
        <v>20.0778140971665</v>
      </c>
      <c r="AP542">
        <v>20.4241957575758</v>
      </c>
      <c r="AQ542">
        <v>-0.000307360980173915</v>
      </c>
      <c r="AR542">
        <v>77.477251164549</v>
      </c>
      <c r="AS542">
        <v>0</v>
      </c>
      <c r="AT542">
        <v>0</v>
      </c>
      <c r="AU542">
        <f>IF(AS542*$H$13&gt;=AW542,1.0,(AW542/(AW542-AS542*$H$13)))</f>
        <v>0</v>
      </c>
      <c r="AV542">
        <f>(AU542-1)*100</f>
        <v>0</v>
      </c>
      <c r="AW542">
        <f>MAX(0,($B$13+$C$13*BV542)/(1+$D$13*BV542)*BO542/(BQ542+273)*$E$13)</f>
        <v>0</v>
      </c>
      <c r="AX542">
        <f>$B$11*BW542+$C$11*BX542+$F$11*CI542*(1-CL542)</f>
        <v>0</v>
      </c>
      <c r="AY542">
        <f>AX542*AZ542</f>
        <v>0</v>
      </c>
      <c r="AZ542">
        <f>($B$11*$D$9+$C$11*$D$9+$F$11*((CV542+CN542)/MAX(CV542+CN542+CW542, 0.1)*$I$9+CW542/MAX(CV542+CN542+CW542, 0.1)*$J$9))/($B$11+$C$11+$F$11)</f>
        <v>0</v>
      </c>
      <c r="BA542">
        <f>($B$11*$K$9+$C$11*$K$9+$F$11*((CV542+CN542)/MAX(CV542+CN542+CW542, 0.1)*$P$9+CW542/MAX(CV542+CN542+CW542, 0.1)*$Q$9))/($B$11+$C$11+$F$11)</f>
        <v>0</v>
      </c>
      <c r="BB542">
        <v>2.7</v>
      </c>
      <c r="BC542">
        <v>0.5</v>
      </c>
      <c r="BD542" t="s">
        <v>355</v>
      </c>
      <c r="BE542">
        <v>2</v>
      </c>
      <c r="BF542" t="b">
        <v>1</v>
      </c>
      <c r="BG542">
        <v>1657216317.77857</v>
      </c>
      <c r="BH542">
        <v>170.390107142857</v>
      </c>
      <c r="BI542">
        <v>151.510142857143</v>
      </c>
      <c r="BJ542">
        <v>20.4129464285714</v>
      </c>
      <c r="BK542">
        <v>20.0920321428571</v>
      </c>
      <c r="BL542">
        <v>163.454321428571</v>
      </c>
      <c r="BM542">
        <v>20.1996285714286</v>
      </c>
      <c r="BN542">
        <v>500.0235</v>
      </c>
      <c r="BO542">
        <v>74.5734928571429</v>
      </c>
      <c r="BP542">
        <v>0.0475982178571428</v>
      </c>
      <c r="BQ542">
        <v>24.339475</v>
      </c>
      <c r="BR542">
        <v>25.1254678571429</v>
      </c>
      <c r="BS542">
        <v>999.9</v>
      </c>
      <c r="BT542">
        <v>0</v>
      </c>
      <c r="BU542">
        <v>0</v>
      </c>
      <c r="BV542">
        <v>9997.14285714286</v>
      </c>
      <c r="BW542">
        <v>0</v>
      </c>
      <c r="BX542">
        <v>2191.96821428571</v>
      </c>
      <c r="BY542">
        <v>18.879975</v>
      </c>
      <c r="BZ542">
        <v>173.940642857143</v>
      </c>
      <c r="CA542">
        <v>154.616821428571</v>
      </c>
      <c r="CB542">
        <v>0.320903571428571</v>
      </c>
      <c r="CC542">
        <v>151.510142857143</v>
      </c>
      <c r="CD542">
        <v>20.0920321428571</v>
      </c>
      <c r="CE542">
        <v>1.522265</v>
      </c>
      <c r="CF542">
        <v>1.49833321428571</v>
      </c>
      <c r="CG542">
        <v>13.1936392857143</v>
      </c>
      <c r="CH542">
        <v>12.9511678571429</v>
      </c>
      <c r="CI542">
        <v>1999.99642857143</v>
      </c>
      <c r="CJ542">
        <v>0.979995142857143</v>
      </c>
      <c r="CK542">
        <v>0.0200047857142857</v>
      </c>
      <c r="CL542">
        <v>0</v>
      </c>
      <c r="CM542">
        <v>2.3759</v>
      </c>
      <c r="CN542">
        <v>0</v>
      </c>
      <c r="CO542">
        <v>4668.22107142857</v>
      </c>
      <c r="CP542">
        <v>17300.0928571429</v>
      </c>
      <c r="CQ542">
        <v>42.4281428571428</v>
      </c>
      <c r="CR542">
        <v>44.491</v>
      </c>
      <c r="CS542">
        <v>42.4148571428571</v>
      </c>
      <c r="CT542">
        <v>42.6648571428571</v>
      </c>
      <c r="CU542">
        <v>41.5398571428571</v>
      </c>
      <c r="CV542">
        <v>1959.98535714286</v>
      </c>
      <c r="CW542">
        <v>40.0107142857143</v>
      </c>
      <c r="CX542">
        <v>0</v>
      </c>
      <c r="CY542">
        <v>1657216305</v>
      </c>
      <c r="CZ542">
        <v>0</v>
      </c>
      <c r="DA542">
        <v>1657213163</v>
      </c>
      <c r="DB542" t="s">
        <v>1145</v>
      </c>
      <c r="DC542">
        <v>1657213141</v>
      </c>
      <c r="DD542">
        <v>1655399214.6</v>
      </c>
      <c r="DE542">
        <v>1</v>
      </c>
      <c r="DF542">
        <v>0.04</v>
      </c>
      <c r="DG542">
        <v>-0.06</v>
      </c>
      <c r="DH542">
        <v>9.172</v>
      </c>
      <c r="DI542">
        <v>0.511</v>
      </c>
      <c r="DJ542">
        <v>420</v>
      </c>
      <c r="DK542">
        <v>25</v>
      </c>
      <c r="DL542">
        <v>0.26</v>
      </c>
      <c r="DM542">
        <v>0.15</v>
      </c>
      <c r="DN542">
        <v>18.8535804878049</v>
      </c>
      <c r="DO542">
        <v>1.44671498257837</v>
      </c>
      <c r="DP542">
        <v>0.509664035787666</v>
      </c>
      <c r="DQ542">
        <v>0</v>
      </c>
      <c r="DR542">
        <v>0.313638731707317</v>
      </c>
      <c r="DS542">
        <v>0.171185644599303</v>
      </c>
      <c r="DT542">
        <v>0.0196062183540715</v>
      </c>
      <c r="DU542">
        <v>0</v>
      </c>
      <c r="DV542">
        <v>0</v>
      </c>
      <c r="DW542">
        <v>2</v>
      </c>
      <c r="DX542" t="s">
        <v>365</v>
      </c>
      <c r="DY542">
        <v>2.96927</v>
      </c>
      <c r="DZ542">
        <v>2.70119</v>
      </c>
      <c r="EA542">
        <v>0.028953</v>
      </c>
      <c r="EB542">
        <v>0.0265777</v>
      </c>
      <c r="EC542">
        <v>0.0762465</v>
      </c>
      <c r="ED542">
        <v>0.0758687</v>
      </c>
      <c r="EE542">
        <v>37632.9</v>
      </c>
      <c r="EF542">
        <v>41327.7</v>
      </c>
      <c r="EG542">
        <v>35148.5</v>
      </c>
      <c r="EH542">
        <v>38534.5</v>
      </c>
      <c r="EI542">
        <v>46095.4</v>
      </c>
      <c r="EJ542">
        <v>51423</v>
      </c>
      <c r="EK542">
        <v>54996</v>
      </c>
      <c r="EL542">
        <v>61799.4</v>
      </c>
      <c r="EM542">
        <v>1.93</v>
      </c>
      <c r="EN542">
        <v>2.0986</v>
      </c>
      <c r="EO542">
        <v>0.0172853</v>
      </c>
      <c r="EP542">
        <v>0</v>
      </c>
      <c r="EQ542">
        <v>24.8137</v>
      </c>
      <c r="ER542">
        <v>999.9</v>
      </c>
      <c r="ES542">
        <v>35.576</v>
      </c>
      <c r="ET542">
        <v>36.709</v>
      </c>
      <c r="EU542">
        <v>29.6052</v>
      </c>
      <c r="EV542">
        <v>54.0271</v>
      </c>
      <c r="EW542">
        <v>35.0521</v>
      </c>
      <c r="EX542">
        <v>2</v>
      </c>
      <c r="EY542">
        <v>0.343821</v>
      </c>
      <c r="EZ542">
        <v>9.28105</v>
      </c>
      <c r="FA542">
        <v>19.9117</v>
      </c>
      <c r="FB542">
        <v>5.20052</v>
      </c>
      <c r="FC542">
        <v>12.0111</v>
      </c>
      <c r="FD542">
        <v>4.9756</v>
      </c>
      <c r="FE542">
        <v>3.294</v>
      </c>
      <c r="FF542">
        <v>9999</v>
      </c>
      <c r="FG542">
        <v>9999</v>
      </c>
      <c r="FH542">
        <v>9999</v>
      </c>
      <c r="FI542">
        <v>558.7</v>
      </c>
      <c r="FJ542">
        <v>1.86298</v>
      </c>
      <c r="FK542">
        <v>1.8678</v>
      </c>
      <c r="FL542">
        <v>1.86752</v>
      </c>
      <c r="FM542">
        <v>1.86874</v>
      </c>
      <c r="FN542">
        <v>1.86951</v>
      </c>
      <c r="FO542">
        <v>1.86554</v>
      </c>
      <c r="FP542">
        <v>1.86661</v>
      </c>
      <c r="FQ542">
        <v>1.86798</v>
      </c>
      <c r="FR542">
        <v>5</v>
      </c>
      <c r="FS542">
        <v>0</v>
      </c>
      <c r="FT542">
        <v>0</v>
      </c>
      <c r="FU542">
        <v>0</v>
      </c>
      <c r="FV542" t="s">
        <v>358</v>
      </c>
      <c r="FW542" t="s">
        <v>359</v>
      </c>
      <c r="FX542" t="s">
        <v>360</v>
      </c>
      <c r="FY542" t="s">
        <v>360</v>
      </c>
      <c r="FZ542" t="s">
        <v>360</v>
      </c>
      <c r="GA542" t="s">
        <v>360</v>
      </c>
      <c r="GB542">
        <v>0</v>
      </c>
      <c r="GC542">
        <v>100</v>
      </c>
      <c r="GD542">
        <v>100</v>
      </c>
      <c r="GE542">
        <v>6.698</v>
      </c>
      <c r="GF542">
        <v>0.2133</v>
      </c>
      <c r="GG542">
        <v>5.39689663742648</v>
      </c>
      <c r="GH542">
        <v>0.00956702611335773</v>
      </c>
      <c r="GI542">
        <v>-9.19467254998099e-07</v>
      </c>
      <c r="GJ542">
        <v>-2.13729184259075e-11</v>
      </c>
      <c r="GK542">
        <v>0.213310654532375</v>
      </c>
      <c r="GL542">
        <v>0</v>
      </c>
      <c r="GM542">
        <v>0</v>
      </c>
      <c r="GN542">
        <v>0</v>
      </c>
      <c r="GO542">
        <v>-4</v>
      </c>
      <c r="GP542">
        <v>1866</v>
      </c>
      <c r="GQ542">
        <v>1</v>
      </c>
      <c r="GR542">
        <v>18</v>
      </c>
      <c r="GS542">
        <v>53.1</v>
      </c>
      <c r="GT542">
        <v>30285.2</v>
      </c>
      <c r="GU542">
        <v>0.495605</v>
      </c>
      <c r="GV542">
        <v>2.68433</v>
      </c>
      <c r="GW542">
        <v>2.24854</v>
      </c>
      <c r="GX542">
        <v>2.72339</v>
      </c>
      <c r="GY542">
        <v>1.99585</v>
      </c>
      <c r="GZ542">
        <v>2.34375</v>
      </c>
      <c r="HA542">
        <v>39.7422</v>
      </c>
      <c r="HB542">
        <v>13.7118</v>
      </c>
      <c r="HC542">
        <v>18</v>
      </c>
      <c r="HD542">
        <v>498.722</v>
      </c>
      <c r="HE542">
        <v>615.285</v>
      </c>
      <c r="HF542">
        <v>14.9253</v>
      </c>
      <c r="HG542">
        <v>31.1758</v>
      </c>
      <c r="HH542">
        <v>30.002</v>
      </c>
      <c r="HI542">
        <v>30.6356</v>
      </c>
      <c r="HJ542">
        <v>30.496</v>
      </c>
      <c r="HK542">
        <v>9.79775</v>
      </c>
      <c r="HL542">
        <v>30.7783</v>
      </c>
      <c r="HM542">
        <v>0</v>
      </c>
      <c r="HN542">
        <v>13.7026</v>
      </c>
      <c r="HO542">
        <v>97.3703</v>
      </c>
      <c r="HP542">
        <v>20.0086</v>
      </c>
      <c r="HQ542">
        <v>101.981</v>
      </c>
      <c r="HR542">
        <v>102.872</v>
      </c>
    </row>
    <row r="543" spans="1:226">
      <c r="A543">
        <v>527</v>
      </c>
      <c r="B543">
        <v>1657216331.1</v>
      </c>
      <c r="C543">
        <v>9726.09999990463</v>
      </c>
      <c r="D543" t="s">
        <v>1419</v>
      </c>
      <c r="E543" t="s">
        <v>1420</v>
      </c>
      <c r="F543">
        <v>5</v>
      </c>
      <c r="G543" t="s">
        <v>1380</v>
      </c>
      <c r="H543" t="s">
        <v>354</v>
      </c>
      <c r="I543">
        <v>1657216323.35</v>
      </c>
      <c r="J543">
        <f>(K543)/1000</f>
        <v>0</v>
      </c>
      <c r="K543">
        <f>IF(BF543, AN543, AH543)</f>
        <v>0</v>
      </c>
      <c r="L543">
        <f>IF(BF543, AI543, AG543)</f>
        <v>0</v>
      </c>
      <c r="M543">
        <f>BH543 - IF(AU543&gt;1, L543*BB543*100.0/(AW543*BV543), 0)</f>
        <v>0</v>
      </c>
      <c r="N543">
        <f>((T543-J543/2)*M543-L543)/(T543+J543/2)</f>
        <v>0</v>
      </c>
      <c r="O543">
        <f>N543*(BO543+BP543)/1000.0</f>
        <v>0</v>
      </c>
      <c r="P543">
        <f>(BH543 - IF(AU543&gt;1, L543*BB543*100.0/(AW543*BV543), 0))*(BO543+BP543)/1000.0</f>
        <v>0</v>
      </c>
      <c r="Q543">
        <f>2.0/((1/S543-1/R543)+SIGN(S543)*SQRT((1/S543-1/R543)*(1/S543-1/R543) + 4*BC543/((BC543+1)*(BC543+1))*(2*1/S543*1/R543-1/R543*1/R543)))</f>
        <v>0</v>
      </c>
      <c r="R543">
        <f>IF(LEFT(BD543,1)&lt;&gt;"0",IF(LEFT(BD543,1)="1",3.0,BE543),$D$5+$E$5*(BV543*BO543/($K$5*1000))+$F$5*(BV543*BO543/($K$5*1000))*MAX(MIN(BB543,$J$5),$I$5)*MAX(MIN(BB543,$J$5),$I$5)+$G$5*MAX(MIN(BB543,$J$5),$I$5)*(BV543*BO543/($K$5*1000))+$H$5*(BV543*BO543/($K$5*1000))*(BV543*BO543/($K$5*1000)))</f>
        <v>0</v>
      </c>
      <c r="S543">
        <f>J543*(1000-(1000*0.61365*exp(17.502*W543/(240.97+W543))/(BO543+BP543)+BJ543)/2)/(1000*0.61365*exp(17.502*W543/(240.97+W543))/(BO543+BP543)-BJ543)</f>
        <v>0</v>
      </c>
      <c r="T543">
        <f>1/((BC543+1)/(Q543/1.6)+1/(R543/1.37)) + BC543/((BC543+1)/(Q543/1.6) + BC543/(R543/1.37))</f>
        <v>0</v>
      </c>
      <c r="U543">
        <f>(AX543*BA543)</f>
        <v>0</v>
      </c>
      <c r="V543">
        <f>(BQ543+(U543+2*0.95*5.67E-8*(((BQ543+$B$7)+273)^4-(BQ543+273)^4)-44100*J543)/(1.84*29.3*R543+8*0.95*5.67E-8*(BQ543+273)^3))</f>
        <v>0</v>
      </c>
      <c r="W543">
        <f>($C$7*BR543+$D$7*BS543+$E$7*V543)</f>
        <v>0</v>
      </c>
      <c r="X543">
        <f>0.61365*exp(17.502*W543/(240.97+W543))</f>
        <v>0</v>
      </c>
      <c r="Y543">
        <f>(Z543/AA543*100)</f>
        <v>0</v>
      </c>
      <c r="Z543">
        <f>BJ543*(BO543+BP543)/1000</f>
        <v>0</v>
      </c>
      <c r="AA543">
        <f>0.61365*exp(17.502*BQ543/(240.97+BQ543))</f>
        <v>0</v>
      </c>
      <c r="AB543">
        <f>(X543-BJ543*(BO543+BP543)/1000)</f>
        <v>0</v>
      </c>
      <c r="AC543">
        <f>(-J543*44100)</f>
        <v>0</v>
      </c>
      <c r="AD543">
        <f>2*29.3*R543*0.92*(BQ543-W543)</f>
        <v>0</v>
      </c>
      <c r="AE543">
        <f>2*0.95*5.67E-8*(((BQ543+$B$7)+273)^4-(W543+273)^4)</f>
        <v>0</v>
      </c>
      <c r="AF543">
        <f>U543+AE543+AC543+AD543</f>
        <v>0</v>
      </c>
      <c r="AG543">
        <f>BN543*AU543*(BI543-BH543*(1000-AU543*BK543)/(1000-AU543*BJ543))/(100*BB543)</f>
        <v>0</v>
      </c>
      <c r="AH543">
        <f>1000*BN543*AU543*(BJ543-BK543)/(100*BB543*(1000-AU543*BJ543))</f>
        <v>0</v>
      </c>
      <c r="AI543">
        <f>(AJ543 - AK543 - BO543*1E3/(8.314*(BQ543+273.15)) * AM543/BN543 * AL543) * BN543/(100*BB543) * (1000 - BK543)/1000</f>
        <v>0</v>
      </c>
      <c r="AJ543">
        <v>119.805689216272</v>
      </c>
      <c r="AK543">
        <v>130.469163636364</v>
      </c>
      <c r="AL543">
        <v>-3.44509926269968</v>
      </c>
      <c r="AM543">
        <v>66.5962630816965</v>
      </c>
      <c r="AN543">
        <f>(AP543 - AO543 + BO543*1E3/(8.314*(BQ543+273.15)) * AR543/BN543 * AQ543) * BN543/(100*BB543) * 1000/(1000 - AP543)</f>
        <v>0</v>
      </c>
      <c r="AO543">
        <v>20.0900079988437</v>
      </c>
      <c r="AP543">
        <v>20.4341709090909</v>
      </c>
      <c r="AQ543">
        <v>0.00021310986185682</v>
      </c>
      <c r="AR543">
        <v>77.477251164549</v>
      </c>
      <c r="AS543">
        <v>0</v>
      </c>
      <c r="AT543">
        <v>0</v>
      </c>
      <c r="AU543">
        <f>IF(AS543*$H$13&gt;=AW543,1.0,(AW543/(AW543-AS543*$H$13)))</f>
        <v>0</v>
      </c>
      <c r="AV543">
        <f>(AU543-1)*100</f>
        <v>0</v>
      </c>
      <c r="AW543">
        <f>MAX(0,($B$13+$C$13*BV543)/(1+$D$13*BV543)*BO543/(BQ543+273)*$E$13)</f>
        <v>0</v>
      </c>
      <c r="AX543">
        <f>$B$11*BW543+$C$11*BX543+$F$11*CI543*(1-CL543)</f>
        <v>0</v>
      </c>
      <c r="AY543">
        <f>AX543*AZ543</f>
        <v>0</v>
      </c>
      <c r="AZ543">
        <f>($B$11*$D$9+$C$11*$D$9+$F$11*((CV543+CN543)/MAX(CV543+CN543+CW543, 0.1)*$I$9+CW543/MAX(CV543+CN543+CW543, 0.1)*$J$9))/($B$11+$C$11+$F$11)</f>
        <v>0</v>
      </c>
      <c r="BA543">
        <f>($B$11*$K$9+$C$11*$K$9+$F$11*((CV543+CN543)/MAX(CV543+CN543+CW543, 0.1)*$P$9+CW543/MAX(CV543+CN543+CW543, 0.1)*$Q$9))/($B$11+$C$11+$F$11)</f>
        <v>0</v>
      </c>
      <c r="BB543">
        <v>2.7</v>
      </c>
      <c r="BC543">
        <v>0.5</v>
      </c>
      <c r="BD543" t="s">
        <v>355</v>
      </c>
      <c r="BE543">
        <v>2</v>
      </c>
      <c r="BF543" t="b">
        <v>1</v>
      </c>
      <c r="BG543">
        <v>1657216323.35</v>
      </c>
      <c r="BH543">
        <v>152.044571428571</v>
      </c>
      <c r="BI543">
        <v>132.855928571429</v>
      </c>
      <c r="BJ543">
        <v>20.4236785714286</v>
      </c>
      <c r="BK543">
        <v>20.0904142857143</v>
      </c>
      <c r="BL543">
        <v>145.277428571429</v>
      </c>
      <c r="BM543">
        <v>20.2103607142857</v>
      </c>
      <c r="BN543">
        <v>500.015035714286</v>
      </c>
      <c r="BO543">
        <v>74.5732892857143</v>
      </c>
      <c r="BP543">
        <v>0.0476191642857143</v>
      </c>
      <c r="BQ543">
        <v>24.3402928571429</v>
      </c>
      <c r="BR543">
        <v>25.1164678571429</v>
      </c>
      <c r="BS543">
        <v>999.9</v>
      </c>
      <c r="BT543">
        <v>0</v>
      </c>
      <c r="BU543">
        <v>0</v>
      </c>
      <c r="BV543">
        <v>9997.32142857143</v>
      </c>
      <c r="BW543">
        <v>0</v>
      </c>
      <c r="BX543">
        <v>2193.02714285714</v>
      </c>
      <c r="BY543">
        <v>19.1886142857143</v>
      </c>
      <c r="BZ543">
        <v>155.214571428571</v>
      </c>
      <c r="CA543">
        <v>135.579821428571</v>
      </c>
      <c r="CB543">
        <v>0.33325625</v>
      </c>
      <c r="CC543">
        <v>132.855928571429</v>
      </c>
      <c r="CD543">
        <v>20.0904142857143</v>
      </c>
      <c r="CE543">
        <v>1.52306071428571</v>
      </c>
      <c r="CF543">
        <v>1.4982075</v>
      </c>
      <c r="CG543">
        <v>13.2016464285714</v>
      </c>
      <c r="CH543">
        <v>12.9498928571429</v>
      </c>
      <c r="CI543">
        <v>1999.99</v>
      </c>
      <c r="CJ543">
        <v>0.979995142857143</v>
      </c>
      <c r="CK543">
        <v>0.0200047857142857</v>
      </c>
      <c r="CL543">
        <v>0</v>
      </c>
      <c r="CM543">
        <v>2.404275</v>
      </c>
      <c r="CN543">
        <v>0</v>
      </c>
      <c r="CO543">
        <v>4669.27071428572</v>
      </c>
      <c r="CP543">
        <v>17300.0392857143</v>
      </c>
      <c r="CQ543">
        <v>42.44825</v>
      </c>
      <c r="CR543">
        <v>44.5022142857143</v>
      </c>
      <c r="CS543">
        <v>42.44375</v>
      </c>
      <c r="CT543">
        <v>42.687</v>
      </c>
      <c r="CU543">
        <v>41.562</v>
      </c>
      <c r="CV543">
        <v>1959.97892857143</v>
      </c>
      <c r="CW543">
        <v>40.0107142857143</v>
      </c>
      <c r="CX543">
        <v>0</v>
      </c>
      <c r="CY543">
        <v>1657216310.4</v>
      </c>
      <c r="CZ543">
        <v>0</v>
      </c>
      <c r="DA543">
        <v>1657213163</v>
      </c>
      <c r="DB543" t="s">
        <v>1145</v>
      </c>
      <c r="DC543">
        <v>1657213141</v>
      </c>
      <c r="DD543">
        <v>1655399214.6</v>
      </c>
      <c r="DE543">
        <v>1</v>
      </c>
      <c r="DF543">
        <v>0.04</v>
      </c>
      <c r="DG543">
        <v>-0.06</v>
      </c>
      <c r="DH543">
        <v>9.172</v>
      </c>
      <c r="DI543">
        <v>0.511</v>
      </c>
      <c r="DJ543">
        <v>420</v>
      </c>
      <c r="DK543">
        <v>25</v>
      </c>
      <c r="DL543">
        <v>0.26</v>
      </c>
      <c r="DM543">
        <v>0.15</v>
      </c>
      <c r="DN543">
        <v>19.0179463414634</v>
      </c>
      <c r="DO543">
        <v>3.00729407665508</v>
      </c>
      <c r="DP543">
        <v>0.551136453422828</v>
      </c>
      <c r="DQ543">
        <v>0</v>
      </c>
      <c r="DR543">
        <v>0.325189951219512</v>
      </c>
      <c r="DS543">
        <v>0.149395986062718</v>
      </c>
      <c r="DT543">
        <v>0.0184711095035004</v>
      </c>
      <c r="DU543">
        <v>0</v>
      </c>
      <c r="DV543">
        <v>0</v>
      </c>
      <c r="DW543">
        <v>2</v>
      </c>
      <c r="DX543" t="s">
        <v>365</v>
      </c>
      <c r="DY543">
        <v>2.969</v>
      </c>
      <c r="DZ543">
        <v>2.70192</v>
      </c>
      <c r="EA543">
        <v>0.0253263</v>
      </c>
      <c r="EB543">
        <v>0.0228836</v>
      </c>
      <c r="EC543">
        <v>0.0762766</v>
      </c>
      <c r="ED543">
        <v>0.0758999</v>
      </c>
      <c r="EE543">
        <v>37771.2</v>
      </c>
      <c r="EF543">
        <v>41481.8</v>
      </c>
      <c r="EG543">
        <v>35146.7</v>
      </c>
      <c r="EH543">
        <v>38532.2</v>
      </c>
      <c r="EI543">
        <v>46091.4</v>
      </c>
      <c r="EJ543">
        <v>51418.2</v>
      </c>
      <c r="EK543">
        <v>54993.2</v>
      </c>
      <c r="EL543">
        <v>61795.9</v>
      </c>
      <c r="EM543">
        <v>1.9304</v>
      </c>
      <c r="EN543">
        <v>2.0986</v>
      </c>
      <c r="EO543">
        <v>0.017941</v>
      </c>
      <c r="EP543">
        <v>0</v>
      </c>
      <c r="EQ543">
        <v>24.8137</v>
      </c>
      <c r="ER543">
        <v>999.9</v>
      </c>
      <c r="ES543">
        <v>35.576</v>
      </c>
      <c r="ET543">
        <v>36.739</v>
      </c>
      <c r="EU543">
        <v>29.653</v>
      </c>
      <c r="EV543">
        <v>54.1171</v>
      </c>
      <c r="EW543">
        <v>35.1322</v>
      </c>
      <c r="EX543">
        <v>2</v>
      </c>
      <c r="EY543">
        <v>0.346402</v>
      </c>
      <c r="EZ543">
        <v>9.28105</v>
      </c>
      <c r="FA543">
        <v>19.9119</v>
      </c>
      <c r="FB543">
        <v>5.20052</v>
      </c>
      <c r="FC543">
        <v>12.0099</v>
      </c>
      <c r="FD543">
        <v>4.9756</v>
      </c>
      <c r="FE543">
        <v>3.294</v>
      </c>
      <c r="FF543">
        <v>9999</v>
      </c>
      <c r="FG543">
        <v>9999</v>
      </c>
      <c r="FH543">
        <v>9999</v>
      </c>
      <c r="FI543">
        <v>558.7</v>
      </c>
      <c r="FJ543">
        <v>1.86295</v>
      </c>
      <c r="FK543">
        <v>1.86774</v>
      </c>
      <c r="FL543">
        <v>1.86752</v>
      </c>
      <c r="FM543">
        <v>1.86874</v>
      </c>
      <c r="FN543">
        <v>1.86951</v>
      </c>
      <c r="FO543">
        <v>1.86554</v>
      </c>
      <c r="FP543">
        <v>1.86658</v>
      </c>
      <c r="FQ543">
        <v>1.86798</v>
      </c>
      <c r="FR543">
        <v>5</v>
      </c>
      <c r="FS543">
        <v>0</v>
      </c>
      <c r="FT543">
        <v>0</v>
      </c>
      <c r="FU543">
        <v>0</v>
      </c>
      <c r="FV543" t="s">
        <v>358</v>
      </c>
      <c r="FW543" t="s">
        <v>359</v>
      </c>
      <c r="FX543" t="s">
        <v>360</v>
      </c>
      <c r="FY543" t="s">
        <v>360</v>
      </c>
      <c r="FZ543" t="s">
        <v>360</v>
      </c>
      <c r="GA543" t="s">
        <v>360</v>
      </c>
      <c r="GB543">
        <v>0</v>
      </c>
      <c r="GC543">
        <v>100</v>
      </c>
      <c r="GD543">
        <v>100</v>
      </c>
      <c r="GE543">
        <v>6.527</v>
      </c>
      <c r="GF543">
        <v>0.2134</v>
      </c>
      <c r="GG543">
        <v>5.39689663742648</v>
      </c>
      <c r="GH543">
        <v>0.00956702611335773</v>
      </c>
      <c r="GI543">
        <v>-9.19467254998099e-07</v>
      </c>
      <c r="GJ543">
        <v>-2.13729184259075e-11</v>
      </c>
      <c r="GK543">
        <v>0.213310654532375</v>
      </c>
      <c r="GL543">
        <v>0</v>
      </c>
      <c r="GM543">
        <v>0</v>
      </c>
      <c r="GN543">
        <v>0</v>
      </c>
      <c r="GO543">
        <v>-4</v>
      </c>
      <c r="GP543">
        <v>1866</v>
      </c>
      <c r="GQ543">
        <v>1</v>
      </c>
      <c r="GR543">
        <v>18</v>
      </c>
      <c r="GS543">
        <v>53.2</v>
      </c>
      <c r="GT543">
        <v>30285.3</v>
      </c>
      <c r="GU543">
        <v>0.443115</v>
      </c>
      <c r="GV543">
        <v>2.69165</v>
      </c>
      <c r="GW543">
        <v>2.24854</v>
      </c>
      <c r="GX543">
        <v>2.72339</v>
      </c>
      <c r="GY543">
        <v>1.99585</v>
      </c>
      <c r="GZ543">
        <v>2.34253</v>
      </c>
      <c r="HA543">
        <v>39.7422</v>
      </c>
      <c r="HB543">
        <v>13.6942</v>
      </c>
      <c r="HC543">
        <v>18</v>
      </c>
      <c r="HD543">
        <v>499.237</v>
      </c>
      <c r="HE543">
        <v>615.579</v>
      </c>
      <c r="HF543">
        <v>14.9231</v>
      </c>
      <c r="HG543">
        <v>31.2013</v>
      </c>
      <c r="HH543">
        <v>30.0022</v>
      </c>
      <c r="HI543">
        <v>30.6638</v>
      </c>
      <c r="HJ543">
        <v>30.525</v>
      </c>
      <c r="HK543">
        <v>8.73341</v>
      </c>
      <c r="HL543">
        <v>31.0533</v>
      </c>
      <c r="HM543">
        <v>0</v>
      </c>
      <c r="HN543">
        <v>13.7112</v>
      </c>
      <c r="HO543">
        <v>83.96</v>
      </c>
      <c r="HP543">
        <v>19.9963</v>
      </c>
      <c r="HQ543">
        <v>101.976</v>
      </c>
      <c r="HR543">
        <v>102.866</v>
      </c>
    </row>
    <row r="544" spans="1:226">
      <c r="A544">
        <v>528</v>
      </c>
      <c r="B544">
        <v>1657216335.6</v>
      </c>
      <c r="C544">
        <v>9730.59999990463</v>
      </c>
      <c r="D544" t="s">
        <v>1421</v>
      </c>
      <c r="E544" t="s">
        <v>1422</v>
      </c>
      <c r="F544">
        <v>5</v>
      </c>
      <c r="G544" t="s">
        <v>1380</v>
      </c>
      <c r="H544" t="s">
        <v>354</v>
      </c>
      <c r="I544">
        <v>1657216327.77857</v>
      </c>
      <c r="J544">
        <f>(K544)/1000</f>
        <v>0</v>
      </c>
      <c r="K544">
        <f>IF(BF544, AN544, AH544)</f>
        <v>0</v>
      </c>
      <c r="L544">
        <f>IF(BF544, AI544, AG544)</f>
        <v>0</v>
      </c>
      <c r="M544">
        <f>BH544 - IF(AU544&gt;1, L544*BB544*100.0/(AW544*BV544), 0)</f>
        <v>0</v>
      </c>
      <c r="N544">
        <f>((T544-J544/2)*M544-L544)/(T544+J544/2)</f>
        <v>0</v>
      </c>
      <c r="O544">
        <f>N544*(BO544+BP544)/1000.0</f>
        <v>0</v>
      </c>
      <c r="P544">
        <f>(BH544 - IF(AU544&gt;1, L544*BB544*100.0/(AW544*BV544), 0))*(BO544+BP544)/1000.0</f>
        <v>0</v>
      </c>
      <c r="Q544">
        <f>2.0/((1/S544-1/R544)+SIGN(S544)*SQRT((1/S544-1/R544)*(1/S544-1/R544) + 4*BC544/((BC544+1)*(BC544+1))*(2*1/S544*1/R544-1/R544*1/R544)))</f>
        <v>0</v>
      </c>
      <c r="R544">
        <f>IF(LEFT(BD544,1)&lt;&gt;"0",IF(LEFT(BD544,1)="1",3.0,BE544),$D$5+$E$5*(BV544*BO544/($K$5*1000))+$F$5*(BV544*BO544/($K$5*1000))*MAX(MIN(BB544,$J$5),$I$5)*MAX(MIN(BB544,$J$5),$I$5)+$G$5*MAX(MIN(BB544,$J$5),$I$5)*(BV544*BO544/($K$5*1000))+$H$5*(BV544*BO544/($K$5*1000))*(BV544*BO544/($K$5*1000)))</f>
        <v>0</v>
      </c>
      <c r="S544">
        <f>J544*(1000-(1000*0.61365*exp(17.502*W544/(240.97+W544))/(BO544+BP544)+BJ544)/2)/(1000*0.61365*exp(17.502*W544/(240.97+W544))/(BO544+BP544)-BJ544)</f>
        <v>0</v>
      </c>
      <c r="T544">
        <f>1/((BC544+1)/(Q544/1.6)+1/(R544/1.37)) + BC544/((BC544+1)/(Q544/1.6) + BC544/(R544/1.37))</f>
        <v>0</v>
      </c>
      <c r="U544">
        <f>(AX544*BA544)</f>
        <v>0</v>
      </c>
      <c r="V544">
        <f>(BQ544+(U544+2*0.95*5.67E-8*(((BQ544+$B$7)+273)^4-(BQ544+273)^4)-44100*J544)/(1.84*29.3*R544+8*0.95*5.67E-8*(BQ544+273)^3))</f>
        <v>0</v>
      </c>
      <c r="W544">
        <f>($C$7*BR544+$D$7*BS544+$E$7*V544)</f>
        <v>0</v>
      </c>
      <c r="X544">
        <f>0.61365*exp(17.502*W544/(240.97+W544))</f>
        <v>0</v>
      </c>
      <c r="Y544">
        <f>(Z544/AA544*100)</f>
        <v>0</v>
      </c>
      <c r="Z544">
        <f>BJ544*(BO544+BP544)/1000</f>
        <v>0</v>
      </c>
      <c r="AA544">
        <f>0.61365*exp(17.502*BQ544/(240.97+BQ544))</f>
        <v>0</v>
      </c>
      <c r="AB544">
        <f>(X544-BJ544*(BO544+BP544)/1000)</f>
        <v>0</v>
      </c>
      <c r="AC544">
        <f>(-J544*44100)</f>
        <v>0</v>
      </c>
      <c r="AD544">
        <f>2*29.3*R544*0.92*(BQ544-W544)</f>
        <v>0</v>
      </c>
      <c r="AE544">
        <f>2*0.95*5.67E-8*(((BQ544+$B$7)+273)^4-(W544+273)^4)</f>
        <v>0</v>
      </c>
      <c r="AF544">
        <f>U544+AE544+AC544+AD544</f>
        <v>0</v>
      </c>
      <c r="AG544">
        <f>BN544*AU544*(BI544-BH544*(1000-AU544*BK544)/(1000-AU544*BJ544))/(100*BB544)</f>
        <v>0</v>
      </c>
      <c r="AH544">
        <f>1000*BN544*AU544*(BJ544-BK544)/(100*BB544*(1000-AU544*BJ544))</f>
        <v>0</v>
      </c>
      <c r="AI544">
        <f>(AJ544 - AK544 - BO544*1E3/(8.314*(BQ544+273.15)) * AM544/BN544 * AL544) * BN544/(100*BB544) * (1000 - BK544)/1000</f>
        <v>0</v>
      </c>
      <c r="AJ544">
        <v>104.422593088866</v>
      </c>
      <c r="AK544">
        <v>115.109818181818</v>
      </c>
      <c r="AL544">
        <v>-3.39364844396688</v>
      </c>
      <c r="AM544">
        <v>66.5962630816965</v>
      </c>
      <c r="AN544">
        <f>(AP544 - AO544 + BO544*1E3/(8.314*(BQ544+273.15)) * AR544/BN544 * AQ544) * BN544/(100*BB544) * 1000/(1000 - AP544)</f>
        <v>0</v>
      </c>
      <c r="AO544">
        <v>20.0919750709676</v>
      </c>
      <c r="AP544">
        <v>20.4363121212121</v>
      </c>
      <c r="AQ544">
        <v>-4.36519560953726e-06</v>
      </c>
      <c r="AR544">
        <v>77.477251164549</v>
      </c>
      <c r="AS544">
        <v>0</v>
      </c>
      <c r="AT544">
        <v>0</v>
      </c>
      <c r="AU544">
        <f>IF(AS544*$H$13&gt;=AW544,1.0,(AW544/(AW544-AS544*$H$13)))</f>
        <v>0</v>
      </c>
      <c r="AV544">
        <f>(AU544-1)*100</f>
        <v>0</v>
      </c>
      <c r="AW544">
        <f>MAX(0,($B$13+$C$13*BV544)/(1+$D$13*BV544)*BO544/(BQ544+273)*$E$13)</f>
        <v>0</v>
      </c>
      <c r="AX544">
        <f>$B$11*BW544+$C$11*BX544+$F$11*CI544*(1-CL544)</f>
        <v>0</v>
      </c>
      <c r="AY544">
        <f>AX544*AZ544</f>
        <v>0</v>
      </c>
      <c r="AZ544">
        <f>($B$11*$D$9+$C$11*$D$9+$F$11*((CV544+CN544)/MAX(CV544+CN544+CW544, 0.1)*$I$9+CW544/MAX(CV544+CN544+CW544, 0.1)*$J$9))/($B$11+$C$11+$F$11)</f>
        <v>0</v>
      </c>
      <c r="BA544">
        <f>($B$11*$K$9+$C$11*$K$9+$F$11*((CV544+CN544)/MAX(CV544+CN544+CW544, 0.1)*$P$9+CW544/MAX(CV544+CN544+CW544, 0.1)*$Q$9))/($B$11+$C$11+$F$11)</f>
        <v>0</v>
      </c>
      <c r="BB544">
        <v>2.7</v>
      </c>
      <c r="BC544">
        <v>0.5</v>
      </c>
      <c r="BD544" t="s">
        <v>355</v>
      </c>
      <c r="BE544">
        <v>2</v>
      </c>
      <c r="BF544" t="b">
        <v>1</v>
      </c>
      <c r="BG544">
        <v>1657216327.77857</v>
      </c>
      <c r="BH544">
        <v>137.270428571429</v>
      </c>
      <c r="BI544">
        <v>118.031646428571</v>
      </c>
      <c r="BJ544">
        <v>20.4292035714286</v>
      </c>
      <c r="BK544">
        <v>20.0842607142857</v>
      </c>
      <c r="BL544">
        <v>130.639464285714</v>
      </c>
      <c r="BM544">
        <v>20.2158928571429</v>
      </c>
      <c r="BN544">
        <v>500.003892857143</v>
      </c>
      <c r="BO544">
        <v>74.5731142857143</v>
      </c>
      <c r="BP544">
        <v>0.0476490428571429</v>
      </c>
      <c r="BQ544">
        <v>24.3417071428571</v>
      </c>
      <c r="BR544">
        <v>25.1146285714286</v>
      </c>
      <c r="BS544">
        <v>999.9</v>
      </c>
      <c r="BT544">
        <v>0</v>
      </c>
      <c r="BU544">
        <v>0</v>
      </c>
      <c r="BV544">
        <v>9998.92857142857</v>
      </c>
      <c r="BW544">
        <v>0</v>
      </c>
      <c r="BX544">
        <v>2193.52607142857</v>
      </c>
      <c r="BY544">
        <v>19.2387</v>
      </c>
      <c r="BZ544">
        <v>140.133178571429</v>
      </c>
      <c r="CA544">
        <v>120.450828571429</v>
      </c>
      <c r="CB544">
        <v>0.344926678571429</v>
      </c>
      <c r="CC544">
        <v>118.031646428571</v>
      </c>
      <c r="CD544">
        <v>20.0842607142857</v>
      </c>
      <c r="CE544">
        <v>1.52346857142857</v>
      </c>
      <c r="CF544">
        <v>1.49774535714286</v>
      </c>
      <c r="CG544">
        <v>13.20575</v>
      </c>
      <c r="CH544">
        <v>12.945175</v>
      </c>
      <c r="CI544">
        <v>2000.00214285714</v>
      </c>
      <c r="CJ544">
        <v>0.979995571428572</v>
      </c>
      <c r="CK544">
        <v>0.0200044428571429</v>
      </c>
      <c r="CL544">
        <v>0</v>
      </c>
      <c r="CM544">
        <v>2.3765</v>
      </c>
      <c r="CN544">
        <v>0</v>
      </c>
      <c r="CO544">
        <v>4670.06928571429</v>
      </c>
      <c r="CP544">
        <v>17300.15</v>
      </c>
      <c r="CQ544">
        <v>42.46625</v>
      </c>
      <c r="CR544">
        <v>44.5177142857143</v>
      </c>
      <c r="CS544">
        <v>42.46175</v>
      </c>
      <c r="CT544">
        <v>42.687</v>
      </c>
      <c r="CU544">
        <v>41.562</v>
      </c>
      <c r="CV544">
        <v>1959.99142857143</v>
      </c>
      <c r="CW544">
        <v>40.0103571428571</v>
      </c>
      <c r="CX544">
        <v>0</v>
      </c>
      <c r="CY544">
        <v>1657216315.2</v>
      </c>
      <c r="CZ544">
        <v>0</v>
      </c>
      <c r="DA544">
        <v>1657213163</v>
      </c>
      <c r="DB544" t="s">
        <v>1145</v>
      </c>
      <c r="DC544">
        <v>1657213141</v>
      </c>
      <c r="DD544">
        <v>1655399214.6</v>
      </c>
      <c r="DE544">
        <v>1</v>
      </c>
      <c r="DF544">
        <v>0.04</v>
      </c>
      <c r="DG544">
        <v>-0.06</v>
      </c>
      <c r="DH544">
        <v>9.172</v>
      </c>
      <c r="DI544">
        <v>0.511</v>
      </c>
      <c r="DJ544">
        <v>420</v>
      </c>
      <c r="DK544">
        <v>25</v>
      </c>
      <c r="DL544">
        <v>0.26</v>
      </c>
      <c r="DM544">
        <v>0.15</v>
      </c>
      <c r="DN544">
        <v>19.1080195121951</v>
      </c>
      <c r="DO544">
        <v>1.77585993031361</v>
      </c>
      <c r="DP544">
        <v>0.493564208993888</v>
      </c>
      <c r="DQ544">
        <v>0</v>
      </c>
      <c r="DR544">
        <v>0.335622536585366</v>
      </c>
      <c r="DS544">
        <v>0.139606787456447</v>
      </c>
      <c r="DT544">
        <v>0.0182398214597295</v>
      </c>
      <c r="DU544">
        <v>0</v>
      </c>
      <c r="DV544">
        <v>0</v>
      </c>
      <c r="DW544">
        <v>2</v>
      </c>
      <c r="DX544" t="s">
        <v>365</v>
      </c>
      <c r="DY544">
        <v>2.96903</v>
      </c>
      <c r="DZ544">
        <v>2.70111</v>
      </c>
      <c r="EA544">
        <v>0.0223612</v>
      </c>
      <c r="EB544">
        <v>0.0198338</v>
      </c>
      <c r="EC544">
        <v>0.0762705</v>
      </c>
      <c r="ED544">
        <v>0.0758198</v>
      </c>
      <c r="EE544">
        <v>37885.2</v>
      </c>
      <c r="EF544">
        <v>41609.7</v>
      </c>
      <c r="EG544">
        <v>35146.1</v>
      </c>
      <c r="EH544">
        <v>38531</v>
      </c>
      <c r="EI544">
        <v>46090.6</v>
      </c>
      <c r="EJ544">
        <v>51420.3</v>
      </c>
      <c r="EK544">
        <v>54991.9</v>
      </c>
      <c r="EL544">
        <v>61793.2</v>
      </c>
      <c r="EM544">
        <v>1.9294</v>
      </c>
      <c r="EN544">
        <v>2.098</v>
      </c>
      <c r="EO544">
        <v>0.0180304</v>
      </c>
      <c r="EP544">
        <v>0</v>
      </c>
      <c r="EQ544">
        <v>24.8179</v>
      </c>
      <c r="ER544">
        <v>999.9</v>
      </c>
      <c r="ES544">
        <v>35.576</v>
      </c>
      <c r="ET544">
        <v>36.749</v>
      </c>
      <c r="EU544">
        <v>29.6665</v>
      </c>
      <c r="EV544">
        <v>54.1971</v>
      </c>
      <c r="EW544">
        <v>35.0761</v>
      </c>
      <c r="EX544">
        <v>2</v>
      </c>
      <c r="EY544">
        <v>0.347927</v>
      </c>
      <c r="EZ544">
        <v>9.28105</v>
      </c>
      <c r="FA544">
        <v>19.9116</v>
      </c>
      <c r="FB544">
        <v>5.20172</v>
      </c>
      <c r="FC544">
        <v>12.0099</v>
      </c>
      <c r="FD544">
        <v>4.9756</v>
      </c>
      <c r="FE544">
        <v>3.294</v>
      </c>
      <c r="FF544">
        <v>9999</v>
      </c>
      <c r="FG544">
        <v>9999</v>
      </c>
      <c r="FH544">
        <v>9999</v>
      </c>
      <c r="FI544">
        <v>558.7</v>
      </c>
      <c r="FJ544">
        <v>1.86298</v>
      </c>
      <c r="FK544">
        <v>1.86783</v>
      </c>
      <c r="FL544">
        <v>1.86752</v>
      </c>
      <c r="FM544">
        <v>1.86874</v>
      </c>
      <c r="FN544">
        <v>1.86951</v>
      </c>
      <c r="FO544">
        <v>1.86554</v>
      </c>
      <c r="FP544">
        <v>1.86661</v>
      </c>
      <c r="FQ544">
        <v>1.86798</v>
      </c>
      <c r="FR544">
        <v>5</v>
      </c>
      <c r="FS544">
        <v>0</v>
      </c>
      <c r="FT544">
        <v>0</v>
      </c>
      <c r="FU544">
        <v>0</v>
      </c>
      <c r="FV544" t="s">
        <v>358</v>
      </c>
      <c r="FW544" t="s">
        <v>359</v>
      </c>
      <c r="FX544" t="s">
        <v>360</v>
      </c>
      <c r="FY544" t="s">
        <v>360</v>
      </c>
      <c r="FZ544" t="s">
        <v>360</v>
      </c>
      <c r="GA544" t="s">
        <v>360</v>
      </c>
      <c r="GB544">
        <v>0</v>
      </c>
      <c r="GC544">
        <v>100</v>
      </c>
      <c r="GD544">
        <v>100</v>
      </c>
      <c r="GE544">
        <v>6.39</v>
      </c>
      <c r="GF544">
        <v>0.2133</v>
      </c>
      <c r="GG544">
        <v>5.39689663742648</v>
      </c>
      <c r="GH544">
        <v>0.00956702611335773</v>
      </c>
      <c r="GI544">
        <v>-9.19467254998099e-07</v>
      </c>
      <c r="GJ544">
        <v>-2.13729184259075e-11</v>
      </c>
      <c r="GK544">
        <v>0.213310654532375</v>
      </c>
      <c r="GL544">
        <v>0</v>
      </c>
      <c r="GM544">
        <v>0</v>
      </c>
      <c r="GN544">
        <v>0</v>
      </c>
      <c r="GO544">
        <v>-4</v>
      </c>
      <c r="GP544">
        <v>1866</v>
      </c>
      <c r="GQ544">
        <v>1</v>
      </c>
      <c r="GR544">
        <v>18</v>
      </c>
      <c r="GS544">
        <v>53.2</v>
      </c>
      <c r="GT544">
        <v>30285.3</v>
      </c>
      <c r="GU544">
        <v>0.394287</v>
      </c>
      <c r="GV544">
        <v>2.68799</v>
      </c>
      <c r="GW544">
        <v>2.24854</v>
      </c>
      <c r="GX544">
        <v>2.72339</v>
      </c>
      <c r="GY544">
        <v>1.99585</v>
      </c>
      <c r="GZ544">
        <v>2.37549</v>
      </c>
      <c r="HA544">
        <v>39.7673</v>
      </c>
      <c r="HB544">
        <v>13.7118</v>
      </c>
      <c r="HC544">
        <v>18</v>
      </c>
      <c r="HD544">
        <v>498.72</v>
      </c>
      <c r="HE544">
        <v>615.309</v>
      </c>
      <c r="HF544">
        <v>14.9207</v>
      </c>
      <c r="HG544">
        <v>31.2249</v>
      </c>
      <c r="HH544">
        <v>30.0018</v>
      </c>
      <c r="HI544">
        <v>30.6834</v>
      </c>
      <c r="HJ544">
        <v>30.5434</v>
      </c>
      <c r="HK544">
        <v>7.78626</v>
      </c>
      <c r="HL544">
        <v>31.0533</v>
      </c>
      <c r="HM544">
        <v>0</v>
      </c>
      <c r="HN544">
        <v>13.7127</v>
      </c>
      <c r="HO544">
        <v>63.8816</v>
      </c>
      <c r="HP544">
        <v>19.9919</v>
      </c>
      <c r="HQ544">
        <v>101.973</v>
      </c>
      <c r="HR544">
        <v>102.862</v>
      </c>
    </row>
    <row r="545" spans="1:226">
      <c r="A545">
        <v>529</v>
      </c>
      <c r="B545">
        <v>1657216341.1</v>
      </c>
      <c r="C545">
        <v>9736.09999990463</v>
      </c>
      <c r="D545" t="s">
        <v>1423</v>
      </c>
      <c r="E545" t="s">
        <v>1424</v>
      </c>
      <c r="F545">
        <v>5</v>
      </c>
      <c r="G545" t="s">
        <v>1380</v>
      </c>
      <c r="H545" t="s">
        <v>354</v>
      </c>
      <c r="I545">
        <v>1657216333.35</v>
      </c>
      <c r="J545">
        <f>(K545)/1000</f>
        <v>0</v>
      </c>
      <c r="K545">
        <f>IF(BF545, AN545, AH545)</f>
        <v>0</v>
      </c>
      <c r="L545">
        <f>IF(BF545, AI545, AG545)</f>
        <v>0</v>
      </c>
      <c r="M545">
        <f>BH545 - IF(AU545&gt;1, L545*BB545*100.0/(AW545*BV545), 0)</f>
        <v>0</v>
      </c>
      <c r="N545">
        <f>((T545-J545/2)*M545-L545)/(T545+J545/2)</f>
        <v>0</v>
      </c>
      <c r="O545">
        <f>N545*(BO545+BP545)/1000.0</f>
        <v>0</v>
      </c>
      <c r="P545">
        <f>(BH545 - IF(AU545&gt;1, L545*BB545*100.0/(AW545*BV545), 0))*(BO545+BP545)/1000.0</f>
        <v>0</v>
      </c>
      <c r="Q545">
        <f>2.0/((1/S545-1/R545)+SIGN(S545)*SQRT((1/S545-1/R545)*(1/S545-1/R545) + 4*BC545/((BC545+1)*(BC545+1))*(2*1/S545*1/R545-1/R545*1/R545)))</f>
        <v>0</v>
      </c>
      <c r="R545">
        <f>IF(LEFT(BD545,1)&lt;&gt;"0",IF(LEFT(BD545,1)="1",3.0,BE545),$D$5+$E$5*(BV545*BO545/($K$5*1000))+$F$5*(BV545*BO545/($K$5*1000))*MAX(MIN(BB545,$J$5),$I$5)*MAX(MIN(BB545,$J$5),$I$5)+$G$5*MAX(MIN(BB545,$J$5),$I$5)*(BV545*BO545/($K$5*1000))+$H$5*(BV545*BO545/($K$5*1000))*(BV545*BO545/($K$5*1000)))</f>
        <v>0</v>
      </c>
      <c r="S545">
        <f>J545*(1000-(1000*0.61365*exp(17.502*W545/(240.97+W545))/(BO545+BP545)+BJ545)/2)/(1000*0.61365*exp(17.502*W545/(240.97+W545))/(BO545+BP545)-BJ545)</f>
        <v>0</v>
      </c>
      <c r="T545">
        <f>1/((BC545+1)/(Q545/1.6)+1/(R545/1.37)) + BC545/((BC545+1)/(Q545/1.6) + BC545/(R545/1.37))</f>
        <v>0</v>
      </c>
      <c r="U545">
        <f>(AX545*BA545)</f>
        <v>0</v>
      </c>
      <c r="V545">
        <f>(BQ545+(U545+2*0.95*5.67E-8*(((BQ545+$B$7)+273)^4-(BQ545+273)^4)-44100*J545)/(1.84*29.3*R545+8*0.95*5.67E-8*(BQ545+273)^3))</f>
        <v>0</v>
      </c>
      <c r="W545">
        <f>($C$7*BR545+$D$7*BS545+$E$7*V545)</f>
        <v>0</v>
      </c>
      <c r="X545">
        <f>0.61365*exp(17.502*W545/(240.97+W545))</f>
        <v>0</v>
      </c>
      <c r="Y545">
        <f>(Z545/AA545*100)</f>
        <v>0</v>
      </c>
      <c r="Z545">
        <f>BJ545*(BO545+BP545)/1000</f>
        <v>0</v>
      </c>
      <c r="AA545">
        <f>0.61365*exp(17.502*BQ545/(240.97+BQ545))</f>
        <v>0</v>
      </c>
      <c r="AB545">
        <f>(X545-BJ545*(BO545+BP545)/1000)</f>
        <v>0</v>
      </c>
      <c r="AC545">
        <f>(-J545*44100)</f>
        <v>0</v>
      </c>
      <c r="AD545">
        <f>2*29.3*R545*0.92*(BQ545-W545)</f>
        <v>0</v>
      </c>
      <c r="AE545">
        <f>2*0.95*5.67E-8*(((BQ545+$B$7)+273)^4-(W545+273)^4)</f>
        <v>0</v>
      </c>
      <c r="AF545">
        <f>U545+AE545+AC545+AD545</f>
        <v>0</v>
      </c>
      <c r="AG545">
        <f>BN545*AU545*(BI545-BH545*(1000-AU545*BK545)/(1000-AU545*BJ545))/(100*BB545)</f>
        <v>0</v>
      </c>
      <c r="AH545">
        <f>1000*BN545*AU545*(BJ545-BK545)/(100*BB545*(1000-AU545*BJ545))</f>
        <v>0</v>
      </c>
      <c r="AI545">
        <f>(AJ545 - AK545 - BO545*1E3/(8.314*(BQ545+273.15)) * AM545/BN545 * AL545) * BN545/(100*BB545) * (1000 - BK545)/1000</f>
        <v>0</v>
      </c>
      <c r="AJ545">
        <v>85.7631596301641</v>
      </c>
      <c r="AK545">
        <v>96.5451678787879</v>
      </c>
      <c r="AL545">
        <v>-3.40193839641012</v>
      </c>
      <c r="AM545">
        <v>66.5962630816965</v>
      </c>
      <c r="AN545">
        <f>(AP545 - AO545 + BO545*1E3/(8.314*(BQ545+273.15)) * AR545/BN545 * AQ545) * BN545/(100*BB545) * 1000/(1000 - AP545)</f>
        <v>0</v>
      </c>
      <c r="AO545">
        <v>20.0738441871447</v>
      </c>
      <c r="AP545">
        <v>20.4384490909091</v>
      </c>
      <c r="AQ545">
        <v>-0.000304789476061125</v>
      </c>
      <c r="AR545">
        <v>77.477251164549</v>
      </c>
      <c r="AS545">
        <v>0</v>
      </c>
      <c r="AT545">
        <v>0</v>
      </c>
      <c r="AU545">
        <f>IF(AS545*$H$13&gt;=AW545,1.0,(AW545/(AW545-AS545*$H$13)))</f>
        <v>0</v>
      </c>
      <c r="AV545">
        <f>(AU545-1)*100</f>
        <v>0</v>
      </c>
      <c r="AW545">
        <f>MAX(0,($B$13+$C$13*BV545)/(1+$D$13*BV545)*BO545/(BQ545+273)*$E$13)</f>
        <v>0</v>
      </c>
      <c r="AX545">
        <f>$B$11*BW545+$C$11*BX545+$F$11*CI545*(1-CL545)</f>
        <v>0</v>
      </c>
      <c r="AY545">
        <f>AX545*AZ545</f>
        <v>0</v>
      </c>
      <c r="AZ545">
        <f>($B$11*$D$9+$C$11*$D$9+$F$11*((CV545+CN545)/MAX(CV545+CN545+CW545, 0.1)*$I$9+CW545/MAX(CV545+CN545+CW545, 0.1)*$J$9))/($B$11+$C$11+$F$11)</f>
        <v>0</v>
      </c>
      <c r="BA545">
        <f>($B$11*$K$9+$C$11*$K$9+$F$11*((CV545+CN545)/MAX(CV545+CN545+CW545, 0.1)*$P$9+CW545/MAX(CV545+CN545+CW545, 0.1)*$Q$9))/($B$11+$C$11+$F$11)</f>
        <v>0</v>
      </c>
      <c r="BB545">
        <v>2.7</v>
      </c>
      <c r="BC545">
        <v>0.5</v>
      </c>
      <c r="BD545" t="s">
        <v>355</v>
      </c>
      <c r="BE545">
        <v>2</v>
      </c>
      <c r="BF545" t="b">
        <v>1</v>
      </c>
      <c r="BG545">
        <v>1657216333.35</v>
      </c>
      <c r="BH545">
        <v>118.679625</v>
      </c>
      <c r="BI545">
        <v>99.3920785714286</v>
      </c>
      <c r="BJ545">
        <v>20.4343857142857</v>
      </c>
      <c r="BK545">
        <v>20.0824392857143</v>
      </c>
      <c r="BL545">
        <v>112.220757142857</v>
      </c>
      <c r="BM545">
        <v>20.221075</v>
      </c>
      <c r="BN545">
        <v>500.0035</v>
      </c>
      <c r="BO545">
        <v>74.5728285714286</v>
      </c>
      <c r="BP545">
        <v>0.0476523785714286</v>
      </c>
      <c r="BQ545">
        <v>24.3461357142857</v>
      </c>
      <c r="BR545">
        <v>25.1110571428571</v>
      </c>
      <c r="BS545">
        <v>999.9</v>
      </c>
      <c r="BT545">
        <v>0</v>
      </c>
      <c r="BU545">
        <v>0</v>
      </c>
      <c r="BV545">
        <v>9989.46428571429</v>
      </c>
      <c r="BW545">
        <v>0</v>
      </c>
      <c r="BX545">
        <v>2194.11892857143</v>
      </c>
      <c r="BY545">
        <v>19.2875071428571</v>
      </c>
      <c r="BZ545">
        <v>121.155360714286</v>
      </c>
      <c r="CA545">
        <v>101.429117857143</v>
      </c>
      <c r="CB545">
        <v>0.351932964285714</v>
      </c>
      <c r="CC545">
        <v>99.3920785714286</v>
      </c>
      <c r="CD545">
        <v>20.0824392857143</v>
      </c>
      <c r="CE545">
        <v>1.52384892857143</v>
      </c>
      <c r="CF545">
        <v>1.49760392857143</v>
      </c>
      <c r="CG545">
        <v>13.209575</v>
      </c>
      <c r="CH545">
        <v>12.943725</v>
      </c>
      <c r="CI545">
        <v>2000.01892857143</v>
      </c>
      <c r="CJ545">
        <v>0.979996</v>
      </c>
      <c r="CK545">
        <v>0.0200041</v>
      </c>
      <c r="CL545">
        <v>0</v>
      </c>
      <c r="CM545">
        <v>2.37673571428571</v>
      </c>
      <c r="CN545">
        <v>0</v>
      </c>
      <c r="CO545">
        <v>4670.61392857143</v>
      </c>
      <c r="CP545">
        <v>17300.2928571429</v>
      </c>
      <c r="CQ545">
        <v>42.48875</v>
      </c>
      <c r="CR545">
        <v>44.5398571428571</v>
      </c>
      <c r="CS545">
        <v>42.48425</v>
      </c>
      <c r="CT545">
        <v>42.687</v>
      </c>
      <c r="CU545">
        <v>41.5845</v>
      </c>
      <c r="CV545">
        <v>1960.00857142857</v>
      </c>
      <c r="CW545">
        <v>40.01</v>
      </c>
      <c r="CX545">
        <v>0</v>
      </c>
      <c r="CY545">
        <v>1657216320</v>
      </c>
      <c r="CZ545">
        <v>0</v>
      </c>
      <c r="DA545">
        <v>1657213163</v>
      </c>
      <c r="DB545" t="s">
        <v>1145</v>
      </c>
      <c r="DC545">
        <v>1657213141</v>
      </c>
      <c r="DD545">
        <v>1655399214.6</v>
      </c>
      <c r="DE545">
        <v>1</v>
      </c>
      <c r="DF545">
        <v>0.04</v>
      </c>
      <c r="DG545">
        <v>-0.06</v>
      </c>
      <c r="DH545">
        <v>9.172</v>
      </c>
      <c r="DI545">
        <v>0.511</v>
      </c>
      <c r="DJ545">
        <v>420</v>
      </c>
      <c r="DK545">
        <v>25</v>
      </c>
      <c r="DL545">
        <v>0.26</v>
      </c>
      <c r="DM545">
        <v>0.15</v>
      </c>
      <c r="DN545">
        <v>19.2159463414634</v>
      </c>
      <c r="DO545">
        <v>0.687873867595828</v>
      </c>
      <c r="DP545">
        <v>0.440081636604913</v>
      </c>
      <c r="DQ545">
        <v>0</v>
      </c>
      <c r="DR545">
        <v>0.348723170731707</v>
      </c>
      <c r="DS545">
        <v>0.085848167247387</v>
      </c>
      <c r="DT545">
        <v>0.0124117637116675</v>
      </c>
      <c r="DU545">
        <v>1</v>
      </c>
      <c r="DV545">
        <v>1</v>
      </c>
      <c r="DW545">
        <v>2</v>
      </c>
      <c r="DX545" t="s">
        <v>357</v>
      </c>
      <c r="DY545">
        <v>2.96824</v>
      </c>
      <c r="DZ545">
        <v>2.70139</v>
      </c>
      <c r="EA545">
        <v>0.018634</v>
      </c>
      <c r="EB545">
        <v>0.0160683</v>
      </c>
      <c r="EC545">
        <v>0.076266</v>
      </c>
      <c r="ED545">
        <v>0.07583</v>
      </c>
      <c r="EE545">
        <v>38026.8</v>
      </c>
      <c r="EF545">
        <v>41765.7</v>
      </c>
      <c r="EG545">
        <v>35143.8</v>
      </c>
      <c r="EH545">
        <v>38527.7</v>
      </c>
      <c r="EI545">
        <v>46088.2</v>
      </c>
      <c r="EJ545">
        <v>51415.9</v>
      </c>
      <c r="EK545">
        <v>54989</v>
      </c>
      <c r="EL545">
        <v>61788.8</v>
      </c>
      <c r="EM545">
        <v>1.929</v>
      </c>
      <c r="EN545">
        <v>2.098</v>
      </c>
      <c r="EO545">
        <v>0.0178516</v>
      </c>
      <c r="EP545">
        <v>0</v>
      </c>
      <c r="EQ545">
        <v>24.822</v>
      </c>
      <c r="ER545">
        <v>999.9</v>
      </c>
      <c r="ES545">
        <v>35.576</v>
      </c>
      <c r="ET545">
        <v>36.759</v>
      </c>
      <c r="EU545">
        <v>29.6816</v>
      </c>
      <c r="EV545">
        <v>54.1671</v>
      </c>
      <c r="EW545">
        <v>35.1322</v>
      </c>
      <c r="EX545">
        <v>2</v>
      </c>
      <c r="EY545">
        <v>0.350386</v>
      </c>
      <c r="EZ545">
        <v>9.28105</v>
      </c>
      <c r="FA545">
        <v>19.9109</v>
      </c>
      <c r="FB545">
        <v>5.19812</v>
      </c>
      <c r="FC545">
        <v>12.0099</v>
      </c>
      <c r="FD545">
        <v>4.9752</v>
      </c>
      <c r="FE545">
        <v>3.2936</v>
      </c>
      <c r="FF545">
        <v>9999</v>
      </c>
      <c r="FG545">
        <v>9999</v>
      </c>
      <c r="FH545">
        <v>9999</v>
      </c>
      <c r="FI545">
        <v>558.7</v>
      </c>
      <c r="FJ545">
        <v>1.86298</v>
      </c>
      <c r="FK545">
        <v>1.8678</v>
      </c>
      <c r="FL545">
        <v>1.86752</v>
      </c>
      <c r="FM545">
        <v>1.86874</v>
      </c>
      <c r="FN545">
        <v>1.86951</v>
      </c>
      <c r="FO545">
        <v>1.86554</v>
      </c>
      <c r="FP545">
        <v>1.86661</v>
      </c>
      <c r="FQ545">
        <v>1.86798</v>
      </c>
      <c r="FR545">
        <v>5</v>
      </c>
      <c r="FS545">
        <v>0</v>
      </c>
      <c r="FT545">
        <v>0</v>
      </c>
      <c r="FU545">
        <v>0</v>
      </c>
      <c r="FV545" t="s">
        <v>358</v>
      </c>
      <c r="FW545" t="s">
        <v>359</v>
      </c>
      <c r="FX545" t="s">
        <v>360</v>
      </c>
      <c r="FY545" t="s">
        <v>360</v>
      </c>
      <c r="FZ545" t="s">
        <v>360</v>
      </c>
      <c r="GA545" t="s">
        <v>360</v>
      </c>
      <c r="GB545">
        <v>0</v>
      </c>
      <c r="GC545">
        <v>100</v>
      </c>
      <c r="GD545">
        <v>100</v>
      </c>
      <c r="GE545">
        <v>6.22</v>
      </c>
      <c r="GF545">
        <v>0.2133</v>
      </c>
      <c r="GG545">
        <v>5.39689663742648</v>
      </c>
      <c r="GH545">
        <v>0.00956702611335773</v>
      </c>
      <c r="GI545">
        <v>-9.19467254998099e-07</v>
      </c>
      <c r="GJ545">
        <v>-2.13729184259075e-11</v>
      </c>
      <c r="GK545">
        <v>0.213310654532375</v>
      </c>
      <c r="GL545">
        <v>0</v>
      </c>
      <c r="GM545">
        <v>0</v>
      </c>
      <c r="GN545">
        <v>0</v>
      </c>
      <c r="GO545">
        <v>-4</v>
      </c>
      <c r="GP545">
        <v>1866</v>
      </c>
      <c r="GQ545">
        <v>1</v>
      </c>
      <c r="GR545">
        <v>18</v>
      </c>
      <c r="GS545">
        <v>53.3</v>
      </c>
      <c r="GT545">
        <v>30285.4</v>
      </c>
      <c r="GU545">
        <v>0.344238</v>
      </c>
      <c r="GV545">
        <v>2.70264</v>
      </c>
      <c r="GW545">
        <v>2.24854</v>
      </c>
      <c r="GX545">
        <v>2.72339</v>
      </c>
      <c r="GY545">
        <v>1.99585</v>
      </c>
      <c r="GZ545">
        <v>2.38403</v>
      </c>
      <c r="HA545">
        <v>39.7925</v>
      </c>
      <c r="HB545">
        <v>13.703</v>
      </c>
      <c r="HC545">
        <v>18</v>
      </c>
      <c r="HD545">
        <v>498.697</v>
      </c>
      <c r="HE545">
        <v>615.603</v>
      </c>
      <c r="HF545">
        <v>14.916</v>
      </c>
      <c r="HG545">
        <v>31.2505</v>
      </c>
      <c r="HH545">
        <v>30.002</v>
      </c>
      <c r="HI545">
        <v>30.7116</v>
      </c>
      <c r="HJ545">
        <v>30.5723</v>
      </c>
      <c r="HK545">
        <v>6.75783</v>
      </c>
      <c r="HL545">
        <v>31.0533</v>
      </c>
      <c r="HM545">
        <v>0</v>
      </c>
      <c r="HN545">
        <v>13.7156</v>
      </c>
      <c r="HO545">
        <v>50.4311</v>
      </c>
      <c r="HP545">
        <v>20.0167</v>
      </c>
      <c r="HQ545">
        <v>101.967</v>
      </c>
      <c r="HR545">
        <v>102.854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2022-07-08T13:06:25Z</dcterms:created>
  <dcterms:modified xsi:type="dcterms:W3CDTF">2022-07-08T13:06:25Z</dcterms:modified>
</cp:coreProperties>
</file>