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54377E8D-1677-4B2F-B87F-97C685BC64EB}" xr6:coauthVersionLast="47" xr6:coauthVersionMax="47" xr10:uidLastSave="{00000000-0000-0000-0000-000000000000}"/>
  <bookViews>
    <workbookView xWindow="-120" yWindow="-120" windowWidth="20730" windowHeight="11160" xr2:uid="{647B1DB0-27A3-45AE-80D3-5A360D0008EF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6" i="1"/>
  <c r="I4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<sst xmlns="http://schemas.openxmlformats.org/spreadsheetml/2006/main" count="127" uniqueCount="32">
  <si>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</si>
  <si>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</si>
  <si>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</si>
  <si>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</si>
  <si>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</si>
  <si>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</si>
  <si>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</si>
  <si>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</si>
  <si>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</si>
  <si>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</si>
  <si>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</si>
  <si>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</si>
  <si>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</si>
  <si>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</si>
  <si>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</si>
  <si>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</si>
  <si>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</si>
  <si>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</si>
  <si>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</si>
  <si>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</si>
  <si>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</si>
  <si>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</si>
  <si>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</si>
  <si>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</si>
  <si>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</si>
  <si>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</si>
  <si>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</si>
  <si>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</si>
  <si>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4. What is the average amount of Diamonds and Soft drinks looted?</t>
  </si>
  <si>
    <t>5. What is the ratio of soft drinks drunk to soft drinks looted?</t>
  </si>
  <si>
    <t>2. How many Ships were looted near Paradip Port Trust and Chennai Port Trust?</t>
  </si>
  <si>
    <t>3. What is the sum total of Diamonds looted from the V.O. Chidambarnar port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</si>
</sst>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FD4D-639E-4F76-A079-FBFC28F93990}">
  <dimension ref="A1:Q59"/>
  <sheetViews>
    <sheetView showGridLines="0" tabSelected="1" workbookViewId="0">
      <selection activeCell="F10" sqref="F10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34.7109375" bestFit="1" customWidth="1"/>
    <col min="4" max="4" width="29.7109375" bestFit="1" customWidth="1"/>
    <col min="5" max="5" width="30.5703125" bestFit="1" customWidth="1"/>
    <col min="6" max="6" width="22.85546875" bestFit="1" customWidth="1"/>
    <col min="8" max="8" width="55.28515625" style="6" customWidth="1"/>
    <col min="9" max="9" width="18.5703125" style="4" customWidth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ht="30" x14ac:dyDescent="0.25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H2" s="7" t="s">
        <v>27</v>
      </c>
      <c r="I2" s="4" t="str">
        <f>SUMIF(C2:C59,"Chennai Port Trust",D2:D59)&amp;" "&amp;"Ounces"</f>
        <v>7182 Ounces</v>
      </c>
    </row>
    <row r="3" spans="1:17" ht="15.75" x14ac:dyDescent="0.25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</row>
    <row r="4" spans="1:17" ht="30" x14ac:dyDescent="0.25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H4" s="7" t="s">
        <v>30</v>
      </c>
      <c r="I4" s="4" t="str">
        <f>SUM(COUNTIFS(B2:B59,"Ship/to/Ship",C2:C59,"Paradip Port Trust"),COUNTIFS(B2:B59,"Ship/to/Ship",C2:C59,"Chennai Port Trust"))&amp;" "&amp;"Ships"</f>
        <v>6 Ships</v>
      </c>
    </row>
    <row r="5" spans="1:17" ht="15.75" x14ac:dyDescent="0.25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</row>
    <row r="6" spans="1:17" ht="30" x14ac:dyDescent="0.25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H6" s="7" t="s">
        <v>31</v>
      </c>
      <c r="I6" s="4" t="str">
        <f>SUMIF(C2:C59,"V.O. Chidambaranar Port Trust",D2:D59)&amp;" "&amp;"Ounces"</f>
        <v>9887 Ounces</v>
      </c>
    </row>
    <row r="7" spans="1:17" ht="15.75" x14ac:dyDescent="0.25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</row>
    <row r="8" spans="1:17" ht="30" x14ac:dyDescent="0.25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H8" s="7" t="s">
        <v>28</v>
      </c>
      <c r="I8" s="5" t="str">
        <f>"Average of Diamonds Looted ="&amp;AVERAGE(D2:D59)&amp;" "&amp;"and"&amp;" "&amp;"Average of Soft drinks Looted ="&amp;AVERAGE(E2:E59)</f>
        <v>Average of Diamonds Looted =1254.86206896552 and Average of Soft drinks Looted =2227.75862068966</v>
      </c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</row>
    <row r="10" spans="1:17" ht="30" x14ac:dyDescent="0.25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H10" s="7" t="s">
        <v>29</v>
      </c>
      <c r="I10" s="4">
        <f>SUM(F2:F59)/SUM(E2:E59)</f>
        <v>0.39201663957898003</v>
      </c>
    </row>
    <row r="11" spans="1:17" ht="15.75" x14ac:dyDescent="0.25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</row>
    <row r="12" spans="1:17" ht="15.75" x14ac:dyDescent="0.25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</row>
    <row r="13" spans="1:17" ht="15.75" x14ac:dyDescent="0.25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</row>
    <row r="14" spans="1:17" ht="15.75" x14ac:dyDescent="0.25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</row>
    <row r="15" spans="1:17" ht="15.75" x14ac:dyDescent="0.25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</row>
    <row r="16" spans="1:17" ht="15.75" x14ac:dyDescent="0.25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</v>
      </c>
    </row>
    <row r="17" spans="1:6" ht="15.75" x14ac:dyDescent="0.25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</row>
    <row r="18" spans="1:6" ht="15.75" x14ac:dyDescent="0.25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</row>
    <row r="19" spans="1:6" ht="15.75" x14ac:dyDescent="0.25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</row>
    <row r="20" spans="1:6" ht="15.75" x14ac:dyDescent="0.25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1185.5999999999999</v>
      </c>
    </row>
    <row r="21" spans="1:6" ht="15.75" x14ac:dyDescent="0.25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1350.93</v>
      </c>
    </row>
    <row r="22" spans="1:6" ht="15.75" x14ac:dyDescent="0.25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</v>
      </c>
    </row>
    <row r="23" spans="1:6" ht="15.75" x14ac:dyDescent="0.25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</row>
    <row r="24" spans="1:6" ht="15.75" x14ac:dyDescent="0.25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</v>
      </c>
    </row>
    <row r="25" spans="1:6" ht="15.75" x14ac:dyDescent="0.25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</row>
    <row r="26" spans="1:6" ht="15.75" x14ac:dyDescent="0.25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</row>
    <row r="27" spans="1:6" ht="15.75" x14ac:dyDescent="0.25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</v>
      </c>
    </row>
    <row r="28" spans="1:6" ht="15.75" x14ac:dyDescent="0.25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</row>
    <row r="29" spans="1:6" ht="15.75" x14ac:dyDescent="0.25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</row>
    <row r="30" spans="1:6" ht="15.75" x14ac:dyDescent="0.25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</row>
    <row r="31" spans="1:6" ht="15.75" x14ac:dyDescent="0.25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1195.5999999999999</v>
      </c>
    </row>
    <row r="32" spans="1:6" ht="15.75" x14ac:dyDescent="0.25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1111.1099999999999</v>
      </c>
    </row>
    <row r="33" spans="1:6" ht="15.75" x14ac:dyDescent="0.25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1302.8399999999999</v>
      </c>
    </row>
    <row r="34" spans="1:6" ht="15.75" x14ac:dyDescent="0.25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</row>
    <row r="35" spans="1:6" ht="15.75" x14ac:dyDescent="0.25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</v>
      </c>
    </row>
    <row r="36" spans="1:6" ht="15.75" x14ac:dyDescent="0.25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</row>
    <row r="37" spans="1:6" ht="15.75" x14ac:dyDescent="0.25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530.79999999999995</v>
      </c>
    </row>
    <row r="38" spans="1:6" ht="15.75" x14ac:dyDescent="0.25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</v>
      </c>
    </row>
    <row r="39" spans="1:6" ht="15.75" x14ac:dyDescent="0.25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</row>
    <row r="40" spans="1:6" ht="15.75" x14ac:dyDescent="0.25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</row>
    <row r="41" spans="1:6" ht="15.75" x14ac:dyDescent="0.25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</row>
    <row r="42" spans="1:6" ht="15.75" x14ac:dyDescent="0.25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</v>
      </c>
    </row>
    <row r="43" spans="1:6" ht="15.75" x14ac:dyDescent="0.25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</row>
    <row r="44" spans="1:6" ht="15.75" x14ac:dyDescent="0.25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</row>
    <row r="45" spans="1:6" ht="15.75" x14ac:dyDescent="0.25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</row>
    <row r="46" spans="1:6" ht="15.75" x14ac:dyDescent="0.25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</row>
    <row r="47" spans="1:6" ht="15.75" x14ac:dyDescent="0.25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</row>
    <row r="48" spans="1:6" ht="15.75" x14ac:dyDescent="0.25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</v>
      </c>
    </row>
    <row r="49" spans="1:6" ht="15.75" x14ac:dyDescent="0.25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</row>
    <row r="50" spans="1:6" ht="15.75" x14ac:dyDescent="0.25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</row>
    <row r="51" spans="1:6" ht="15.75" x14ac:dyDescent="0.25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</row>
    <row r="52" spans="1:6" ht="15.75" x14ac:dyDescent="0.25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</row>
    <row r="53" spans="1:6" ht="15.75" x14ac:dyDescent="0.25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</v>
      </c>
    </row>
    <row r="54" spans="1:6" ht="15.75" x14ac:dyDescent="0.25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</v>
      </c>
    </row>
    <row r="55" spans="1:6" ht="15.75" x14ac:dyDescent="0.25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</row>
    <row r="56" spans="1:6" ht="15.75" x14ac:dyDescent="0.25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</row>
    <row r="57" spans="1:6" ht="15.75" x14ac:dyDescent="0.25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</row>
    <row r="58" spans="1:6" ht="15.75" x14ac:dyDescent="0.25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</row>
    <row r="59" spans="1:6" ht="15.75" x14ac:dyDescent="0.25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</v>
      </c>
    </row>
  </sheetData>
  <mergeCells count="1">
    <mergeCell ref="I8:Q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2023-03-23T03:09:40Z</dcterms:created>
  <dcterms:modified xsi:type="dcterms:W3CDTF">2023-03-23T18:55:31Z</dcterms:modified>
</cp:coreProperties>
</file>