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09F16C0E-DD37-F549-800A-F9B9D5CE1C32}" xr6:coauthVersionLast="47" xr6:coauthVersionMax="47" xr10:uidLastSave="{00000000-0000-0000-0000-000000000000}"/>
  <bookViews>
    <workbookView xWindow="1700" yWindow="500" windowWidth="27400" windowHeight="17500" tabRatio="860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<sst xmlns="http://schemas.openxmlformats.org/spreadsheetml/2006/main" count="159" uniqueCount="141">
  <si>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</si>
  <si>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</si>
  <si>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</si>
  <si>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</si>
  <si>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</si>
  <si>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</si>
  <si>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</si>
  <si>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</si>
  <si>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</si>
  <si>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</si>
  <si>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</si>
  <si>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</si>
  <si>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</si>
  <si>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</si>
  <si>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</si>
  <si>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</si>
  <si>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</si>
  <si>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</si>
  <si>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</si>
  <si>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</si>
  <si>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</si>
  <si>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</si>
  <si>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</si>
  <si>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</si>
  <si>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</si>
  <si>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</si>
  <si>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</si>
  <si>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</si>
  <si>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</si>
  <si>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</si>
  <si>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</si>
  <si>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</si>
  <si>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</si>
  <si>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</si>
  <si>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</si>
  <si>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</si>
  <si>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</si>
  <si>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</si>
  <si>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</si>
  <si>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</si>
  <si>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</si>
  <si>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</si>
  <si>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</si>
  <si>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</si>
  <si>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</si>
  <si>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</si>
  <si>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</si>
  <si>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</si>
  <si>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</si>
  <si>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</si>
  <si>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</si>
  <si>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</si>
  <si>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</si>
  <si>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</si>
  <si>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</si>
  <si>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</si>
  <si>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</si>
  <si>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</si>
  <si>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</si>
  <si>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</si>
  <si>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</si>
  <si>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</si>
  <si>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</si>
  <si>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</si>
  <si>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</si>
  <si>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</si>
  <si>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Based on hard disks?</t>
  </si>
  <si>
    <t>Parameter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</si>
  <si>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</si>
  <si>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</si>
  <si>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</si>
  <si>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</si>
  <si>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</si>
  <si>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</si>
  <si>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</si>
  <si>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</si>
  <si>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</si>
  <si>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</si>
  <si>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</si>
  <si>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</si>
  <si>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</si>
  <si>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</si>
  <si>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</si>
  <si>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</si>
  <si>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</si>
  <si>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</si>
  <si>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</si>
  <si>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</si>
  <si>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</si>
  <si>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</si>
  <si>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</si>
  <si>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</si>
  <si>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</si>
  <si>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</si>
  <si>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</si>
  <si>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</si>
  <si>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</si>
  <si>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</si>
  <si>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</si>
  <si>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</si>
  <si>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antenna_development_nre</t>
  </si>
  <si>
    <t>antenna_cost_exponent</t>
  </si>
  <si>
    <t>antenna_cost_constant</t>
  </si>
  <si>
    <t>Cost of dual-band receiver</t>
  </si>
  <si>
    <t>From Astro2020 paper</t>
  </si>
  <si>
    <t>Maser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</si>
  <si>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</si>
  <si>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</si>
  <si>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</si>
  <si>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</si>
  <si>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</si>
  <si>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</si>
  <si>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</si>
  <si>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</si>
  <si>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</si>
  <si>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</si>
  <si>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</si>
  <si>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</si>
  <si>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</si>
  <si>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</si>
  <si>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</si>
  <si>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</si>
  <si>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</si>
  <si>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</si>
  <si>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</si>
  <si>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</si>
  <si>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</si>
  <si>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</si>
  <si>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</si>
  <si>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</si>
  <si>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</si>
  <si>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</si>
  <si>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</si>
  <si>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</si>
  <si>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</si>
  <si>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</si>
  <si>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C in the cost equation C + k1d + k2d^2.7</t>
  </si>
  <si>
    <t>from "station cost estimate" sheet (Kari)</t>
  </si>
  <si>
    <t>timing_dbe_cost</t>
  </si>
  <si>
    <t>Using a cost model fitting quotes for 3.5, 6, and 10, we get cost = $-4M + $1.687M*d (no exponent term)</t>
  </si>
  <si>
    <t>Multiple of antenna cost for NRE + 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</si>
</sst>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0" fillId="2" borderId="0" xfId="0" applyFill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tabSelected="1" workbookViewId="0">
      <selection activeCell="E18" sqref="E18"/>
    </sheetView>
  </sheetViews>
  <sheetFormatPr baseColWidth="10" defaultColWidth="8.7109375" defaultRowHeight="16"/>
  <cols>
    <col min="1" max="1" width="21.5703125" style="31" customWidth="1"/>
    <col min="2" max="2" width="24.140625" style="31" customWidth="1"/>
    <col min="3" max="10" width="24.5703125" style="31" customWidth="1"/>
    <col min="11" max="16384" width="8.7109375" style="31"/>
  </cols>
  <sheetData>
    <row r="1" spans="1:10" ht="17">
      <c r="A1" s="31" t="s">
        <v>23</v>
      </c>
      <c r="B1" s="31" t="s">
        <v>106</v>
      </c>
      <c r="C1" s="31" t="s">
        <v>107</v>
      </c>
      <c r="D1" s="31" t="s">
        <v>108</v>
      </c>
      <c r="E1" s="31" t="s">
        <v>109</v>
      </c>
      <c r="F1" s="31" t="s">
        <v>110</v>
      </c>
      <c r="G1" s="31" t="s">
        <v>111</v>
      </c>
      <c r="H1" s="31" t="s">
        <v>112</v>
      </c>
      <c r="I1" s="31" t="s">
        <v>113</v>
      </c>
      <c r="J1" s="31" t="s">
        <v>114</v>
      </c>
    </row>
    <row r="2" spans="1:10" ht="34">
      <c r="A2" s="31" t="s">
        <v>106</v>
      </c>
      <c r="B2" s="31" t="s">
        <v>0</v>
      </c>
      <c r="C2" s="31" t="s">
        <v>24</v>
      </c>
      <c r="D2" s="31" t="s">
        <v>28</v>
      </c>
      <c r="E2" s="31" t="s">
        <v>26</v>
      </c>
      <c r="F2" s="31" t="s">
        <v>37</v>
      </c>
      <c r="G2" s="31" t="s">
        <v>27</v>
      </c>
      <c r="H2" s="31" t="s">
        <v>39</v>
      </c>
      <c r="I2" s="31" t="s">
        <v>38</v>
      </c>
      <c r="J2" s="31" t="s">
        <v>25</v>
      </c>
    </row>
    <row r="3" spans="1:10" ht="17">
      <c r="A3" s="31" t="s">
        <v>3</v>
      </c>
      <c r="B3" s="31" t="s">
        <v>32</v>
      </c>
      <c r="C3" s="31">
        <v>2</v>
      </c>
      <c r="D3" s="31">
        <v>1</v>
      </c>
      <c r="E3" s="31">
        <v>2</v>
      </c>
      <c r="F3" s="31">
        <v>2</v>
      </c>
      <c r="G3" s="31">
        <v>2</v>
      </c>
      <c r="H3" s="31">
        <v>2</v>
      </c>
      <c r="I3" s="31">
        <v>2.5</v>
      </c>
      <c r="J3" s="31">
        <v>1</v>
      </c>
    </row>
    <row r="4" spans="1:10" ht="34">
      <c r="A4" s="31" t="s">
        <v>6</v>
      </c>
      <c r="B4" s="31" t="s">
        <v>33</v>
      </c>
      <c r="C4" s="31">
        <v>1</v>
      </c>
      <c r="D4" s="31">
        <v>2</v>
      </c>
      <c r="E4" s="31">
        <v>2</v>
      </c>
      <c r="F4" s="31">
        <v>0.5</v>
      </c>
      <c r="G4" s="31">
        <v>0.5</v>
      </c>
      <c r="H4" s="31">
        <v>2</v>
      </c>
      <c r="I4" s="31">
        <v>2.5</v>
      </c>
      <c r="J4" s="31">
        <v>1.5</v>
      </c>
    </row>
    <row r="5" spans="1:10" ht="51">
      <c r="A5" s="31" t="s">
        <v>5</v>
      </c>
      <c r="B5" s="31" t="s">
        <v>34</v>
      </c>
      <c r="C5" s="31">
        <v>0</v>
      </c>
      <c r="D5" s="31">
        <v>3</v>
      </c>
      <c r="E5" s="31">
        <v>1</v>
      </c>
      <c r="F5" s="31">
        <v>0.5</v>
      </c>
      <c r="G5" s="31">
        <v>0.5</v>
      </c>
      <c r="H5" s="31">
        <v>2</v>
      </c>
      <c r="I5" s="31">
        <v>2.5</v>
      </c>
      <c r="J5" s="31">
        <v>2</v>
      </c>
    </row>
    <row r="6" spans="1:10" ht="34">
      <c r="A6" s="31" t="s">
        <v>7</v>
      </c>
      <c r="B6" s="31" t="s">
        <v>35</v>
      </c>
      <c r="C6" s="31">
        <v>0</v>
      </c>
      <c r="D6" s="31">
        <v>3</v>
      </c>
      <c r="E6" s="31">
        <v>0</v>
      </c>
      <c r="F6" s="31">
        <v>0</v>
      </c>
      <c r="G6" s="31">
        <v>0</v>
      </c>
      <c r="H6" s="31">
        <v>5</v>
      </c>
      <c r="I6" s="31">
        <v>0</v>
      </c>
      <c r="J6" s="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6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7">
      <c r="A1" s="25" t="s">
        <v>22</v>
      </c>
      <c r="B1" s="25" t="s">
        <v>106</v>
      </c>
      <c r="C1" s="3" t="s">
        <v>118</v>
      </c>
      <c r="D1" s="3" t="s">
        <v>124</v>
      </c>
      <c r="E1" s="3" t="s">
        <v>123</v>
      </c>
      <c r="F1" s="3" t="s">
        <v>122</v>
      </c>
      <c r="G1" s="3" t="s">
        <v>121</v>
      </c>
      <c r="H1" s="3" t="s">
        <v>120</v>
      </c>
      <c r="I1" s="3" t="s">
        <v>125</v>
      </c>
      <c r="J1" s="3" t="s">
        <v>119</v>
      </c>
    </row>
    <row r="2" spans="1:10" ht="17">
      <c r="A2" s="25" t="s">
        <v>106</v>
      </c>
      <c r="B2" s="25" t="s">
        <v>0</v>
      </c>
      <c r="C2" s="25" t="s">
        <v>58</v>
      </c>
      <c r="D2" s="25" t="s">
        <v>59</v>
      </c>
      <c r="E2" s="25" t="s">
        <v>75</v>
      </c>
      <c r="F2" s="25" t="s">
        <v>76</v>
      </c>
      <c r="G2" s="25" t="s">
        <v>60</v>
      </c>
      <c r="H2" s="25" t="s">
        <v>61</v>
      </c>
      <c r="I2" s="25" t="s">
        <v>62</v>
      </c>
      <c r="J2" s="25" t="s">
        <v>63</v>
      </c>
    </row>
    <row r="3" spans="1:10">
      <c r="A3" s="2" t="s">
        <v>51</v>
      </c>
      <c r="B3" s="2" t="s">
        <v>115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>
      <c r="A4" s="2" t="s">
        <v>52</v>
      </c>
      <c r="B4" s="2" t="s">
        <v>116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>
      <c r="A5" s="2" t="s">
        <v>53</v>
      </c>
      <c r="B5" s="2" t="s">
        <v>117</v>
      </c>
      <c r="C5" s="27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0"/>
  <sheetViews>
    <sheetView workbookViewId="0">
      <selection activeCell="A7" sqref="A7:XFD7"/>
    </sheetView>
  </sheetViews>
  <sheetFormatPr baseColWidth="10" defaultColWidth="8.85546875" defaultRowHeight="16"/>
  <cols>
    <col min="1" max="1" width="38.28515625" style="25" customWidth="1"/>
    <col min="2" max="2" width="30.140625" style="25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7">
      <c r="A1" s="24" t="s">
        <v>2</v>
      </c>
      <c r="B1" s="24" t="s">
        <v>0</v>
      </c>
      <c r="C1" s="11" t="s">
        <v>68</v>
      </c>
      <c r="D1" s="23" t="s">
        <v>1</v>
      </c>
    </row>
    <row r="2" spans="1:6" ht="17">
      <c r="A2" s="12" t="s">
        <v>82</v>
      </c>
      <c r="B2" s="12" t="s">
        <v>79</v>
      </c>
      <c r="C2" s="21">
        <v>250000</v>
      </c>
    </row>
    <row r="3" spans="1:6" ht="51">
      <c r="A3" s="12" t="s">
        <v>84</v>
      </c>
      <c r="B3" s="12" t="s">
        <v>83</v>
      </c>
      <c r="C3" s="21">
        <v>600000</v>
      </c>
      <c r="D3" s="2" t="s">
        <v>104</v>
      </c>
    </row>
    <row r="4" spans="1:6" ht="34">
      <c r="A4" s="12" t="s">
        <v>85</v>
      </c>
      <c r="B4" s="12" t="s">
        <v>80</v>
      </c>
      <c r="C4" s="21">
        <v>100000</v>
      </c>
    </row>
    <row r="5" spans="1:6" ht="34">
      <c r="A5" s="12" t="s">
        <v>86</v>
      </c>
      <c r="B5" s="12" t="s">
        <v>81</v>
      </c>
      <c r="C5" s="22">
        <v>800000</v>
      </c>
      <c r="D5" s="2" t="s">
        <v>104</v>
      </c>
    </row>
    <row r="6" spans="1:6" ht="17">
      <c r="A6" s="12" t="s">
        <v>100</v>
      </c>
      <c r="B6" s="1" t="s">
        <v>140</v>
      </c>
      <c r="C6" s="28">
        <v>2</v>
      </c>
      <c r="D6" s="3"/>
    </row>
    <row r="7" spans="1:6" ht="17">
      <c r="A7" s="12" t="s">
        <v>102</v>
      </c>
      <c r="B7" s="1" t="s">
        <v>136</v>
      </c>
      <c r="C7" s="29">
        <v>-4050000</v>
      </c>
      <c r="D7" s="3"/>
    </row>
    <row r="8" spans="1:6" ht="17">
      <c r="A8" s="12" t="s">
        <v>131</v>
      </c>
      <c r="B8" s="12" t="s">
        <v>132</v>
      </c>
      <c r="C8" s="29">
        <v>1687500</v>
      </c>
      <c r="D8" s="13" t="s">
        <v>135</v>
      </c>
      <c r="E8" s="13"/>
      <c r="F8" s="13"/>
    </row>
    <row r="9" spans="1:6" ht="17">
      <c r="A9" s="12" t="s">
        <v>134</v>
      </c>
      <c r="B9" s="12" t="s">
        <v>133</v>
      </c>
      <c r="C9" s="2">
        <v>0</v>
      </c>
      <c r="D9" s="13" t="s">
        <v>139</v>
      </c>
      <c r="E9" s="13"/>
      <c r="F9" s="13"/>
    </row>
    <row r="10" spans="1:6" ht="34">
      <c r="A10" s="12" t="s">
        <v>101</v>
      </c>
      <c r="B10" s="12" t="s">
        <v>87</v>
      </c>
      <c r="C10" s="14">
        <v>2.7</v>
      </c>
      <c r="D10" s="13"/>
      <c r="E10" s="13"/>
      <c r="F10" s="13"/>
    </row>
    <row r="11" spans="1:6" ht="17">
      <c r="A11" s="12" t="s">
        <v>88</v>
      </c>
      <c r="B11" s="12" t="s">
        <v>103</v>
      </c>
      <c r="C11" s="29">
        <v>1300000</v>
      </c>
      <c r="D11" s="13" t="s">
        <v>137</v>
      </c>
      <c r="E11" s="13"/>
      <c r="F11" s="13"/>
    </row>
    <row r="12" spans="1:6" ht="17">
      <c r="A12" s="12" t="s">
        <v>89</v>
      </c>
      <c r="B12" s="13" t="s">
        <v>78</v>
      </c>
      <c r="C12" s="30">
        <v>2</v>
      </c>
      <c r="D12" s="13" t="s">
        <v>78</v>
      </c>
      <c r="E12" s="13"/>
      <c r="F12" s="13"/>
    </row>
    <row r="13" spans="1:6" ht="17">
      <c r="A13" s="12" t="s">
        <v>90</v>
      </c>
      <c r="B13" s="12"/>
      <c r="C13" s="29">
        <v>0</v>
      </c>
      <c r="D13" s="13" t="s">
        <v>77</v>
      </c>
      <c r="E13" s="13"/>
      <c r="F13" s="13"/>
    </row>
    <row r="14" spans="1:6" ht="17">
      <c r="A14" s="12" t="s">
        <v>138</v>
      </c>
      <c r="B14" s="12" t="s">
        <v>105</v>
      </c>
      <c r="C14" s="29">
        <v>850000</v>
      </c>
      <c r="D14" s="13" t="s">
        <v>137</v>
      </c>
      <c r="E14" s="13"/>
      <c r="F14" s="13"/>
    </row>
    <row r="15" spans="1:6" ht="51">
      <c r="A15" s="12" t="s">
        <v>126</v>
      </c>
      <c r="B15" s="12" t="s">
        <v>15</v>
      </c>
      <c r="C15" s="14">
        <v>1</v>
      </c>
      <c r="D15" s="13" t="s">
        <v>18</v>
      </c>
      <c r="E15" s="13"/>
      <c r="F15" s="13"/>
    </row>
    <row r="16" spans="1:6" ht="34">
      <c r="A16" s="12" t="s">
        <v>127</v>
      </c>
      <c r="B16" s="12" t="s">
        <v>9</v>
      </c>
      <c r="C16" s="14">
        <v>2.5</v>
      </c>
      <c r="D16" s="13" t="s">
        <v>19</v>
      </c>
      <c r="E16" s="13"/>
      <c r="F16" s="13"/>
    </row>
    <row r="17" spans="1:6" ht="34">
      <c r="A17" s="12" t="s">
        <v>128</v>
      </c>
      <c r="B17" s="12" t="s">
        <v>10</v>
      </c>
      <c r="C17" s="14">
        <v>10</v>
      </c>
      <c r="D17" s="13" t="s">
        <v>20</v>
      </c>
      <c r="E17" s="13"/>
      <c r="F17" s="13"/>
    </row>
    <row r="18" spans="1:6" ht="17">
      <c r="A18" s="12" t="s">
        <v>8</v>
      </c>
      <c r="B18" s="12" t="s">
        <v>11</v>
      </c>
      <c r="C18" s="14">
        <v>25</v>
      </c>
      <c r="D18" s="13" t="s">
        <v>21</v>
      </c>
      <c r="E18" s="13"/>
      <c r="F18" s="13"/>
    </row>
    <row r="19" spans="1:6" ht="17">
      <c r="A19" s="12" t="s">
        <v>13</v>
      </c>
      <c r="B19" s="12" t="s">
        <v>17</v>
      </c>
      <c r="C19" s="14">
        <v>1</v>
      </c>
      <c r="D19" s="13"/>
      <c r="E19" s="13"/>
      <c r="F19" s="13"/>
    </row>
    <row r="20" spans="1:6" ht="17">
      <c r="A20" s="12" t="s">
        <v>12</v>
      </c>
      <c r="B20" s="12" t="s">
        <v>4</v>
      </c>
      <c r="C20" s="14">
        <v>1.4</v>
      </c>
      <c r="D20" s="13" t="s">
        <v>16</v>
      </c>
      <c r="E20" s="13"/>
      <c r="F20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6"/>
  <cols>
    <col min="1" max="3" width="20.140625" customWidth="1"/>
    <col min="4" max="4" width="20.140625" style="3" customWidth="1"/>
    <col min="5" max="9" width="20.140625" customWidth="1"/>
  </cols>
  <sheetData>
    <row r="1" spans="1:9" ht="17">
      <c r="A1" s="15"/>
      <c r="B1" s="15" t="s">
        <v>0</v>
      </c>
      <c r="C1" s="16" t="s">
        <v>129</v>
      </c>
      <c r="D1" s="16" t="s">
        <v>130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8" t="s">
        <v>91</v>
      </c>
      <c r="B2" s="18" t="s">
        <v>94</v>
      </c>
      <c r="C2" s="19">
        <v>250000</v>
      </c>
      <c r="D2" s="19">
        <v>250000</v>
      </c>
      <c r="E2" s="19">
        <v>175000</v>
      </c>
      <c r="F2" s="19">
        <v>150000</v>
      </c>
      <c r="G2" s="19">
        <v>150000</v>
      </c>
      <c r="H2" s="19">
        <f>C2</f>
        <v>250000</v>
      </c>
      <c r="I2" s="19">
        <f>C2*1.5</f>
        <v>375000</v>
      </c>
    </row>
    <row r="3" spans="1:9">
      <c r="A3" s="18" t="s">
        <v>92</v>
      </c>
      <c r="B3" s="18" t="s">
        <v>95</v>
      </c>
      <c r="C3" s="19">
        <v>250000</v>
      </c>
      <c r="D3" s="19">
        <v>250000</v>
      </c>
      <c r="E3" s="19">
        <v>175000</v>
      </c>
      <c r="F3" s="19">
        <v>150000</v>
      </c>
      <c r="G3" s="19">
        <v>150000</v>
      </c>
      <c r="H3" s="19">
        <f>C3</f>
        <v>250000</v>
      </c>
      <c r="I3" s="19">
        <f>C3*1.5</f>
        <v>375000</v>
      </c>
    </row>
    <row r="4" spans="1:9">
      <c r="A4" s="18" t="s">
        <v>93</v>
      </c>
      <c r="B4" s="18" t="s">
        <v>96</v>
      </c>
      <c r="C4" s="19">
        <f t="shared" ref="C4:I4" si="0">C2/2</f>
        <v>125000</v>
      </c>
      <c r="D4" s="19">
        <f t="shared" ref="D4" si="1">D2/2</f>
        <v>125000</v>
      </c>
      <c r="E4" s="19">
        <f t="shared" si="0"/>
        <v>87500</v>
      </c>
      <c r="F4" s="19">
        <f t="shared" si="0"/>
        <v>75000</v>
      </c>
      <c r="G4" s="19">
        <f t="shared" si="0"/>
        <v>75000</v>
      </c>
      <c r="H4" s="19">
        <f t="shared" si="0"/>
        <v>125000</v>
      </c>
      <c r="I4" s="19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6"/>
  <cols>
    <col min="1" max="1" width="27" customWidth="1"/>
    <col min="2" max="2" width="20.7109375" customWidth="1"/>
    <col min="4" max="4" width="8.7109375" style="3"/>
  </cols>
  <sheetData>
    <row r="1" spans="1:9" ht="34">
      <c r="A1" s="15"/>
      <c r="B1" s="15" t="s">
        <v>0</v>
      </c>
      <c r="C1" s="16" t="s">
        <v>129</v>
      </c>
      <c r="D1" s="16" t="s">
        <v>130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5" t="s">
        <v>97</v>
      </c>
      <c r="B2" s="15" t="s">
        <v>40</v>
      </c>
      <c r="C2" s="19">
        <v>1500</v>
      </c>
      <c r="D2" s="19">
        <v>1500</v>
      </c>
      <c r="E2" s="19">
        <v>4000</v>
      </c>
      <c r="F2" s="19">
        <v>6000</v>
      </c>
      <c r="G2" s="19">
        <v>6000</v>
      </c>
      <c r="H2" s="19">
        <v>8000</v>
      </c>
      <c r="I2" s="19">
        <v>25000</v>
      </c>
    </row>
    <row r="3" spans="1:9" ht="17">
      <c r="A3" s="15" t="s">
        <v>98</v>
      </c>
      <c r="B3" s="20" t="s">
        <v>99</v>
      </c>
      <c r="C3" s="19">
        <v>300</v>
      </c>
      <c r="D3" s="19">
        <v>300</v>
      </c>
      <c r="E3" s="19">
        <v>200</v>
      </c>
      <c r="F3" s="19">
        <v>200</v>
      </c>
      <c r="G3" s="19">
        <v>200</v>
      </c>
      <c r="H3" s="19">
        <v>300</v>
      </c>
      <c r="I3" s="19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C14"/>
  <sheetViews>
    <sheetView workbookViewId="0">
      <selection activeCell="B12" sqref="B12"/>
    </sheetView>
  </sheetViews>
  <sheetFormatPr baseColWidth="10" defaultColWidth="8.7109375" defaultRowHeight="16"/>
  <cols>
    <col min="1" max="1" width="19.5703125" customWidth="1"/>
    <col min="2" max="2" width="17" customWidth="1"/>
  </cols>
  <sheetData>
    <row r="1" spans="1:3" s="3" customFormat="1">
      <c r="A1" s="3" t="s">
        <v>67</v>
      </c>
      <c r="B1" s="3" t="s">
        <v>68</v>
      </c>
      <c r="C1" s="3" t="s">
        <v>69</v>
      </c>
    </row>
    <row r="2" spans="1:3">
      <c r="A2" s="3" t="s">
        <v>70</v>
      </c>
      <c r="B2" s="3">
        <v>8</v>
      </c>
      <c r="C2" s="3" t="s">
        <v>71</v>
      </c>
    </row>
    <row r="3" spans="1:3">
      <c r="A3" s="3" t="s">
        <v>41</v>
      </c>
      <c r="B3" s="3">
        <v>2</v>
      </c>
      <c r="C3" s="3" t="s">
        <v>42</v>
      </c>
    </row>
    <row r="4" spans="1:3">
      <c r="A4" s="3" t="s">
        <v>43</v>
      </c>
      <c r="B4" s="3">
        <v>2</v>
      </c>
      <c r="C4" s="3" t="s">
        <v>44</v>
      </c>
    </row>
    <row r="5" spans="1:3">
      <c r="A5" s="3" t="s">
        <v>45</v>
      </c>
      <c r="B5" s="3">
        <v>2</v>
      </c>
      <c r="C5" s="3" t="s">
        <v>46</v>
      </c>
    </row>
    <row r="6" spans="1:3">
      <c r="A6" s="3" t="s">
        <v>72</v>
      </c>
      <c r="B6" s="3">
        <v>2</v>
      </c>
      <c r="C6" s="3" t="s">
        <v>47</v>
      </c>
    </row>
    <row r="7" spans="1:3">
      <c r="A7" s="3" t="s">
        <v>48</v>
      </c>
      <c r="B7" s="3">
        <v>2</v>
      </c>
      <c r="C7" s="3" t="s">
        <v>49</v>
      </c>
    </row>
    <row r="8" spans="1:3">
      <c r="A8" s="3" t="s">
        <v>50</v>
      </c>
      <c r="B8" s="3">
        <v>5</v>
      </c>
      <c r="C8" s="3"/>
    </row>
    <row r="9" spans="1:3">
      <c r="A9" s="3" t="s">
        <v>57</v>
      </c>
      <c r="B9" s="3">
        <v>6</v>
      </c>
      <c r="C9" s="3"/>
    </row>
    <row r="10" spans="1:3">
      <c r="A10" s="3" t="s">
        <v>56</v>
      </c>
      <c r="B10" s="3">
        <v>1</v>
      </c>
      <c r="C10" s="3"/>
    </row>
    <row r="11" spans="1:3">
      <c r="A11" s="3" t="s">
        <v>54</v>
      </c>
      <c r="B11" s="4">
        <v>100000</v>
      </c>
      <c r="C11" s="10" t="s">
        <v>66</v>
      </c>
    </row>
    <row r="12" spans="1:3">
      <c r="A12" s="3" t="s">
        <v>55</v>
      </c>
      <c r="B12" s="4">
        <v>30000</v>
      </c>
      <c r="C12" s="3"/>
    </row>
    <row r="13" spans="1:3">
      <c r="A13" s="3" t="s">
        <v>64</v>
      </c>
      <c r="B13" s="5">
        <v>7</v>
      </c>
      <c r="C13" s="3" t="s">
        <v>65</v>
      </c>
    </row>
    <row r="14" spans="1:3">
      <c r="A14" t="s">
        <v>73</v>
      </c>
      <c r="B14" s="26">
        <v>125000</v>
      </c>
      <c r="C1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2022-06-08T16:54:21Z</dcterms:modified>
</cp:coreProperties>
</file>