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showInkAnnotation="0" autoCompressPictures="0" defaultThemeVersion="202300"/>
  <mc:AlternateContent xmlns:mc="http://schemas.openxmlformats.org/markup-compatibility/2006">
    <mc:Choice Requires="x15">
      <x15ac:absPath xmlns:x15ac="http://schemas.microsoft.com/office/spreadsheetml/2010/11/ac" url="C:\Users\smitt\Desktop\Datasets\"/>
    </mc:Choice>
  </mc:AlternateContent>
  <xr:revisionPtr revIDLastSave="0" documentId="13_ncr:1_{3B198190-4C01-44A4-83D2-55D3E17B5857}" xr6:coauthVersionLast="47" xr6:coauthVersionMax="47" xr10:uidLastSave="{00000000-0000-0000-0000-000000000000}"/>
  <bookViews>
    <workbookView xWindow="20370" yWindow="-120" windowWidth="29040" windowHeight="15840" tabRatio="500" xr2:uid="{00000000-000D-0000-FFFF-FFFF00000000}"/>
  </bookViews>
  <sheets>
    <sheet name="dashboard" sheetId="3" r:id="rId1"/>
    <sheet name="Equations" sheetId="4" r:id="rId2"/>
    <sheet name="data1" sheetId="1" r:id="rId3"/>
    <sheet name="data2" sheetId="2" r:id="rId4"/>
  </sheets>
  <definedNames>
    <definedName name="_xlnm._FilterDatabase" localSheetId="2" hidden="1">data1!$A$1:$I$940</definedName>
    <definedName name="_xlnm._FilterDatabase" localSheetId="3" hidden="1">data2!$B$1:$E$81</definedName>
    <definedName name="_xlchart.v5.0" hidden="1">data2!$A$1:$B$1</definedName>
    <definedName name="_xlchart.v5.1" hidden="1">data2!$A$2:$B$81</definedName>
    <definedName name="_xlchart.v5.2" hidden="1">data2!$E$1</definedName>
    <definedName name="_xlchart.v5.3" hidden="1">data2!$E$2:$E$81</definedName>
    <definedName name="Slicer_Speed_Limit_at_Crash_Site">#N/A</definedName>
  </definedNames>
  <calcPr calcId="191029"/>
  <pivotCaches>
    <pivotCache cacheId="2" r:id="rId5"/>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2" l="1"/>
  <c r="F18" i="2"/>
  <c r="F10" i="2"/>
  <c r="F8" i="2"/>
  <c r="V2" i="4" s="1"/>
  <c r="F4" i="2"/>
  <c r="F2" i="2"/>
  <c r="F5" i="2"/>
  <c r="F6" i="2"/>
  <c r="F44" i="2"/>
  <c r="F11" i="2"/>
  <c r="F16" i="2"/>
  <c r="F3" i="2"/>
  <c r="F25" i="2"/>
  <c r="F24" i="2"/>
  <c r="F28" i="2"/>
  <c r="F14" i="2"/>
  <c r="F37" i="2"/>
  <c r="F27" i="2"/>
  <c r="F31" i="2"/>
  <c r="F26" i="2"/>
  <c r="F30" i="2"/>
  <c r="F13" i="2"/>
  <c r="F15" i="2"/>
  <c r="F22" i="2"/>
  <c r="F21" i="2"/>
  <c r="F38" i="2"/>
  <c r="F66" i="2"/>
  <c r="F33" i="2"/>
  <c r="F53" i="2"/>
  <c r="F7" i="2"/>
  <c r="F12" i="2"/>
  <c r="F20" i="2"/>
  <c r="F17" i="2"/>
  <c r="F52" i="2"/>
  <c r="F19" i="2"/>
  <c r="F34" i="2"/>
  <c r="F47" i="2"/>
  <c r="F65" i="2"/>
  <c r="F61" i="2"/>
  <c r="F23" i="2"/>
  <c r="F45" i="2"/>
  <c r="F50" i="2"/>
  <c r="F39" i="2"/>
  <c r="F48" i="2"/>
  <c r="F60" i="2"/>
  <c r="F29" i="2"/>
  <c r="F32" i="2"/>
  <c r="F35" i="2"/>
  <c r="F41" i="2"/>
  <c r="F64" i="2"/>
  <c r="F43" i="2"/>
  <c r="F71" i="2"/>
  <c r="F49" i="2"/>
  <c r="F70" i="2"/>
  <c r="F40" i="2"/>
  <c r="F54" i="2"/>
  <c r="F55" i="2"/>
  <c r="F56" i="2"/>
  <c r="F57" i="2"/>
  <c r="F63" i="2"/>
  <c r="F51" i="2"/>
  <c r="F59" i="2"/>
  <c r="F36" i="2"/>
  <c r="F42" i="2"/>
  <c r="F74" i="2"/>
  <c r="F58" i="2"/>
  <c r="F72" i="2"/>
  <c r="F46" i="2"/>
  <c r="F62" i="2"/>
  <c r="F73" i="2"/>
  <c r="F78" i="2"/>
  <c r="F68" i="2"/>
  <c r="F67" i="2"/>
  <c r="F69" i="2"/>
  <c r="F75" i="2"/>
  <c r="F76" i="2"/>
  <c r="F77" i="2"/>
  <c r="F79" i="2"/>
  <c r="F80" i="2"/>
  <c r="F81" i="2"/>
  <c r="T2" i="4"/>
  <c r="S2" i="4"/>
  <c r="C3" i="4"/>
  <c r="C4" i="4"/>
  <c r="C5" i="4"/>
  <c r="C6" i="4"/>
  <c r="C7" i="4"/>
  <c r="C8" i="4"/>
  <c r="C9" i="4"/>
  <c r="C10" i="4"/>
  <c r="C26" i="4" s="1"/>
  <c r="C11" i="4"/>
  <c r="C12" i="4"/>
  <c r="C13" i="4"/>
  <c r="C14" i="4"/>
  <c r="C15" i="4"/>
  <c r="C16" i="4"/>
  <c r="C17" i="4"/>
  <c r="C18" i="4"/>
  <c r="C19" i="4"/>
  <c r="C20" i="4"/>
  <c r="C21" i="4"/>
  <c r="C22" i="4"/>
  <c r="C23" i="4"/>
  <c r="C24" i="4"/>
  <c r="C25" i="4"/>
  <c r="C2" i="4"/>
  <c r="P5" i="4"/>
  <c r="P4" i="4"/>
  <c r="P3" i="4"/>
  <c r="P2" i="4"/>
  <c r="M3" i="4" a="1"/>
  <c r="M3" i="4" s="1"/>
  <c r="M4" i="4" a="1"/>
  <c r="M4" i="4" s="1"/>
  <c r="M5" i="4" a="1"/>
  <c r="M5" i="4" s="1"/>
  <c r="M6" i="4" a="1"/>
  <c r="M6" i="4" s="1"/>
  <c r="M2" i="4" a="1"/>
  <c r="M2" i="4" s="1"/>
  <c r="I2" i="4" a="1"/>
  <c r="I2" i="4" s="1"/>
  <c r="J2" i="4" s="1"/>
  <c r="I3" i="4" a="1"/>
  <c r="I3" i="4" s="1"/>
  <c r="J3" i="4" s="1"/>
  <c r="I4" i="4" a="1"/>
  <c r="I4" i="4" s="1"/>
  <c r="J4" i="4" s="1"/>
  <c r="I5" i="4" a="1"/>
  <c r="I5" i="4" s="1"/>
  <c r="J5" i="4" s="1"/>
  <c r="I6" i="4" a="1"/>
  <c r="I6" i="4" s="1"/>
  <c r="J6" i="4" s="1"/>
  <c r="I7" i="4" a="1"/>
  <c r="I7" i="4" s="1"/>
  <c r="J7" i="4" s="1"/>
  <c r="F11" i="4"/>
  <c r="F10" i="4"/>
  <c r="F9" i="4"/>
  <c r="F8" i="4"/>
  <c r="F7" i="4"/>
  <c r="F6" i="4"/>
  <c r="F5" i="4"/>
  <c r="F4" i="4"/>
  <c r="F3" i="4"/>
  <c r="F2" i="4"/>
  <c r="B3" i="4"/>
  <c r="B4" i="4"/>
  <c r="B5" i="4"/>
  <c r="B6" i="4"/>
  <c r="B7" i="4"/>
  <c r="B8" i="4"/>
  <c r="B9" i="4"/>
  <c r="B10" i="4"/>
  <c r="B11" i="4"/>
  <c r="B12" i="4"/>
  <c r="B13" i="4"/>
  <c r="B14" i="4"/>
  <c r="B15" i="4"/>
  <c r="B16" i="4"/>
  <c r="B17" i="4"/>
  <c r="B18" i="4"/>
  <c r="B19" i="4"/>
  <c r="B20" i="4"/>
  <c r="B21" i="4"/>
  <c r="B22" i="4"/>
  <c r="B23" i="4"/>
  <c r="B24" i="4"/>
  <c r="B25" i="4"/>
  <c r="B2" i="4"/>
  <c r="E76" i="2"/>
  <c r="E31" i="2"/>
  <c r="E7" i="2"/>
  <c r="E56" i="2"/>
  <c r="E81" i="2"/>
  <c r="E75" i="2"/>
  <c r="E61" i="2"/>
  <c r="E14" i="2"/>
  <c r="E40" i="2"/>
  <c r="E28" i="2"/>
  <c r="E20" i="2"/>
  <c r="E27" i="2"/>
  <c r="E60" i="2"/>
  <c r="E49" i="2"/>
  <c r="E41" i="2"/>
  <c r="E48" i="2"/>
  <c r="E63" i="2"/>
  <c r="E65" i="2"/>
  <c r="E62" i="2"/>
  <c r="E12" i="2"/>
  <c r="E35" i="2"/>
  <c r="E26" i="2"/>
  <c r="E17" i="2"/>
  <c r="E44" i="2"/>
  <c r="E43" i="2"/>
  <c r="E80" i="2"/>
  <c r="E3" i="2"/>
  <c r="E50" i="2"/>
  <c r="E47" i="2"/>
  <c r="E45" i="2"/>
  <c r="E78" i="2"/>
  <c r="E2" i="2"/>
  <c r="E71" i="2"/>
  <c r="E23" i="2"/>
  <c r="E68" i="2"/>
  <c r="E15" i="2"/>
  <c r="E24" i="2"/>
  <c r="E6" i="2"/>
  <c r="E51" i="2"/>
  <c r="E8" i="2"/>
  <c r="E42" i="2"/>
  <c r="E53" i="2"/>
  <c r="E54" i="2"/>
  <c r="E30" i="2"/>
  <c r="E66" i="2"/>
  <c r="E67" i="2"/>
  <c r="E36" i="2"/>
  <c r="E10" i="2"/>
  <c r="E32" i="2"/>
  <c r="E13" i="2"/>
  <c r="E39" i="2"/>
  <c r="E34" i="2"/>
  <c r="E55" i="2"/>
  <c r="E38" i="2"/>
  <c r="E58" i="2"/>
  <c r="E37" i="2"/>
  <c r="E52" i="2"/>
  <c r="E16" i="2"/>
  <c r="E64" i="2"/>
  <c r="E18" i="2"/>
  <c r="E72" i="2"/>
  <c r="E73" i="2"/>
  <c r="E69" i="2"/>
  <c r="E59" i="2"/>
  <c r="E57" i="2"/>
  <c r="E5" i="2"/>
  <c r="E79" i="2"/>
  <c r="E29" i="2"/>
  <c r="E25" i="2"/>
  <c r="E74" i="2"/>
  <c r="E46" i="2"/>
  <c r="E21" i="2"/>
  <c r="E11" i="2"/>
  <c r="E33" i="2"/>
  <c r="E70" i="2"/>
  <c r="E22" i="2"/>
  <c r="E4" i="2"/>
  <c r="E9" i="2"/>
  <c r="E19" i="2"/>
  <c r="E77" i="2"/>
  <c r="B26"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<sst xmlns="http://schemas.openxmlformats.org/spreadsheetml/2006/main" count="7037" uniqueCount="168">
  <si>
    <t>Crashes for the Years 2022 and 2021 and 2020 and 2019 and 2018 for County (Kent) filtered by [Crash: Bicyclist (Bicyclist Involved) or Crash: Pedestrian (Pedestrian Involved)]</t>
  </si>
  <si>
    <t>Crash: Drinking</t>
  </si>
  <si>
    <t>Crash: Driver Distracted (2016+)</t>
  </si>
  <si>
    <t>Crash: Drug Use</t>
  </si>
  <si>
    <t>Speed Limit at Crash Site</t>
  </si>
  <si>
    <t>Crash: Hit-and-Run</t>
  </si>
  <si>
    <t>Worst Injury in Crash</t>
  </si>
  <si>
    <t>Time of Day</t>
  </si>
  <si>
    <t>Crash: Senior Driver</t>
  </si>
  <si>
    <t>Total</t>
  </si>
  <si>
    <t>No Drinking Involved</t>
  </si>
  <si>
    <t>No Driver Distraction</t>
  </si>
  <si>
    <t>No Drugs Involved</t>
  </si>
  <si>
    <t>Not Hit-and-Run</t>
  </si>
  <si>
    <t>Suspected Minor Injury (B)</t>
  </si>
  <si>
    <t>No Driver Under Age 60</t>
  </si>
  <si>
    <t>3:00 PM - 3:59 PM</t>
  </si>
  <si>
    <t>No Injury (O)</t>
  </si>
  <si>
    <t>8:00 PM - 8:59 PM</t>
  </si>
  <si>
    <t>Possible Injury (C)</t>
  </si>
  <si>
    <t>4:00 PM - 4:59 PM</t>
  </si>
  <si>
    <t>6:00 PM - 6:59 PM</t>
  </si>
  <si>
    <t>7:00 PM - 7:59 PM</t>
  </si>
  <si>
    <t>Suspected Serious Injury (A)</t>
  </si>
  <si>
    <t>1:00 AM - 1:59 AM</t>
  </si>
  <si>
    <t>2:00 AM - 2:59 AM</t>
  </si>
  <si>
    <t>3:00 AM - 3:59 AM</t>
  </si>
  <si>
    <t>4:00 AM - 4:59 AM</t>
  </si>
  <si>
    <t>Fatal Injury (K)</t>
  </si>
  <si>
    <t>5:00 AM - 5:59 AM</t>
  </si>
  <si>
    <t>6:00 AM - 6:59 AM</t>
  </si>
  <si>
    <t>7:00 AM - 7:59 AM</t>
  </si>
  <si>
    <t>8:00 AM - 8:59 AM</t>
  </si>
  <si>
    <t>9:00 AM - 9:59 AM</t>
  </si>
  <si>
    <t>10:00 AM - 10:59 AM</t>
  </si>
  <si>
    <t>11:00 AM - 11:59 AM</t>
  </si>
  <si>
    <t>1:00 PM - 1:59 PM</t>
  </si>
  <si>
    <t>2:00 PM - 2:59 PM</t>
  </si>
  <si>
    <t>5:00 PM - 5:59 PM</t>
  </si>
  <si>
    <t>9:00 PM - 9:59 PM</t>
  </si>
  <si>
    <t>10:00 PM - 10:59 PM</t>
  </si>
  <si>
    <t>11:00 PM - 11:59 PM</t>
  </si>
  <si>
    <t>Uncoded &amp; Errors</t>
  </si>
  <si>
    <t>Hit-and-Run</t>
  </si>
  <si>
    <t>Driver Age 60-64</t>
  </si>
  <si>
    <t>Driver Age 65-74</t>
  </si>
  <si>
    <t>Driver Age 75-84</t>
  </si>
  <si>
    <t>Driver Age 85 or Over</t>
  </si>
  <si>
    <t>Drugs Involved</t>
  </si>
  <si>
    <t>Driver Distracted</t>
  </si>
  <si>
    <t>Drinking Involved</t>
  </si>
  <si>
    <t>Alcona County</t>
  </si>
  <si>
    <t>Michigan</t>
  </si>
  <si>
    <t>Alger County</t>
  </si>
  <si>
    <t>Allegan County</t>
  </si>
  <si>
    <t>Alpena County</t>
  </si>
  <si>
    <t>Antrim County</t>
  </si>
  <si>
    <t>Arenac County</t>
  </si>
  <si>
    <t>Baraga County</t>
  </si>
  <si>
    <t>Barry County</t>
  </si>
  <si>
    <t>Bay County</t>
  </si>
  <si>
    <t>Benzie County</t>
  </si>
  <si>
    <t>Berrien County</t>
  </si>
  <si>
    <t>Branch County</t>
  </si>
  <si>
    <t>Calhoun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</si>
  <si>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</si>
  <si>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</si>
  <si>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</si>
  <si>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</si>
  <si>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</si>
  <si>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</si>
  <si>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</si>
  <si>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</si>
  <si>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</si>
  <si>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</si>
  <si>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</si>
  <si>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</si>
  <si>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</si>
  <si>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</si>
  <si>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</si>
  <si>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</si>
  <si>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</si>
  <si>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</si>
  <si>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</si>
  <si>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</si>
  <si>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</si>
  <si>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</si>
  <si>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</si>
  <si>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</si>
  <si>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Jackson County</t>
  </si>
  <si>
    <t>Kalamazoo County</t>
  </si>
  <si>
    <t>Kalkaska County</t>
  </si>
  <si>
    <t>Kent County</t>
  </si>
  <si>
    <t>Lake County</t>
  </si>
  <si>
    <t>Lapeer County</t>
  </si>
  <si>
    <t>Leelanau County</t>
  </si>
  <si>
    <t>Lenawee County</t>
  </si>
  <si>
    <t>Livingston County</t>
  </si>
  <si>
    <t>Luce County</t>
  </si>
  <si>
    <t>Mackinac County</t>
  </si>
  <si>
    <t>Macomb County</t>
  </si>
  <si>
    <t>Manistee County</t>
  </si>
  <si>
    <t>Marquette County</t>
  </si>
  <si>
    <t>Mason County</t>
  </si>
  <si>
    <t>Mecosta County</t>
  </si>
  <si>
    <t>Menominee County</t>
  </si>
  <si>
    <t>Midland County</t>
  </si>
  <si>
    <t>Missaukee County</t>
  </si>
  <si>
    <t>Monroe County</t>
  </si>
  <si>
    <t>Montcalm County</t>
  </si>
  <si>
    <t>Muskegon County</t>
  </si>
  <si>
    <t>Newaygo County</t>
  </si>
  <si>
    <t>Oakland County</t>
  </si>
  <si>
    <t>Oceana County</t>
  </si>
  <si>
    <t>Ogemaw County</t>
  </si>
  <si>
    <t>Ontonagon County</t>
  </si>
  <si>
    <t>Osceola County</t>
  </si>
  <si>
    <t>Otsego County</t>
  </si>
  <si>
    <t>Ottawa County</t>
  </si>
  <si>
    <t>Presque Isle County</t>
  </si>
  <si>
    <t>Roscommon County</t>
  </si>
  <si>
    <t>Saginaw County</t>
  </si>
  <si>
    <t>Sanilac County</t>
  </si>
  <si>
    <t>Schoolcraft County</t>
  </si>
  <si>
    <t>Shiawassee County</t>
  </si>
  <si>
    <t>St. Clair County</t>
  </si>
  <si>
    <t>St. Joseph County</t>
  </si>
  <si>
    <t>Tuscola County</t>
  </si>
  <si>
    <t>Van Buren County</t>
  </si>
  <si>
    <t>Washtenaw County</t>
  </si>
  <si>
    <t>Wayne County</t>
  </si>
  <si>
    <t>Wexford County</t>
  </si>
  <si>
    <t>County</t>
  </si>
  <si>
    <t>**No cycling data on Montmorency, Keweenaw, Oscoda</t>
  </si>
  <si>
    <t>population</t>
  </si>
  <si>
    <t>bicycle_accidents</t>
  </si>
  <si>
    <t>accidents_pc</t>
  </si>
  <si>
    <t>12:00 AM - 12:59 PM</t>
  </si>
  <si>
    <t>12:00 PM - 12:59 PM</t>
  </si>
  <si>
    <t>Row Labels</t>
  </si>
  <si>
    <t>Grand Total</t>
  </si>
  <si>
    <t>time_intervals</t>
  </si>
  <si>
    <t>total</t>
  </si>
  <si>
    <t>incident_count</t>
  </si>
  <si>
    <t>speed_limit</t>
  </si>
  <si>
    <t>&lt;=15</t>
  </si>
  <si>
    <t>&gt;=60</t>
  </si>
  <si>
    <t>Collisions per 10,000 persons</t>
  </si>
  <si>
    <t>driver_impairment</t>
  </si>
  <si>
    <t>incident_percent</t>
  </si>
  <si>
    <t>Injury Type</t>
  </si>
  <si>
    <t>Fatalities and Impaired Driving</t>
  </si>
  <si>
    <t>No impairment</t>
  </si>
  <si>
    <t>fatal+serious_count</t>
  </si>
  <si>
    <t>State</t>
  </si>
  <si>
    <t>Column1</t>
  </si>
  <si>
    <t>Data:</t>
  </si>
  <si>
    <t>MI Office of Highway Safety Planning</t>
  </si>
  <si>
    <t>Rank</t>
  </si>
  <si>
    <t>County Rank</t>
  </si>
  <si>
    <t>Total Collisions</t>
  </si>
  <si>
    <t>per 10,000 persons</t>
  </si>
  <si>
    <t>Hit and Run Count</t>
  </si>
  <si>
    <t>Rate</t>
  </si>
  <si>
    <t>Kent Safety Rank</t>
  </si>
  <si>
    <t>Count of Worst Injury in Crash</t>
  </si>
  <si>
    <t>Injury Type per Speed Limit</t>
  </si>
  <si>
    <t>Injury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</si>
</sst>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name val="Calibri"/>
    </font>
    <font>
      <b/>
      <sz val="11"/>
      <name val="Calibri"/>
      <family val="2"/>
    </font>
    <font>
      <sz val="11"/>
      <name val="Calibri"/>
      <family val="2"/>
    </font>
    <font>
      <sz val="11"/>
      <color theme="1"/>
      <name val="Calibri"/>
      <family val="2"/>
    </font>
    <font>
      <sz val="12"/>
      <color rgb="FF31A354"/>
      <name val="Calibri"/>
      <family val="1"/>
    </font>
    <font>
      <sz val="11"/>
      <name val="Calibri"/>
      <family val="2"/>
    </font>
    <font>
      <sz val="11"/>
      <color theme="1"/>
      <name val="Calibri"/>
      <family val="1"/>
    </font>
    <font>
      <sz val="11"/>
      <color theme="0"/>
      <name val="Calibri"/>
      <family val="2"/>
    </font>
    <font>
      <u/>
      <sz val="11"/>
      <color theme="10"/>
      <name val="Calibri"/>
      <family val="2"/>
    </font>
    <font>
      <u/>
      <sz val="11"/>
      <color theme="0"/>
      <name val="Calibri"/>
      <family val="2"/>
    </font>
    <font>
      <sz val="11"/>
      <color theme="0"/>
      <name val="Aptos Display"/>
      <family val="2"/>
    </font>
  </fonts>
  <fills count="5">
    <fill>
      <patternFill patternType="none"/>
    </fill>
    <fill>
      <patternFill patternType="gray125"/>
    </fill>
    <fill>
      <patternFill patternType="solid">
        <fgColor theme="0" tint="-0.14999847407452621"/>
        <bgColor theme="0" tint="-0.14999847407452621"/>
      </patternFill>
    </fill>
    <fill>
      <patternFill patternType="solid">
        <fgColor theme="4"/>
        <bgColor indexed="64"/>
      </patternFill>
    </fill>
    <fill>
      <patternFill patternType="solid">
        <fgColor theme="4" tint="-0.249977111117893"/>
        <bgColor indexed="64"/>
      </patternFill>
    </fill>
  </fills>
  <borders count="2">
    <border>
      <left/>
      <right/>
      <top/>
      <bottom/>
      <diagonal/>
    </border>
    <border>
      <left/>
      <right/>
      <top/>
      <bottom style="medium">
        <color theme="1"/>
      </bottom>
      <diagonal/>
    </border>
  </borders>
  <cellStyleXfs count="3">
    <xf numFmtId="0" fontId="0" fillId="0" borderId="0"/>
    <xf numFmtId="9" fontId="2" fillId="0" borderId="0" applyFont="0" applyFill="0" applyBorder="0" applyAlignment="0" applyProtection="0"/>
    <xf numFmtId="0" fontId="8" fillId="0" borderId="0" applyNumberFormat="0" applyFill="0" applyBorder="0" applyAlignment="0" applyProtection="0"/>
  </cellStyleXfs>
  <cellXfs count="25">
    <xf numFmtId="0" fontId="0" fillId="0" borderId="0" xfId="0"/>
    <xf numFmtId="0" fontId="1" fillId="0" borderId="0" xfId="0" applyFont="1"/>
    <xf numFmtId="0" fontId="0" fillId="0" borderId="0" xfId="0" applyAlignment="1">
      <alignment horizontal="left"/>
    </xf>
    <xf numFmtId="0" fontId="0" fillId="0" borderId="0" xfId="0" applyAlignment="1">
      <alignment wrapText="1"/>
    </xf>
    <xf numFmtId="3" fontId="0" fillId="0" borderId="0" xfId="0" applyNumberFormat="1"/>
    <xf numFmtId="1" fontId="0" fillId="0" borderId="0" xfId="0" applyNumberFormat="1"/>
    <xf numFmtId="2" fontId="0" fillId="0" borderId="0" xfId="0" applyNumberFormat="1"/>
    <xf numFmtId="49" fontId="1" fillId="0" borderId="0" xfId="0" applyNumberFormat="1" applyFont="1"/>
    <xf numFmtId="49" fontId="0" fillId="0" borderId="0" xfId="0" applyNumberFormat="1"/>
    <xf numFmtId="3" fontId="4" fillId="0" borderId="0" xfId="0" applyNumberFormat="1" applyFont="1"/>
    <xf numFmtId="0" fontId="0" fillId="0" borderId="0" xfId="0" pivotButton="1"/>
    <xf numFmtId="0" fontId="5" fillId="0" borderId="0" xfId="0" applyFont="1"/>
    <xf numFmtId="0" fontId="5" fillId="0" borderId="0" xfId="0" applyFont="1" applyAlignment="1">
      <alignment wrapText="1"/>
    </xf>
    <xf numFmtId="0" fontId="3" fillId="2" borderId="0" xfId="0" applyFont="1" applyFill="1"/>
    <xf numFmtId="0" fontId="3" fillId="0" borderId="0" xfId="0" applyFont="1"/>
    <xf numFmtId="0" fontId="3" fillId="0" borderId="1" xfId="0" applyFont="1" applyBorder="1"/>
    <xf numFmtId="1" fontId="6" fillId="0" borderId="0" xfId="0" applyNumberFormat="1" applyFont="1"/>
    <xf numFmtId="49" fontId="5" fillId="0" borderId="0" xfId="0" applyNumberFormat="1" applyFont="1"/>
    <xf numFmtId="49" fontId="5" fillId="0" borderId="0" xfId="0" applyNumberFormat="1" applyFont="1" applyAlignment="1">
      <alignment wrapText="1"/>
    </xf>
    <xf numFmtId="164" fontId="0" fillId="0" borderId="0" xfId="1" applyNumberFormat="1" applyFont="1" applyAlignment="1">
      <alignment wrapText="1"/>
    </xf>
    <xf numFmtId="49" fontId="0" fillId="0" borderId="0" xfId="0" applyNumberFormat="1" applyAlignment="1">
      <alignment wrapText="1"/>
    </xf>
    <xf numFmtId="0" fontId="7" fillId="4" borderId="0" xfId="0" applyFont="1" applyFill="1"/>
    <xf numFmtId="0" fontId="9" fillId="4" borderId="0" xfId="2" applyFont="1" applyFill="1"/>
    <xf numFmtId="0" fontId="10" fillId="3" borderId="0" xfId="0" applyFont="1" applyFill="1" applyAlignment="1">
      <alignment vertical="top" wrapText="1"/>
    </xf>
    <xf numFmtId="0" fontId="0" fillId="0" borderId="0" xfId="0" applyNumberFormat="1"/>
  </cellXfs>
  <cellStyles count="3">
    <cellStyle name="Hyperlink" xfId="2" builtinId="8"/>
    <cellStyle name="Normal" xfId="0" builtinId="0"/>
    <cellStyle name="Percent" xfId="1" builtinId="5"/>
  </cellStyles>
  <dxfs count="44">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0.0%"/>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dxf>
    <dxf>
      <numFmt numFmtId="1" formatCode="0"/>
    </dxf>
    <dxf>
      <numFmt numFmtId="2" formatCode="0.00"/>
    </dxf>
    <dxf>
      <numFmt numFmtId="1" formatCode="0"/>
    </dxf>
    <dxf>
      <font>
        <b val="0"/>
        <i val="0"/>
        <strike val="0"/>
        <condense val="0"/>
        <extend val="0"/>
        <outline val="0"/>
        <shadow val="0"/>
        <u val="none"/>
        <vertAlign val="baseline"/>
        <sz val="11"/>
        <color theme="1"/>
        <name val="Calibri"/>
        <family val="1"/>
        <scheme val="none"/>
      </font>
      <numFmt numFmtId="1" formatCode="0"/>
    </dxf>
    <dxf>
      <numFmt numFmtId="1" formatCode="0"/>
    </dxf>
    <dxf>
      <numFmt numFmtId="30" formatCode="@"/>
    </dxf>
    <dxf>
      <numFmt numFmtId="1" formatCode="0"/>
    </dxf>
    <dxf>
      <numFmt numFmtId="30" formatCode="@"/>
    </dxf>
    <dxf>
      <numFmt numFmtId="30" formatCode="@"/>
    </dxf>
    <dxf>
      <numFmt numFmtId="30" formatCode="@"/>
    </dxf>
    <dxf>
      <font>
        <b/>
        <i val="0"/>
        <strike val="0"/>
        <condense val="0"/>
        <extend val="0"/>
        <outline val="0"/>
        <shadow val="0"/>
        <u val="none"/>
        <vertAlign val="baseline"/>
        <sz val="11"/>
        <color auto="1"/>
        <name val="Calibri"/>
        <scheme val="none"/>
      </font>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164" formatCode="0.0%"/>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general" vertical="bottom" textRotation="0" wrapText="1" indent="0" justifyLastLine="0" shrinkToFit="0" readingOrder="0"/>
    </dxf>
    <dxf>
      <font>
        <color theme="0"/>
      </font>
    </dxf>
    <dxf>
      <font>
        <color theme="0"/>
      </font>
    </dxf>
    <dxf>
      <fill>
        <patternFill>
          <bgColor theme="4"/>
        </patternFill>
      </fill>
    </dxf>
    <dxf>
      <fill>
        <patternFill>
          <bgColor theme="4"/>
        </patternFill>
      </fill>
    </dxf>
    <dxf>
      <fill>
        <patternFill patternType="solid">
          <bgColor theme="3" tint="0.249977111117893"/>
        </patternFill>
      </fill>
    </dxf>
    <dxf>
      <fill>
        <patternFill patternType="solid">
          <bgColor theme="3" tint="0.249977111117893"/>
        </patternFill>
      </fill>
    </dxf>
    <dxf>
      <alignment vertical="top"/>
    </dxf>
    <dxf>
      <alignment vertical="top"/>
    </dxf>
    <dxf>
      <font>
        <name val="Aptos Display"/>
        <family val="2"/>
      </font>
    </dxf>
    <dxf>
      <font>
        <name val="Aptos Display"/>
        <family val="2"/>
      </font>
    </dxf>
    <dxf>
      <numFmt numFmtId="0" formatCode="General"/>
    </dxf>
    <dxf>
      <alignment vertical="top"/>
    </dxf>
    <dxf>
      <alignment wrapText="1"/>
    </dxf>
    <dxf>
      <alignment wrapText="1"/>
    </dxf>
    <dxf>
      <font>
        <name val="Arial"/>
        <family val="2"/>
      </font>
    </dxf>
  </dxfs>
  <tableStyles count="0" defaultTableStyle="TableStyleMedium9" defaultPivotStyle="PivotStyleMedium4"/>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cap="all" spc="0" baseline="0">
                <a:ln w="0"/>
                <a:solidFill>
                  <a:schemeClr val="accent1">
                    <a:lumMod val="75000"/>
                  </a:schemeClr>
                </a:solidFill>
                <a:effectLst>
                  <a:outerShdw blurRad="38100" dist="19050" dir="2700000" algn="tl" rotWithShape="0">
                    <a:schemeClr val="dk1">
                      <a:alpha val="40000"/>
                    </a:schemeClr>
                  </a:outerShdw>
                </a:effectLst>
              </a:rPr>
              <a:t>Collisions by Hour</a:t>
            </a:r>
          </a:p>
        </c:rich>
      </c:tx>
      <c:layout>
        <c:manualLayout>
          <c:xMode val="edge"/>
          <c:yMode val="edge"/>
          <c:x val="0.32342466287815252"/>
          <c:y val="3.703701543481164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86234878646307"/>
          <c:y val="0.15155310734184291"/>
          <c:w val="0.75949373653628516"/>
          <c:h val="0.55239853399096772"/>
        </c:manualLayout>
      </c:layout>
      <c:lineChart>
        <c:grouping val="standard"/>
        <c:varyColors val="0"/>
        <c:ser>
          <c:idx val="0"/>
          <c:order val="0"/>
          <c:tx>
            <c:v>Total Collisions</c:v>
          </c:tx>
          <c:spPr>
            <a:ln w="28575" cap="rnd">
              <a:solidFill>
                <a:schemeClr val="accent1">
                  <a:shade val="76000"/>
                </a:schemeClr>
              </a:solidFill>
              <a:round/>
            </a:ln>
            <a:effectLst/>
          </c:spPr>
          <c:marker>
            <c:symbol val="none"/>
          </c:marker>
          <c:cat>
            <c:strRef>
              <c:f>Equations!$A$2:$A$25</c:f>
              <c:strCache>
                <c:ptCount val="24"/>
                <c:pt idx="0">
                  <c:v>12:00 AM - 12:59 PM</c:v>
                </c:pt>
                <c:pt idx="1">
                  <c:v>1:00 AM - 1:59 AM</c:v>
                </c:pt>
                <c:pt idx="2">
                  <c:v>2:00 AM - 2:59 AM</c:v>
                </c:pt>
                <c:pt idx="3">
                  <c:v>3:00 AM - 3:59 AM</c:v>
                </c:pt>
                <c:pt idx="4">
                  <c:v>4:00 AM - 4:59 AM</c:v>
                </c:pt>
                <c:pt idx="5">
                  <c:v>5:00 AM - 5:59 AM</c:v>
                </c:pt>
                <c:pt idx="6">
                  <c:v>6:00 AM - 6:59 AM</c:v>
                </c:pt>
                <c:pt idx="7">
                  <c:v>7:00 AM - 7:59 AM</c:v>
                </c:pt>
                <c:pt idx="8">
                  <c:v>8:00 AM - 8:59 AM</c:v>
                </c:pt>
                <c:pt idx="9">
                  <c:v>9:00 AM - 9:59 AM</c:v>
                </c:pt>
                <c:pt idx="10">
                  <c:v>10:00 AM - 10:59 AM</c:v>
                </c:pt>
                <c:pt idx="11">
                  <c:v>11:00 AM - 11:59 AM</c:v>
                </c:pt>
                <c:pt idx="12">
                  <c:v>12:00 PM - 12:59 PM</c:v>
                </c:pt>
                <c:pt idx="13">
                  <c:v>1:00 PM - 1:59 PM</c:v>
                </c:pt>
                <c:pt idx="14">
                  <c:v>2:00 PM - 2:59 PM</c:v>
                </c:pt>
                <c:pt idx="15">
                  <c:v>3:00 PM - 3:59 PM</c:v>
                </c:pt>
                <c:pt idx="16">
                  <c:v>4:00 PM - 4:59 PM</c:v>
                </c:pt>
                <c:pt idx="17">
                  <c:v>5:00 PM - 5:59 PM</c:v>
                </c:pt>
                <c:pt idx="18">
                  <c:v>6:00 PM - 6:59 PM</c:v>
                </c:pt>
                <c:pt idx="19">
                  <c:v>7:00 PM - 7:59 PM</c:v>
                </c:pt>
                <c:pt idx="20">
                  <c:v>8:00 PM - 8:59 PM</c:v>
                </c:pt>
                <c:pt idx="21">
                  <c:v>9:00 PM - 9:59 PM</c:v>
                </c:pt>
                <c:pt idx="22">
                  <c:v>10:00 PM - 10:59 PM</c:v>
                </c:pt>
                <c:pt idx="23">
                  <c:v>11:00 PM - 11:59 PM</c:v>
                </c:pt>
              </c:strCache>
            </c:strRef>
          </c:cat>
          <c:val>
            <c:numRef>
              <c:f>Equations!$B$2:$B$25</c:f>
              <c:numCache>
                <c:formatCode>General</c:formatCode>
                <c:ptCount val="24"/>
                <c:pt idx="0">
                  <c:v>32</c:v>
                </c:pt>
                <c:pt idx="1">
                  <c:v>13</c:v>
                </c:pt>
                <c:pt idx="2">
                  <c:v>18</c:v>
                </c:pt>
                <c:pt idx="3">
                  <c:v>6</c:v>
                </c:pt>
                <c:pt idx="4">
                  <c:v>9</c:v>
                </c:pt>
                <c:pt idx="5">
                  <c:v>21</c:v>
                </c:pt>
                <c:pt idx="6">
                  <c:v>40</c:v>
                </c:pt>
                <c:pt idx="7">
                  <c:v>109</c:v>
                </c:pt>
                <c:pt idx="8">
                  <c:v>52</c:v>
                </c:pt>
                <c:pt idx="9">
                  <c:v>48</c:v>
                </c:pt>
                <c:pt idx="10">
                  <c:v>43</c:v>
                </c:pt>
                <c:pt idx="11">
                  <c:v>59</c:v>
                </c:pt>
                <c:pt idx="12">
                  <c:v>71</c:v>
                </c:pt>
                <c:pt idx="13">
                  <c:v>72</c:v>
                </c:pt>
                <c:pt idx="14">
                  <c:v>99</c:v>
                </c:pt>
                <c:pt idx="15">
                  <c:v>110</c:v>
                </c:pt>
                <c:pt idx="16">
                  <c:v>121</c:v>
                </c:pt>
                <c:pt idx="17">
                  <c:v>106</c:v>
                </c:pt>
                <c:pt idx="18">
                  <c:v>106</c:v>
                </c:pt>
                <c:pt idx="19">
                  <c:v>92</c:v>
                </c:pt>
                <c:pt idx="20">
                  <c:v>77</c:v>
                </c:pt>
                <c:pt idx="21">
                  <c:v>78</c:v>
                </c:pt>
                <c:pt idx="22">
                  <c:v>67</c:v>
                </c:pt>
                <c:pt idx="23">
                  <c:v>32</c:v>
                </c:pt>
              </c:numCache>
            </c:numRef>
          </c:val>
          <c:smooth val="0"/>
          <c:extLst>
            <c:ext xmlns:c16="http://schemas.microsoft.com/office/drawing/2014/chart" uri="{C3380CC4-5D6E-409C-BE32-E72D297353CC}">
              <c16:uniqueId val="{00000000-3E69-41FA-A5B7-27C7EE3D00BC}"/>
            </c:ext>
          </c:extLst>
        </c:ser>
        <c:ser>
          <c:idx val="1"/>
          <c:order val="1"/>
          <c:tx>
            <c:v>Fatal Collisions</c:v>
          </c:tx>
          <c:spPr>
            <a:ln w="25400" cap="rnd">
              <a:solidFill>
                <a:schemeClr val="tx2">
                  <a:lumMod val="50000"/>
                  <a:lumOff val="50000"/>
                </a:schemeClr>
              </a:solidFill>
              <a:round/>
            </a:ln>
            <a:effectLst/>
          </c:spPr>
          <c:marker>
            <c:symbol val="none"/>
          </c:marker>
          <c:cat>
            <c:strRef>
              <c:f>Equations!$A$2:$A$25</c:f>
              <c:strCache>
                <c:ptCount val="24"/>
                <c:pt idx="0">
                  <c:v>12:00 AM - 12:59 PM</c:v>
                </c:pt>
                <c:pt idx="1">
                  <c:v>1:00 AM - 1:59 AM</c:v>
                </c:pt>
                <c:pt idx="2">
                  <c:v>2:00 AM - 2:59 AM</c:v>
                </c:pt>
                <c:pt idx="3">
                  <c:v>3:00 AM - 3:59 AM</c:v>
                </c:pt>
                <c:pt idx="4">
                  <c:v>4:00 AM - 4:59 AM</c:v>
                </c:pt>
                <c:pt idx="5">
                  <c:v>5:00 AM - 5:59 AM</c:v>
                </c:pt>
                <c:pt idx="6">
                  <c:v>6:00 AM - 6:59 AM</c:v>
                </c:pt>
                <c:pt idx="7">
                  <c:v>7:00 AM - 7:59 AM</c:v>
                </c:pt>
                <c:pt idx="8">
                  <c:v>8:00 AM - 8:59 AM</c:v>
                </c:pt>
                <c:pt idx="9">
                  <c:v>9:00 AM - 9:59 AM</c:v>
                </c:pt>
                <c:pt idx="10">
                  <c:v>10:00 AM - 10:59 AM</c:v>
                </c:pt>
                <c:pt idx="11">
                  <c:v>11:00 AM - 11:59 AM</c:v>
                </c:pt>
                <c:pt idx="12">
                  <c:v>12:00 PM - 12:59 PM</c:v>
                </c:pt>
                <c:pt idx="13">
                  <c:v>1:00 PM - 1:59 PM</c:v>
                </c:pt>
                <c:pt idx="14">
                  <c:v>2:00 PM - 2:59 PM</c:v>
                </c:pt>
                <c:pt idx="15">
                  <c:v>3:00 PM - 3:59 PM</c:v>
                </c:pt>
                <c:pt idx="16">
                  <c:v>4:00 PM - 4:59 PM</c:v>
                </c:pt>
                <c:pt idx="17">
                  <c:v>5:00 PM - 5:59 PM</c:v>
                </c:pt>
                <c:pt idx="18">
                  <c:v>6:00 PM - 6:59 PM</c:v>
                </c:pt>
                <c:pt idx="19">
                  <c:v>7:00 PM - 7:59 PM</c:v>
                </c:pt>
                <c:pt idx="20">
                  <c:v>8:00 PM - 8:59 PM</c:v>
                </c:pt>
                <c:pt idx="21">
                  <c:v>9:00 PM - 9:59 PM</c:v>
                </c:pt>
                <c:pt idx="22">
                  <c:v>10:00 PM - 10:59 PM</c:v>
                </c:pt>
                <c:pt idx="23">
                  <c:v>11:00 PM - 11:59 PM</c:v>
                </c:pt>
              </c:strCache>
            </c:strRef>
          </c:cat>
          <c:val>
            <c:numRef>
              <c:f>Equations!$C$2:$C$25</c:f>
              <c:numCache>
                <c:formatCode>General</c:formatCode>
                <c:ptCount val="24"/>
                <c:pt idx="0">
                  <c:v>16</c:v>
                </c:pt>
                <c:pt idx="1">
                  <c:v>6</c:v>
                </c:pt>
                <c:pt idx="2">
                  <c:v>4</c:v>
                </c:pt>
                <c:pt idx="3">
                  <c:v>3</c:v>
                </c:pt>
                <c:pt idx="4">
                  <c:v>5</c:v>
                </c:pt>
                <c:pt idx="5">
                  <c:v>9</c:v>
                </c:pt>
                <c:pt idx="6">
                  <c:v>10</c:v>
                </c:pt>
                <c:pt idx="7">
                  <c:v>18</c:v>
                </c:pt>
                <c:pt idx="8">
                  <c:v>8</c:v>
                </c:pt>
                <c:pt idx="9">
                  <c:v>8</c:v>
                </c:pt>
                <c:pt idx="10">
                  <c:v>9</c:v>
                </c:pt>
                <c:pt idx="11">
                  <c:v>5</c:v>
                </c:pt>
                <c:pt idx="12">
                  <c:v>11</c:v>
                </c:pt>
                <c:pt idx="13">
                  <c:v>6</c:v>
                </c:pt>
                <c:pt idx="14">
                  <c:v>16</c:v>
                </c:pt>
                <c:pt idx="15">
                  <c:v>15</c:v>
                </c:pt>
                <c:pt idx="16">
                  <c:v>22</c:v>
                </c:pt>
                <c:pt idx="17">
                  <c:v>15</c:v>
                </c:pt>
                <c:pt idx="18">
                  <c:v>19</c:v>
                </c:pt>
                <c:pt idx="19">
                  <c:v>19</c:v>
                </c:pt>
                <c:pt idx="20">
                  <c:v>18</c:v>
                </c:pt>
                <c:pt idx="21">
                  <c:v>22</c:v>
                </c:pt>
                <c:pt idx="22">
                  <c:v>23</c:v>
                </c:pt>
                <c:pt idx="23">
                  <c:v>9</c:v>
                </c:pt>
              </c:numCache>
            </c:numRef>
          </c:val>
          <c:smooth val="0"/>
          <c:extLst>
            <c:ext xmlns:c16="http://schemas.microsoft.com/office/drawing/2014/chart" uri="{C3380CC4-5D6E-409C-BE32-E72D297353CC}">
              <c16:uniqueId val="{00000001-3E69-41FA-A5B7-27C7EE3D00BC}"/>
            </c:ext>
          </c:extLst>
        </c:ser>
        <c:dLbls>
          <c:showLegendKey val="0"/>
          <c:showVal val="0"/>
          <c:showCatName val="0"/>
          <c:showSerName val="0"/>
          <c:showPercent val="0"/>
          <c:showBubbleSize val="0"/>
        </c:dLbls>
        <c:smooth val="0"/>
        <c:axId val="408861424"/>
        <c:axId val="408858544"/>
      </c:lineChart>
      <c:catAx>
        <c:axId val="408861424"/>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58544"/>
        <c:crosses val="autoZero"/>
        <c:auto val="1"/>
        <c:lblAlgn val="ctr"/>
        <c:lblOffset val="100"/>
        <c:noMultiLvlLbl val="0"/>
      </c:catAx>
      <c:valAx>
        <c:axId val="408858544"/>
        <c:scaling>
          <c:orientation val="minMax"/>
          <c:max val="1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861424"/>
        <c:crosses val="autoZero"/>
        <c:crossBetween val="between"/>
      </c:valAx>
      <c:spPr>
        <a:noFill/>
        <a:ln>
          <a:noFill/>
        </a:ln>
        <a:effectLst/>
      </c:spPr>
    </c:plotArea>
    <c:legend>
      <c:legendPos val="t"/>
      <c:layout>
        <c:manualLayout>
          <c:xMode val="edge"/>
          <c:yMode val="edge"/>
          <c:x val="0.2793929388813115"/>
          <c:y val="8.9879504298918458E-2"/>
          <c:w val="0.48456253304433194"/>
          <c:h val="6.9228597708604442E-2"/>
        </c:manualLayout>
      </c:layout>
      <c:overlay val="0"/>
      <c:spPr>
        <a:noFill/>
        <a:ln>
          <a:noFill/>
        </a:ln>
        <a:effectLst/>
      </c:spPr>
      <c:txPr>
        <a:bodyPr rot="0" spcFirstLastPara="1" vertOverflow="ellipsis" vert="horz" wrap="square" anchor="t" anchorCtr="0"/>
        <a:lstStyle/>
        <a:p>
          <a:pPr>
            <a:defRPr sz="1050" b="0" i="0" u="none" strike="noStrike" kern="1200" baseline="0">
              <a:solidFill>
                <a:schemeClr val="bg2">
                  <a:lumMod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defRPr sz="1400" b="0" i="0" u="none" strike="noStrike" kern="1200" spc="0" baseline="0">
                <a:solidFill>
                  <a:schemeClr val="tx1">
                    <a:lumMod val="65000"/>
                    <a:lumOff val="35000"/>
                  </a:schemeClr>
                </a:solidFill>
                <a:latin typeface="+mn-lt"/>
                <a:ea typeface="+mn-ea"/>
                <a:cs typeface="+mn-cs"/>
              </a:defRPr>
            </a:pPr>
            <a:r>
              <a:rPr lang="en-US" sz="1800" b="1" cap="all" baseline="0">
                <a:solidFill>
                  <a:schemeClr val="accent1">
                    <a:lumMod val="75000"/>
                  </a:schemeClr>
                </a:solidFill>
              </a:rPr>
              <a:t>Speed Limit at Collision Site</a:t>
            </a:r>
          </a:p>
        </c:rich>
      </c:tx>
      <c:layout>
        <c:manualLayout>
          <c:xMode val="edge"/>
          <c:yMode val="edge"/>
          <c:x val="0.13814678707120462"/>
          <c:y val="3.7629620067983309E-2"/>
        </c:manualLayout>
      </c:layout>
      <c:overlay val="0"/>
      <c:spPr>
        <a:noFill/>
        <a:ln>
          <a:noFill/>
        </a:ln>
        <a:effectLst/>
      </c:spPr>
      <c:txPr>
        <a:bodyPr rot="0" spcFirstLastPara="1" vertOverflow="ellipsis" vert="horz" wrap="square" anchor="t"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358190433185356E-2"/>
          <c:y val="0.25349812830773205"/>
          <c:w val="0.89030796150481195"/>
          <c:h val="0.4987321063394683"/>
        </c:manualLayout>
      </c:layout>
      <c:barChart>
        <c:barDir val="col"/>
        <c:grouping val="clustered"/>
        <c:varyColors val="0"/>
        <c:ser>
          <c:idx val="0"/>
          <c:order val="0"/>
          <c:tx>
            <c:v>series1</c:v>
          </c:tx>
          <c:spPr>
            <a:solidFill>
              <a:schemeClr val="accent1"/>
            </a:solidFill>
            <a:ln>
              <a:noFill/>
            </a:ln>
            <a:effectLst/>
          </c:spPr>
          <c:invertIfNegative val="0"/>
          <c:dLbls>
            <c:delete val="1"/>
          </c:dLbls>
          <c:cat>
            <c:strLit>
              <c:ptCount val="10"/>
              <c:pt idx="0">
                <c:v>&lt;25</c:v>
              </c:pt>
              <c:pt idx="1">
                <c:v>25</c:v>
              </c:pt>
              <c:pt idx="2">
                <c:v>30</c:v>
              </c:pt>
              <c:pt idx="3">
                <c:v>35</c:v>
              </c:pt>
              <c:pt idx="4">
                <c:v>40</c:v>
              </c:pt>
              <c:pt idx="5">
                <c:v>45</c:v>
              </c:pt>
              <c:pt idx="6">
                <c:v>50</c:v>
              </c:pt>
              <c:pt idx="7">
                <c:v>55</c:v>
              </c:pt>
              <c:pt idx="8">
                <c:v>&gt;55</c:v>
              </c:pt>
              <c:pt idx="9">
                <c:v>Uncoded</c:v>
              </c:pt>
            </c:strLit>
          </c:cat>
          <c:val>
            <c:numRef>
              <c:f>Equations!$F$2:$F$11</c:f>
              <c:numCache>
                <c:formatCode>General</c:formatCode>
                <c:ptCount val="10"/>
                <c:pt idx="0">
                  <c:v>19</c:v>
                </c:pt>
                <c:pt idx="1">
                  <c:v>623</c:v>
                </c:pt>
                <c:pt idx="2">
                  <c:v>132</c:v>
                </c:pt>
                <c:pt idx="3">
                  <c:v>167</c:v>
                </c:pt>
                <c:pt idx="4">
                  <c:v>159</c:v>
                </c:pt>
                <c:pt idx="5">
                  <c:v>242</c:v>
                </c:pt>
                <c:pt idx="6">
                  <c:v>7</c:v>
                </c:pt>
                <c:pt idx="7">
                  <c:v>69</c:v>
                </c:pt>
                <c:pt idx="8">
                  <c:v>21</c:v>
                </c:pt>
                <c:pt idx="9">
                  <c:v>42</c:v>
                </c:pt>
              </c:numCache>
            </c:numRef>
          </c:val>
          <c:extLst>
            <c:ext xmlns:c16="http://schemas.microsoft.com/office/drawing/2014/chart" uri="{C3380CC4-5D6E-409C-BE32-E72D297353CC}">
              <c16:uniqueId val="{00000000-D50F-494A-9830-03BF09A586EA}"/>
            </c:ext>
          </c:extLst>
        </c:ser>
        <c:dLbls>
          <c:dLblPos val="outEnd"/>
          <c:showLegendKey val="0"/>
          <c:showVal val="1"/>
          <c:showCatName val="0"/>
          <c:showSerName val="0"/>
          <c:showPercent val="0"/>
          <c:showBubbleSize val="0"/>
        </c:dLbls>
        <c:gapWidth val="150"/>
        <c:overlap val="-27"/>
        <c:axId val="411558128"/>
        <c:axId val="411560648"/>
      </c:barChart>
      <c:catAx>
        <c:axId val="411558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0">
                    <a:solidFill>
                      <a:schemeClr val="accent1">
                        <a:lumMod val="75000"/>
                      </a:schemeClr>
                    </a:solidFill>
                  </a:rPr>
                  <a:t>MPH</a:t>
                </a:r>
              </a:p>
            </c:rich>
          </c:tx>
          <c:layout>
            <c:manualLayout>
              <c:xMode val="edge"/>
              <c:yMode val="edge"/>
              <c:x val="0.44799058572869582"/>
              <c:y val="0.8742868442814510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2">
                    <a:lumMod val="10000"/>
                  </a:schemeClr>
                </a:solidFill>
                <a:latin typeface="+mn-lt"/>
                <a:ea typeface="+mn-ea"/>
                <a:cs typeface="+mn-cs"/>
              </a:defRPr>
            </a:pPr>
            <a:endParaRPr lang="en-US"/>
          </a:p>
        </c:txPr>
        <c:crossAx val="411560648"/>
        <c:crosses val="autoZero"/>
        <c:auto val="1"/>
        <c:lblAlgn val="ctr"/>
        <c:lblOffset val="100"/>
        <c:noMultiLvlLbl val="0"/>
      </c:catAx>
      <c:valAx>
        <c:axId val="411560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558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accent1">
                    <a:lumMod val="75000"/>
                  </a:schemeClr>
                </a:solidFill>
                <a:latin typeface="+mn-lt"/>
                <a:ea typeface="+mn-ea"/>
                <a:cs typeface="+mn-cs"/>
              </a:defRPr>
            </a:pPr>
            <a:r>
              <a:rPr lang="en-US" sz="1600">
                <a:solidFill>
                  <a:schemeClr val="accent1">
                    <a:lumMod val="75000"/>
                  </a:schemeClr>
                </a:solidFill>
              </a:rPr>
              <a:t>Driver Impairment</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accent1">
                  <a:lumMod val="75000"/>
                </a:schemeClr>
              </a:solidFill>
              <a:latin typeface="+mn-lt"/>
              <a:ea typeface="+mn-ea"/>
              <a:cs typeface="+mn-cs"/>
            </a:defRPr>
          </a:pPr>
          <a:endParaRPr lang="en-US"/>
        </a:p>
      </c:txPr>
    </c:title>
    <c:autoTitleDeleted val="0"/>
    <c:plotArea>
      <c:layout>
        <c:manualLayout>
          <c:layoutTarget val="inner"/>
          <c:xMode val="edge"/>
          <c:yMode val="edge"/>
          <c:x val="3.6322888327568068E-2"/>
          <c:y val="0.2261359867330017"/>
          <c:w val="0.94305018371275595"/>
          <c:h val="0.58835794779383921"/>
        </c:manualLayout>
      </c:layout>
      <c:barChart>
        <c:barDir val="col"/>
        <c:grouping val="clustered"/>
        <c:varyColors val="0"/>
        <c:ser>
          <c:idx val="1"/>
          <c:order val="1"/>
          <c:tx>
            <c:strRef>
              <c:f>Equations!$J$1</c:f>
              <c:strCache>
                <c:ptCount val="1"/>
                <c:pt idx="0">
                  <c:v>incident_percent</c:v>
                </c:pt>
              </c:strCache>
            </c:strRef>
          </c:tx>
          <c:spPr>
            <a:solidFill>
              <a:schemeClr val="accent1"/>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c:ext xmlns:c15="http://schemas.microsoft.com/office/drawing/2012/chart" uri="{02D57815-91ED-43cb-92C2-25804820EDAC}">
                  <c15:fullRef>
                    <c15:sqref>Equations!$H$2:$H$7</c15:sqref>
                  </c15:fullRef>
                </c:ext>
              </c:extLst>
              <c:f>(Equations!$H$3:$H$4,Equations!$H$6)</c:f>
              <c:strCache>
                <c:ptCount val="3"/>
                <c:pt idx="0">
                  <c:v>Driver Distracted</c:v>
                </c:pt>
                <c:pt idx="1">
                  <c:v>Drinking Involved</c:v>
                </c:pt>
                <c:pt idx="2">
                  <c:v>Drugs Involved</c:v>
                </c:pt>
              </c:strCache>
            </c:strRef>
          </c:cat>
          <c:val>
            <c:numRef>
              <c:extLst>
                <c:ext xmlns:c15="http://schemas.microsoft.com/office/drawing/2012/chart" uri="{02D57815-91ED-43cb-92C2-25804820EDAC}">
                  <c15:fullRef>
                    <c15:sqref>Equations!$J$2:$J$7</c15:sqref>
                  </c15:fullRef>
                </c:ext>
              </c:extLst>
              <c:f>(Equations!$J$3:$J$4,Equations!$J$6)</c:f>
              <c:numCache>
                <c:formatCode>0.0%</c:formatCode>
                <c:ptCount val="3"/>
                <c:pt idx="0">
                  <c:v>4.2538825118163405E-2</c:v>
                </c:pt>
                <c:pt idx="1">
                  <c:v>0.10803511141120864</c:v>
                </c:pt>
                <c:pt idx="2">
                  <c:v>2.160702228224173E-2</c:v>
                </c:pt>
              </c:numCache>
            </c:numRef>
          </c:val>
          <c:extLst>
            <c:ext xmlns:c16="http://schemas.microsoft.com/office/drawing/2014/chart" uri="{C3380CC4-5D6E-409C-BE32-E72D297353CC}">
              <c16:uniqueId val="{00000001-421F-4FCA-86F5-D66ED99188D0}"/>
            </c:ext>
          </c:extLst>
        </c:ser>
        <c:dLbls>
          <c:dLblPos val="outEnd"/>
          <c:showLegendKey val="0"/>
          <c:showVal val="1"/>
          <c:showCatName val="0"/>
          <c:showSerName val="0"/>
          <c:showPercent val="0"/>
          <c:showBubbleSize val="0"/>
        </c:dLbls>
        <c:gapWidth val="212"/>
        <c:overlap val="-6"/>
        <c:axId val="602515872"/>
        <c:axId val="602513352"/>
        <c:extLst>
          <c:ext xmlns:c15="http://schemas.microsoft.com/office/drawing/2012/chart" uri="{02D57815-91ED-43cb-92C2-25804820EDAC}">
            <c15:filteredBarSeries>
              <c15:ser>
                <c:idx val="0"/>
                <c:order val="0"/>
                <c:tx>
                  <c:strRef>
                    <c:extLst>
                      <c:ext uri="{02D57815-91ED-43cb-92C2-25804820EDAC}">
                        <c15:formulaRef>
                          <c15:sqref>Equations!$I$1</c15:sqref>
                        </c15:formulaRef>
                      </c:ext>
                    </c:extLst>
                    <c:strCache>
                      <c:ptCount val="1"/>
                      <c:pt idx="0">
                        <c:v>incident_count</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strRef>
                    <c:extLst>
                      <c:ext uri="{02D57815-91ED-43cb-92C2-25804820EDAC}">
                        <c15:fullRef>
                          <c15:sqref>Equations!$H$2:$H$7</c15:sqref>
                        </c15:fullRef>
                        <c15:formulaRef>
                          <c15:sqref>(Equations!$H$3:$H$4,Equations!$H$6)</c15:sqref>
                        </c15:formulaRef>
                      </c:ext>
                    </c:extLst>
                    <c:strCache>
                      <c:ptCount val="3"/>
                      <c:pt idx="0">
                        <c:v>Driver Distracted</c:v>
                      </c:pt>
                      <c:pt idx="1">
                        <c:v>Drinking Involved</c:v>
                      </c:pt>
                      <c:pt idx="2">
                        <c:v>Drugs Involved</c:v>
                      </c:pt>
                    </c:strCache>
                  </c:strRef>
                </c:cat>
                <c:val>
                  <c:numRef>
                    <c:extLst>
                      <c:ext uri="{02D57815-91ED-43cb-92C2-25804820EDAC}">
                        <c15:fullRef>
                          <c15:sqref>Equations!$I$2:$I$7</c15:sqref>
                        </c15:fullRef>
                        <c15:formulaRef>
                          <c15:sqref>(Equations!$I$3:$I$4,Equations!$I$6)</c15:sqref>
                        </c15:formulaRef>
                      </c:ext>
                    </c:extLst>
                    <c:numCache>
                      <c:formatCode>General</c:formatCode>
                      <c:ptCount val="3"/>
                      <c:pt idx="0">
                        <c:v>63</c:v>
                      </c:pt>
                      <c:pt idx="1">
                        <c:v>160</c:v>
                      </c:pt>
                      <c:pt idx="2">
                        <c:v>32</c:v>
                      </c:pt>
                    </c:numCache>
                  </c:numRef>
                </c:val>
                <c:extLst>
                  <c:ext xmlns:c16="http://schemas.microsoft.com/office/drawing/2014/chart" uri="{C3380CC4-5D6E-409C-BE32-E72D297353CC}">
                    <c16:uniqueId val="{00000000-421F-4FCA-86F5-D66ED99188D0}"/>
                  </c:ext>
                </c:extLst>
              </c15:ser>
            </c15:filteredBarSeries>
          </c:ext>
        </c:extLst>
      </c:barChart>
      <c:catAx>
        <c:axId val="602515872"/>
        <c:scaling>
          <c:orientation val="minMax"/>
        </c:scaling>
        <c:delete val="0"/>
        <c:axPos val="b"/>
        <c:majorGridlines>
          <c:spPr>
            <a:ln w="9525" cap="flat" cmpd="sng" algn="ctr">
              <a:solidFill>
                <a:schemeClr val="bg2">
                  <a:lumMod val="75000"/>
                </a:schemeClr>
              </a:solidFill>
              <a:round/>
            </a:ln>
            <a:effectLst>
              <a:outerShdw dist="50800" sx="1000" sy="1000" algn="ctr" rotWithShape="0">
                <a:srgbClr val="000000"/>
              </a:outerShdw>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accent1">
                    <a:lumMod val="75000"/>
                  </a:schemeClr>
                </a:solidFill>
                <a:latin typeface="+mn-lt"/>
                <a:ea typeface="+mn-ea"/>
                <a:cs typeface="+mn-cs"/>
              </a:defRPr>
            </a:pPr>
            <a:endParaRPr lang="en-US"/>
          </a:p>
        </c:txPr>
        <c:crossAx val="602513352"/>
        <c:crosses val="autoZero"/>
        <c:auto val="1"/>
        <c:lblAlgn val="ctr"/>
        <c:lblOffset val="100"/>
        <c:noMultiLvlLbl val="0"/>
      </c:catAx>
      <c:valAx>
        <c:axId val="602513352"/>
        <c:scaling>
          <c:orientation val="minMax"/>
        </c:scaling>
        <c:delete val="1"/>
        <c:axPos val="l"/>
        <c:numFmt formatCode="0.0%" sourceLinked="1"/>
        <c:majorTickMark val="none"/>
        <c:minorTickMark val="none"/>
        <c:tickLblPos val="nextTo"/>
        <c:crossAx val="602515872"/>
        <c:crosses val="autoZero"/>
        <c:crossBetween val="between"/>
      </c:valAx>
      <c:spPr>
        <a:noFill/>
        <a:ln w="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u="none" strike="noStrike" kern="1200" cap="all" spc="120" normalizeH="0" baseline="0">
                <a:solidFill>
                  <a:schemeClr val="accent1">
                    <a:lumMod val="75000"/>
                  </a:schemeClr>
                </a:solidFill>
              </a:rPr>
              <a:t>INJURY SEVERITY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Equations!$M$1</c:f>
              <c:strCache>
                <c:ptCount val="1"/>
                <c:pt idx="0">
                  <c:v>incident_count</c:v>
                </c:pt>
              </c:strCache>
            </c:strRef>
          </c:tx>
          <c:spPr>
            <a:solidFill>
              <a:schemeClr val="accent1"/>
            </a:solidFill>
            <a:ln w="0">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Fatal Injury</c:v>
              </c:pt>
              <c:pt idx="1">
                <c:v>Suspected Serious Injury</c:v>
              </c:pt>
              <c:pt idx="2">
                <c:v>Suspected Minor Injury</c:v>
              </c:pt>
              <c:pt idx="3">
                <c:v>Possible Injury</c:v>
              </c:pt>
              <c:pt idx="4">
                <c:v>No Injury</c:v>
              </c:pt>
            </c:strLit>
          </c:cat>
          <c:val>
            <c:numRef>
              <c:f>Equations!$M$2:$M$6</c:f>
              <c:numCache>
                <c:formatCode>General</c:formatCode>
                <c:ptCount val="5"/>
                <c:pt idx="0">
                  <c:v>57</c:v>
                </c:pt>
                <c:pt idx="1">
                  <c:v>239</c:v>
                </c:pt>
                <c:pt idx="2">
                  <c:v>409</c:v>
                </c:pt>
                <c:pt idx="3">
                  <c:v>536</c:v>
                </c:pt>
                <c:pt idx="4">
                  <c:v>240</c:v>
                </c:pt>
              </c:numCache>
            </c:numRef>
          </c:val>
          <c:extLst>
            <c:ext xmlns:c16="http://schemas.microsoft.com/office/drawing/2014/chart" uri="{C3380CC4-5D6E-409C-BE32-E72D297353CC}">
              <c16:uniqueId val="{00000001-EA6D-405E-B300-FD3220C1A002}"/>
            </c:ext>
          </c:extLst>
        </c:ser>
        <c:dLbls>
          <c:dLblPos val="outEnd"/>
          <c:showLegendKey val="0"/>
          <c:showVal val="1"/>
          <c:showCatName val="0"/>
          <c:showSerName val="0"/>
          <c:showPercent val="0"/>
          <c:showBubbleSize val="0"/>
        </c:dLbls>
        <c:gapWidth val="104"/>
        <c:axId val="598705488"/>
        <c:axId val="598700448"/>
      </c:barChart>
      <c:catAx>
        <c:axId val="598705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1000" b="0" i="0" u="none" strike="noStrike" kern="1200" baseline="0">
                <a:solidFill>
                  <a:schemeClr val="accent1">
                    <a:lumMod val="75000"/>
                  </a:schemeClr>
                </a:solidFill>
                <a:latin typeface="+mn-lt"/>
                <a:ea typeface="+mn-ea"/>
                <a:cs typeface="+mn-cs"/>
              </a:defRPr>
            </a:pPr>
            <a:endParaRPr lang="en-US"/>
          </a:p>
        </c:txPr>
        <c:crossAx val="598700448"/>
        <c:crosses val="autoZero"/>
        <c:auto val="1"/>
        <c:lblAlgn val="ctr"/>
        <c:lblOffset val="100"/>
        <c:noMultiLvlLbl val="0"/>
      </c:catAx>
      <c:valAx>
        <c:axId val="59870044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9870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[mi_cycling_safety_draft1.xlsx]Equations!PivotTable9</c:name>
    <c:fmtId val="0"/>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u="none" strike="noStrike" kern="1200" cap="all" spc="0" baseline="0">
                <a:solidFill>
                  <a:schemeClr val="accent1">
                    <a:lumMod val="75000"/>
                  </a:schemeClr>
                </a:solidFill>
              </a:rPr>
              <a:t>inJURY TYPE AT SELECTED SPEED LIMIT</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Equations!$Y$1:$Y$3</c:f>
              <c:strCache>
                <c:ptCount val="1"/>
                <c:pt idx="0">
                  <c:v>55 - Injury Type per Speed Limit</c:v>
                </c:pt>
              </c:strCache>
            </c:strRef>
          </c:tx>
          <c:dPt>
            <c:idx val="0"/>
            <c:bubble3D val="0"/>
            <c:spPr>
              <a:solidFill>
                <a:schemeClr val="accent1">
                  <a:shade val="53000"/>
                </a:schemeClr>
              </a:solidFill>
              <a:ln w="19050">
                <a:solidFill>
                  <a:schemeClr val="lt1"/>
                </a:solidFill>
              </a:ln>
              <a:effectLst/>
            </c:spPr>
          </c:dPt>
          <c:dPt>
            <c:idx val="1"/>
            <c:bubble3D val="0"/>
            <c:spPr>
              <a:solidFill>
                <a:schemeClr val="accent1">
                  <a:shade val="76000"/>
                </a:schemeClr>
              </a:solidFill>
              <a:ln w="19050">
                <a:solidFill>
                  <a:schemeClr val="lt1"/>
                </a:solidFill>
              </a:ln>
              <a:effectLst/>
            </c:spPr>
          </c:dPt>
          <c:dPt>
            <c:idx val="2"/>
            <c:bubble3D val="0"/>
            <c:spPr>
              <a:solidFill>
                <a:schemeClr val="accent1"/>
              </a:solidFill>
              <a:ln w="19050">
                <a:solidFill>
                  <a:schemeClr val="lt1"/>
                </a:solidFill>
              </a:ln>
              <a:effectLst/>
            </c:spPr>
          </c:dPt>
          <c:dPt>
            <c:idx val="3"/>
            <c:bubble3D val="0"/>
            <c:spPr>
              <a:solidFill>
                <a:schemeClr val="accent1">
                  <a:tint val="77000"/>
                </a:schemeClr>
              </a:solidFill>
              <a:ln w="19050">
                <a:solidFill>
                  <a:schemeClr val="lt1"/>
                </a:solidFill>
              </a:ln>
              <a:effectLst/>
            </c:spPr>
          </c:dPt>
          <c:dPt>
            <c:idx val="4"/>
            <c:bubble3D val="0"/>
            <c:spPr>
              <a:solidFill>
                <a:schemeClr val="accent1">
                  <a:tint val="54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Equations!$X$4:$X$9</c:f>
              <c:strCache>
                <c:ptCount val="5"/>
                <c:pt idx="0">
                  <c:v>Fatal Injury (K)</c:v>
                </c:pt>
                <c:pt idx="1">
                  <c:v>No Injury (O)</c:v>
                </c:pt>
                <c:pt idx="2">
                  <c:v>Possible Injury (C)</c:v>
                </c:pt>
                <c:pt idx="3">
                  <c:v>Suspected Minor Injury (B)</c:v>
                </c:pt>
                <c:pt idx="4">
                  <c:v>Suspected Serious Injury (A)</c:v>
                </c:pt>
              </c:strCache>
            </c:strRef>
          </c:cat>
          <c:val>
            <c:numRef>
              <c:f>Equations!$Y$4:$Y$9</c:f>
              <c:numCache>
                <c:formatCode>General</c:formatCode>
                <c:ptCount val="5"/>
                <c:pt idx="0">
                  <c:v>5</c:v>
                </c:pt>
                <c:pt idx="1">
                  <c:v>4</c:v>
                </c:pt>
                <c:pt idx="2">
                  <c:v>20</c:v>
                </c:pt>
                <c:pt idx="3">
                  <c:v>15</c:v>
                </c:pt>
                <c:pt idx="4">
                  <c:v>16</c:v>
                </c:pt>
              </c:numCache>
            </c:numRef>
          </c:val>
          <c:extLst>
            <c:ext xmlns:c16="http://schemas.microsoft.com/office/drawing/2014/chart" uri="{C3380CC4-5D6E-409C-BE32-E72D297353CC}">
              <c16:uniqueId val="{00000000-B2AB-44A1-ACB0-6AE8927523D7}"/>
            </c:ext>
          </c:extLst>
        </c:ser>
        <c:ser>
          <c:idx val="1"/>
          <c:order val="1"/>
          <c:tx>
            <c:strRef>
              <c:f>Equations!$Z$1:$Z$3</c:f>
              <c:strCache>
                <c:ptCount val="1"/>
                <c:pt idx="0">
                  <c:v>55 - Count of Worst Injury in Crash</c:v>
                </c:pt>
              </c:strCache>
            </c:strRef>
          </c:tx>
          <c:dPt>
            <c:idx val="0"/>
            <c:bubble3D val="0"/>
            <c:spPr>
              <a:solidFill>
                <a:schemeClr val="accent1">
                  <a:shade val="53000"/>
                </a:schemeClr>
              </a:solidFill>
              <a:ln w="19050">
                <a:solidFill>
                  <a:schemeClr val="lt1"/>
                </a:solidFill>
              </a:ln>
              <a:effectLst/>
            </c:spPr>
          </c:dPt>
          <c:dPt>
            <c:idx val="1"/>
            <c:bubble3D val="0"/>
            <c:spPr>
              <a:solidFill>
                <a:schemeClr val="accent1">
                  <a:shade val="76000"/>
                </a:schemeClr>
              </a:solidFill>
              <a:ln w="19050">
                <a:solidFill>
                  <a:schemeClr val="lt1"/>
                </a:solidFill>
              </a:ln>
              <a:effectLst/>
            </c:spPr>
          </c:dPt>
          <c:dPt>
            <c:idx val="2"/>
            <c:bubble3D val="0"/>
            <c:spPr>
              <a:solidFill>
                <a:schemeClr val="accent1"/>
              </a:solidFill>
              <a:ln w="19050">
                <a:solidFill>
                  <a:schemeClr val="lt1"/>
                </a:solidFill>
              </a:ln>
              <a:effectLst/>
            </c:spPr>
          </c:dPt>
          <c:dPt>
            <c:idx val="3"/>
            <c:bubble3D val="0"/>
            <c:spPr>
              <a:solidFill>
                <a:schemeClr val="accent1">
                  <a:tint val="77000"/>
                </a:schemeClr>
              </a:solidFill>
              <a:ln w="19050">
                <a:solidFill>
                  <a:schemeClr val="lt1"/>
                </a:solidFill>
              </a:ln>
              <a:effectLst/>
            </c:spPr>
          </c:dPt>
          <c:dPt>
            <c:idx val="4"/>
            <c:bubble3D val="0"/>
            <c:spPr>
              <a:solidFill>
                <a:schemeClr val="accent1">
                  <a:tint val="54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Equations!$X$4:$X$9</c:f>
              <c:strCache>
                <c:ptCount val="5"/>
                <c:pt idx="0">
                  <c:v>Fatal Injury (K)</c:v>
                </c:pt>
                <c:pt idx="1">
                  <c:v>No Injury (O)</c:v>
                </c:pt>
                <c:pt idx="2">
                  <c:v>Possible Injury (C)</c:v>
                </c:pt>
                <c:pt idx="3">
                  <c:v>Suspected Minor Injury (B)</c:v>
                </c:pt>
                <c:pt idx="4">
                  <c:v>Suspected Serious Injury (A)</c:v>
                </c:pt>
              </c:strCache>
            </c:strRef>
          </c:cat>
          <c:val>
            <c:numRef>
              <c:f>Equations!$Z$4:$Z$9</c:f>
              <c:numCache>
                <c:formatCode>General</c:formatCode>
                <c:ptCount val="5"/>
                <c:pt idx="0">
                  <c:v>5</c:v>
                </c:pt>
                <c:pt idx="1">
                  <c:v>4</c:v>
                </c:pt>
                <c:pt idx="2">
                  <c:v>20</c:v>
                </c:pt>
                <c:pt idx="3">
                  <c:v>15</c:v>
                </c:pt>
                <c:pt idx="4">
                  <c:v>16</c:v>
                </c:pt>
              </c:numCache>
            </c:numRef>
          </c:val>
          <c:extLst>
            <c:ext xmlns:c16="http://schemas.microsoft.com/office/drawing/2014/chart" uri="{C3380CC4-5D6E-409C-BE32-E72D297353CC}">
              <c16:uniqueId val="{00000014-B2AB-44A1-ACB0-6AE8927523D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Collisions Per Capita By County</cx:v>
        </cx:txData>
      </cx:tx>
      <cx:spPr>
        <a:noFill/>
      </cx:spPr>
      <cx:txPr>
        <a:bodyPr spcFirstLastPara="1" vertOverflow="ellipsis" horzOverflow="overflow" wrap="square" lIns="0" tIns="0" rIns="0" bIns="0" anchor="ctr" anchorCtr="1"/>
        <a:lstStyle/>
        <a:p>
          <a:pPr algn="ctr" rtl="0">
            <a:defRPr>
              <a:solidFill>
                <a:schemeClr val="accent1">
                  <a:lumMod val="75000"/>
                </a:schemeClr>
              </a:solidFill>
            </a:defRPr>
          </a:pPr>
          <a:r>
            <a:rPr lang="en-US" sz="2000" b="1" i="0" u="none" strike="noStrike" baseline="0">
              <a:solidFill>
                <a:schemeClr val="accent1">
                  <a:lumMod val="75000"/>
                </a:schemeClr>
              </a:solidFill>
              <a:latin typeface="Aptos Narrow" panose="02110004020202020204"/>
            </a:rPr>
            <a:t>Collisions Per Capita By County</a:t>
          </a:r>
        </a:p>
      </cx:txPr>
    </cx:title>
    <cx:plotArea>
      <cx:plotAreaRegion>
        <cx:plotSurface>
          <cx:spPr>
            <a:ln>
              <a:solidFill>
                <a:srgbClr val="FFFFFF"/>
              </a:solidFill>
            </a:ln>
            <a:effectLst>
              <a:glow>
                <a:schemeClr val="accent1"/>
              </a:glow>
              <a:outerShdw sx="1000" sy="1000" algn="ctr" rotWithShape="0">
                <a:srgbClr val="000000"/>
              </a:outerShdw>
            </a:effectLst>
          </cx:spPr>
        </cx:plotSurface>
        <cx:series layoutId="regionMap" uniqueId="{3606E5D5-66CC-46D0-B2FD-8F074C4416A3}">
          <cx:tx>
            <cx:txData>
              <cx:f/>
              <cx:v>per 10,000 persons</cx:v>
            </cx:txData>
          </cx:tx>
          <cx:spPr>
            <a:effectLst>
              <a:outerShdw blurRad="38100" dist="38100" dir="5400000" sx="93000" sy="93000" algn="t" rotWithShape="0">
                <a:prstClr val="black">
                  <a:alpha val="40000"/>
                </a:prstClr>
              </a:outerShdw>
            </a:effectLst>
          </cx:spPr>
          <cx:dataId val="0"/>
          <cx:layoutPr>
            <cx:geography projectionType="mercator" viewedRegionType="dataOnly" cultureLanguage="en-US" cultureRegion="US" attribution="Powered by Bing">
              <cx:geoCache provider="{E9337A44-BEBE-4D9F-B70C-5C5E7DAFC167}">
                <cx:binary>7H1pb9vK0uZfCfJ5qMOtm+TFzQscSrIt2Y7jLCfLF0LHUbjvO3/9PK0llpp0hgJGwIxg4lxcOHLR
bT/V1bU8Vf3fp+Y/T8F6lb1pwiDK//PUvHvrFEXyn7/+yp+cdbjKJ6H7lMV5/KuYPMXhX/GvX+7T
+q+f2ap2I/svWZTUv56cVVasm7f/81+8zV7Hd/HTqnDj6LFcZ+3HdV4GRf6HzwY/erP6GbrRzM2L
zH0qpHdv790nx7VX0dvjT+R3b2fuk+9GeRy9mcZlVLRv36yjwi3az22yfvf26D3y2zd/8T+ut7Q3
AVZflD8hrJKJroi6qlND3DzK2zdBHNm7jwVdn4jEIIYiGduH7H/4+1UI+ZOWtlnY6ufPbJ3n+CU3
/z/0iqPfCH+YxZg/yRP70zA0bADz7u2XyC3WP998KlbFOn/7xs3jzd8ua6cx+72/fNr8of46xvN/
/sv9A/503L8cQM7/nf9PHx3j+kfEF5HtrMIzwC1PiGbIoqgpWzg1Dm51oqqKRCVR/P35Vte2cI9f
1zDWnPwIoDmJi0L56yp3inW0qs8CtKxLqqTp6m8gj/a1MtFUXdVUabexoQiHQJ+0tGGs+68YAXdf
6KIQ/2cVvTHLbH0OSy5PZEmjqkbI1pLjKDhCHJbeEHXDoPT354eIn7S0YcT7rxiBeF/oohC/zlbR
zzefs1W1zvL1GTa6OtGIIRqi2sebikSlusYd2aevaBjtF94zAvIXJC8K96mz/jdu4c6dAXIyocAV
pzgdtu04xJlxJzp2O3s4237S0oax779iBOx9oYtC/BbW9AxgyxODYhtLmrI121LPrFNNxKd0d9Bz
u33sqoZxPpIeAfHR918UuovsLOEXnYiGpukGbPjm0Tl09YmiqJoOBdiiT4/dtLGrGkb3SHoEukff
f1HoPhTFql6dYfcqCJ91DSZ4F2/x+NKJLONjWPMt/tzuHb+uYYQ5+REYcxIXhfL96jw5FGViEEJ0
Q96dtwa3iSmCaiLKMgH6hy736PUMg3ssPgLbY4GLgvZ2FazCVRfHZ9jDCKyQDtElSd3aYD5FRibE
kLCD1d0Jzdnok5Y2jHT/FSPQ7gtdFOLmOsvcMwXSkiQSgkB6a5P5HBm2s2YoOlFguNnDudcnLGwY
bf4FI7DmRS4K6b+DBEmyM2xsMhGpSImyz33zEbQyQS5UhSLscmTc4Tx+XcM4c/IjYOYkLgplJAVQ
UjlHBKVMZNhnItPdfuWPZ3VCRY1oOKO3+5mD+YSFDePMv2AE0LzIRSH9ddVG58iEyYiVZEMxpF0C
lI+UlYmIUEqhOL8PvbDRyxlG91h8BLbHAheF7P0KFdR/z2CpUbYysH1VaRcm8VtYnuhAVlHFHfTc
kTx+XcMYc/IjQOYkLgrl63W0ztfn2MHYoag7SrqM+iN7+gcy1YkkwR3fPurxTj5hYcM48y8YATQv
clFIfyomb6bBys3OsqWR9BJVUd1FVby1lieqrBJZ3n0s4vNDq33S0obR7r9iBN59oYtCfLYOivO4
2hocaQWJzq2PxRtwbSJqkiLC395+zsXQo5c1jPSx+AiUjwUuCuEpiE2/4uznGbY0HGmKPGffbqNG
yay2SnYZEs4DO2VJwwD33jAC457MRcF8v8rScl0U5zim6YSocLORE+MSndpEgVEnsrpLhHKR1Elr
Gga6/4oRSPeFLgrqKdiJwbqK3eYMe5pMkAIBZYy+4HmTCdLaGvb2ziXjjunT1jaM+cA7RoA+IHVR
qJur9gxwKwi0UI8E5XOLZ98D10EsQD5l56FzlnzkooZxPhQeAfDht18UsvC4s3OYbXUiSgaVKX2m
/B0RxHBKG4YKqsEOW856j17WMLrH4iPwPRa4KIT/BgNw9XSW7WvosgYmyAvlZlapNDRZVXfWnAug
x69rGGNOfgTInMRFobzIV/+ug+Ac4RQz07ok0oMSFL+VKVLa+3SYyG3lU1Y2jHTvDSOw7slcFNr3
Ze6v7bOQhFDAUFQZLthu1/YLkrJKUa3cF6hxaB+mSk5Z2TDavTeMQLsnc1Foz8NwfY5aFdxtUIV0
FlxtHh5qdUM1MSjr4WAPt7FHL2sY52PxESAfC1wUwlPHTZL1WUhhIBAYGiDcO1o8oUSdgPMHF1ze
KQF3Sp+ysmGce28YAXVP5qLQXsT5U3wGh0ydyNTQRBkM/e3DZUxwkCO8VmRlV3vm8p6jlzWM87H4
CJCPBS4K4YeVH7BWjOn/9RZKeUIVlB/lHQG7lxVj/ANogcqab9jDsQBPWNgwyvwLRuDMi1wU0l/X
zdkS3DIRUcTga1U4tRE5g0c0zME/YUHDCPMvGIEwL3JRCN+4QZD/XAXnyJJIEwP5EezoF+qSKHIo
ItWQR9nuZs4DO2lpw2j3XzEC777QRSFuoo3uyTmD8QbcqkhlVX4hYwKOILqlJU3aHdCcLzZ+XcNY
c/IjgOYkLgrlT46LNoz8POQSNFLpEmw3439xyRJJ0gwJ0fUmpBI58tBpixqGeeAdI6AekLoouP8O
7PU5qCWIrySJMKdsCyhfxKATZEvgk+9LWpwJH72sYayPxUfAfCxwUQgvV0/+eXpu0JSBJldCdn1x
PaoYemBFlKpYLmXzcHb7hIUNo8y/YATOvMhFIW2usuwcBUkEV6quSeANbfdy3/WG2aZs0MXvzw9z
n6OXNYzysfgIjI8FLgrh6SpwEDufwQfDXt40QPLYItkJZEXEVYOu9gkLGkaXf8EIfHmRi0L408p2
zzONBp00kkFUXXyhiR11SZUqRNs3uXO0ghMWNow0/4IRSPMiF4X0TVzaTnGWYpU2kWRJViTx2SAf
edv6hFCQDERWpWYP53ydsrJhrHtvGAF2T+ai0J6vzgM1ujLA9yRou9g+/cBKV9AWLYEetnm45Pbo
ZQ3jfCw+AuRjgYtCeIqg+QwHM8uFEUWXkfLcPDzfE9MrJJmoMvyz7XNceB67qmF8j6RHwHv0/ReF
7kdWnArDs5hrxEnIXCtE2jtZveQIMRBmwZxvEeb28ElLG8a5/4oRYPeFLgrxOzYV8CwtVhKmwIG/
uW/DYM3rR8czSIKImRFOPbdgHcZTJyxsGG3+BSOw5kUuCum/g2B9nilhOJ0VEMDoSz2TmAeI/its
/mdH7RDpExY2jDT/ghFI8yIXhTTmcfir3D8HHRDMXUXBBLCXWENkAh9MQfi1c8Q4kv4pKxvGuveG
EWD3ZC4K7ftVhNHOZzHh4JRgtp9E5N3G7ae30UUH+tDeL+eO7FNWNox27w0j0O7JXBbacVQ8rYJz
TGzeskdEmewKlPyBjQIlxneLiLR+B2GHZvz+hJW9gDb/hjFo8zKXhfY6ijG7/SybG6ZaRC5bk7Br
jxwzbUIl5MgwZGwwmL4/ZU0vAN17xRike0IXBTVr917G+TpxzhNeywrGMct8XI2JYrIuy7q2q25x
ObLTFjUM9sA7RqA9IHVRcN+vn+L8LA3wmLeOCYAioS8MFSMTVUfzrL6nFXH1yhMWNow3/4IRYPMi
F4X0Q5GjW+MMmxrnsQwKf9+AgziGAQiMgLI14FyXxvgFDQPMyY/Al5O4KHgxfwdXppylxw5xM6Uy
uqteuDEFwRjaoTVML9nizAVbp6xsGOneG0Zg3ZO5LLTjKIvPRQalbAjg8+CKI6dM2Qw8oOL+Fg3e
ao9e1wtIH8uPwflY4qJQngZudJ5CFps7BYx16QUSqDrBeF+kysguSc6Vp09Y2DDO/AtGAM2LXBTS
9+7PM/VqKBMKlxu5k90h3KecYEwzUWSkyDcP53mfsLBhpPkXjECaF7kopM111LnnsNzwtjClQhfR
Sbl5+kkyETN8wUTYndKc5R6/rmGcOfkRMHMSF4Xy3co/B8YKalkoZOlAefP0U2OYFoirUsA92jwc
xmNXNYzwkfQIfI++/6LQvQ5WP3FX4hliKdDCNJA/xZeL07i4EF1XCofsCSsaBpd/wQh8eZGLgvjT
kxPHwVO2+nWepnf0WykyUP4dMR152bgkg2gscbKz5VxEdeLihhEfeskI1IfELgr5u1WyPkuTBnxu
wq6h3Hfd8OQxhFaSTkUwU7bGm6tijV/XMN6c/AioOYnLQnm9hsO9Ks9gw1k+DM40a7HaPP1cN7Lc
qEvvu6d5nE9Y2QtI828YgzUvc1Fov8dYi/YsyU+MMyBIhih0V6TiNzWZaEiMMku/fbhWuxMWNow1
/4IRUPMiF4X037gS2T1HVRqtGRoq0hhRMnxkYywknHIqorl283DJ7vHrGsaZkx8BMydxUSjfu3m+
Kv2z1KMxiwa5T0r3O5qPoxnQbPaF9hyDHdEPTlnaMNb9324E3H2hi0L8IX9ax2eaLIer4NGpsyeI
9mNqgrm/qEzvLDiXCj1hYcNo8y8YgTUvclFI37mVG9n5efLeaK5kTBNkyn5b6aPAC/G3DCOOJo7t
57xvdtLahvEe+P1GQD4gdVmol0/nSJjRiUJUtHTQvhVnu1pUtF3HPJf2vhu5nBcgPpQeA+7h918U
rA+sfrU6z5BIiitwcA240uuENxBIY07o3mAbXK7spDUNA9x/xQiU+0IXBfXnEj07Zzqh2Xh9hFi7
EhUfUG9q0gi34XxvHm4vn7CwYbT5F4zAmhe5KKQXceSeg9TP5tUwwhDdZT2xb48OZyRWWGocIy62
D3c4j17WMMrH4iMwPha4KIQfntZIjp0hN8ZIgYqI2xWe+yePIMZ5ja54/DdMJRq/rmGMOfkRIHMS
l4WyvQ5X9RlQRr8GGxenYvjU9uE28qafQ0babGewuY38MHpdL6B8LD8G5WOJi0L5E/pygrPwAjHj
AoMPWLl5izJ/LuOOQjhnCq4p3H7O+WEnLGwYZ/4FI4DmRS4KaYziWdnnsNp0govrYLf3yU8+ya3j
undFw/ipF6glo9c1jDP3e42AmZO4KJT/Dp4QUp3FaqPiDIu8z33wKLO+LMwxwaS5bW6EK2WMX9cw
ypz8CJQ5iYtC+abMzjL9AAwi1B5B+HuhK4MRQ3FDJab+bh8ulhq9rGGMj8VHQHwscFEIf8jWOS6s
e7PIzzLVF+01soRrrWCWNw+fAIMiSJqCO1M4hE9d1jDQg28Zgfeg3EXBfh3b63/dc1yFhCGgOrIg
MNGDXrchgn8CKrDOGi0PK1YnrGgYbP4FI3DmRf4/gPjPSzz6naV3b+8X+z/y5zZZv3t79PnbN3/9
z3//emr+Y6/ju/hpVbhx9Fius/bjOi+D4k+f5RsIIDdbFat5VLhFeyD5509fEN0pw8A6f9ewFz/f
vcWpr1BRh7nA4rdrZ2s4UiWWNt//3scy61VevHsr6KieKiourZehiYqsS/gR9Xr/kU4JIzDjohCM
YNJBeovirHDevVVxzaZIVDApMLUa0YSOSCKPy81HoMqpaFMQZZVxLJBXeLtf3Yc4AOcj+v032X39
JirDDzEaK/J3bxX8+GT7bWy56EFFGxMG/7B5bmg9xgvx+dPqIytI4S/wv6iTNqIvlMYy7XQlmnu+
q+qPJK9t/4sSEbdaxp2VdtPIbkTxQ10EsfJPVMqB+KEUm8x0E8PPHbNp/SA360aNfqRV6BYfHUex
1l6gaR9tMS/Ir0YjXfO5bTP3o1v6spk0ehyYNKNSfZ35QeRNdSO7LWC74/tMSOT0Rq4SUyhjUj50
WeQo81YVheTBpalWfHOMzJM+HOrc0V/mKU7wgzAcb/uH+v3l/3yOQ/y30dPnf2TIP391vY7fr8J1
zn8T0+3f34X37nSd6cvRFz0F3mM3qN0vfHiS/mrin/R3EdnOKuxrMJPaa7A6wa1TVEOsA4omxqRD
RfYaDAo+WiEBi4Y7jUTY4WcNlsEDwl3BqDhhHxGcy88azO79xg3wB1ti/4se4YQ9P6DBzJgfajA2
iWpQlD903ItHMUMBKz/UYC2lWdaVRbCs5bRqV0lcONMs0Wa13SrGzzbsKuOmi9qimNae5Ij/EFfo
sh+BTL84tVtNu6q2hXWShFHx2OS23E7rNo6zRa0n3vxVxzY20gAmL9vI/XyKvpYxuWctw3wLNtVE
MkTcXchUaa9l6JVH/VrGpYYoeCgaDPLeTCIhg+Nd0zTwGZAoJ3jf3kwqE0nSUeyE269QuAHqKWaS
6TinZAqWpcsS5uTp+qa6eqhknac7OfGcfGmnRPcds2rrwPXMsFakaOkLSVObkp3Z0J3C165FqXLU
qWNIsW+bQe3kdTqt7NSub4M61sm0yRpHudZ8y77RRKtSbqilxdEiRr9pZxIrdX9Ftiv6r+q3PaKZ
bXlZ/WYu6xPGiPK+/jHBvf6x4RvIBmxNnM6UbK9++kQCPULCCBYJB6/CTvC9/rGzmEIjcIzjAEVL
8LP+gQeJPrPN8C0VzHbU408wcjpSEYf6h2OauRBUFkGsxFxVlTNyhh+IWSzV/q1Qy0723hfVTp3i
aBas67gVFXUmkNQJr6OWdNQM1SR2v/p2V9uF2bZyLZm5otlm21SR8ajUpHDNpk60/L1IHKqaOnFy
ZdZVgjazQdieuaIxS/KuMBsh18w8jTwz9+VH3/O+RljiNPCVT7D51lSMUm0ZB05rNrL+6DfNvaz4
30gqlPNGKIu5hcLHlRHV0TQVBOdnXiT0Ku1i8dqqsLLYSL/SsrlpnTY1haYm8yZMkrkmNP+6Fl2H
WVwuMp8EM0/NV00YhLPtV20RTUnUKtdVKX1RQzm6RXJ+Tv1maWTdT7uoPneqaN15qi2ZmpZ98NI2
Nh3JzU0ldrSpkNueqUiVPbU0PTUNeFSmB+fCVNrIMW21uetI9lhkiW12+HVnhZS6Zmhl3+LKrqeJ
L96VQhaZgevKc1svs9nrIcEOCVjjP+3Sr6vcKdhIxN4u3QjudynYxwpuvtUlAwMtt2fBfpvCTUGH
CW5a08BtO/am4XBsxl+yIpwmoiD3vE1lVmIlcB403OwEr0Q/ZZvK8NgPtyluUdfQRQzfBslhzEBm
RI3DY6J1HKPAPnaWrms58Y1S2OIcd1jch07sO+G07YTyPpFb6t7QONfaa59Ezizr9KSaJWoVG0sv
EoQnVXbbECdNE9WZqcgxEeelVJXCdRSS6KbyJbt5KCO3S+F/2/Qq9ionXLxq4cZVoTDsL58V17iD
6Oebz9mqWmf5uqeKIpPeqyJuBEM8x2ixUCjMyH0+MDA+AtM1Ubk/dlYw9wn2G+4qzgl0LR46K+g+
x0ht1Im3bvRpWqhiYx1rIX70ptUKc3tBJNFwKh1qoZAYWqGkSrckEVHLpQwiSXklJbrVzfPMLktT
K7ymfR8KZTrDnrJncWRns0gr/w3rgM69VvqWOIZuCsRrfxi0qjIz9WwEbIXRVT/axg7uK6pbP4ht
NAFOEqUwu45I3/WmQ7jfVtduTVtyL0t+V9/FNK/XcUml68qFz2RWleQuLEdNP6SZ4PxqojKYNmLk
L7soKsRpGNetGemZ98ECQ/U666Jy3kZBW85yJy5hcT3L+Me1PKotJTc0ChPpfaObZ1pdfbRsf+W4
sdQCWejALkb7cBg1H8ZwhyHdZcaGKuzXy5vh7yCBQe5vAia13wSwrCI0HQ47CmKwyMhT7O0xa90V
0bcpwzlC2pW51Hu3CTkRCRsBWTt46OCfHrhNKkaWIlmvqRJGEoN2Lp1ij9nKjncC3o9dimMBM7hE
BBfHO8E2fEMqnTBeNhGZGmoQV0sp0pZ+kAVm4GldtohU8UdUCap9BXWq0k+tKxdpZCpCrJqJ0l0j
OpSzhSfngQnjPlWKUiqWkt/OkAQx2p+aYdufiZqYLvSwMEwVp03x1fHUUrpBViROTa8z6m7uBoYb
LqtQTwJTcQMnvQ3DwJnKfp18atVEqO/LUKireSZnXnFrl0qu33nIqmgrrXW93DBj+iXKQuWTFOh+
ciU6olkKVMqWr5q+cT7EP0aoD0WBS8l6mo7b1581Hf485rWxCSEiRaR6qOm4D0FErgMzYuDmQ8X2
ao76IcJPFB0I5n7Bg4ed3kenyI5gW8A0w53B3XTkFC2XsapjLddknDQYaIF1oRle4uy92sod1cq2
XTKemb32A1tvVpYU1PqdlBqFf2M71Ms805dDeAqmEjiCdtVKvicsilwtuhvflrrrsNOM7i5qDas1
Wy0ysoXsxg/E9Yk317tYFtdSbRtJOnUaT57XwXcM7BEE33TLopbnSSA2Tm5m1OnkW8nPunRpi1EU
3L8q6MYv0f6ooBikuwpXXRz3dBSKd6ijUASk6HDqo9658TD21hjqC4XT0ExPEJciHn1W0006DiGl
hJmzKKcwQ/2spiI14OUoIoaFE5bfOyGIZYHysZ7qaCQykA1HEgUZw00u+iDXHLd+gcpdlCyrRlM6
dxrkgu3dtQ3N00XWxnL+b5roxkLIRM2/DZ28UuY5jf3ON8UsIzfwq4v4X8FxEvXV291kRoDZnw74
7XS4nkptpPYHPJrD0BgmY6adrhLm6D4f8OyoRioC2Q20cW8t4t7ysZYxhGg6G9CC63TZbbp7lWJS
qgE9gA6wE1k5RaXknkppmH0O94NN50LAxS5ePnR1JZobMH+0WhpWQad2bM+lUKmMe9eKvex7nQSJ
afllFn0uyLLS7andODH52FR2YBr5T8eo3HIu4juipdSpaj1HziQx2yyhj0EWu/l93kbuvM3SlFzH
uU66ldQFRnL7atQ2py4zJS/7l19XbQRPfFuZ/V08A5LPBg3HJKh2oFmpGrNZh0EW60MG3RJ3qyMj
xg7eI4PGbrNAUhiNT8dZYYT7MmwjbB1eyppXT9E+lpM+NmhoqEFTDUsqbLIIXFbOJkKRF0ZgLKrM
0taBo4fXoVfb6U0pinU89cJCnzml0ppxI/mI1i2qPVGtVX2k6FT1GxLC4p2opopg+pTaXzrayndJ
2rXT3BbpUo+R5LqjZUi1B6XwbPoUKQb1iqkmN6nmmEpKXfpIErnLZ37k1TOyySlkuAFMWVhS80+c
ocJxjW3a3luh6EwjYixpLV/lGTXzNr0JxeJeoda1QoPbJFTXhRcu2jydui3Ke7r43aHRYy50d2LV
zN3ceYjq/I4E/o3Vxt8tvfukpVJnOkpzk+rUNknrPCi2876qvW+GRZOpKGVXjqw/5bJ0ndFkXct+
MQ26NDDtpMinudUZZufH/3iVFkxTTXenr9tqu63g4L28rf5ZRW/MMlv389043J+3FnMIkIrC4KRN
4Mac072voGHeuI7R8hpB0UVTVAR1e8POfAWoOkwu1bCRWDFub9ixtSjGt6DiQihSX6clvGX8jOOt
BWYHtFliBXCdaiJn2EtBcuws6pKlbZUSXIWk80xNScJpUrWNuMhtx9a/p3WrPIaBlFzlYiPDNdWb
OkO2uhTXcim3wU3mdUqbTpPSlrwfgRAn1S8nFVxp3rrWg+KlUfTo+Q5J8S2V2smxWZddp5tqRX1n
IXYl0eexHOtQ81fV3Lqxf1TN/X0QPaMvshzVs8sBUgKCLI0NYUUS7SCnwHJum1DqsAjIPApwOOFs
sBL0pnSz10mWV2OEbAqWA6sdnpbdZdmCA64Eo2PAq8Z8X8RYOJBEprMH/mtdlIEsel6zTFDmy987
IUzv3EtgHk3YdNF9KFKXuFMlKBXlVxdkSfmviyDori1z9cZTjHmX1a4pJUY9E4wkMZPQFkxMg7/1
DPljm7fSPPCieFZ0Xqy+T62aJGYoV5U+l8oodCIzLTqzaHC4zV61caONBg7klw3l/WqwKMiE9qqI
28+gPFAtYlDKGiyPjKQBaoOBrC3U76gqjUoEqAhQFzb+CIwf6NFeIRkJEfktaCL0Z+NOnxBQsRdx
ComMMbs+Fd4RxWUg7PMDhfTSMspgP9ulWMb31DVS/zayk1A0/VBtRTM0EKEvmkwk7lWStVV2J1C3
I7e+ICTSXPalXIfJTAqBvtd9F2kApWrgXBAZzjERpPBRV725lJcZmbqCmpUPGVH8+MqhwRycCTl5
7MpQV9NpHAa5n03Fqqba/FU1t4YSB9rLqnkLp3jASEJmr5mwhOCNwfXVoZ0aq1v9Pr5xsiOnhGAN
ydddyLY/vjeMdpzpOMDZjB64v781k2Wk2I1g6Eck7CaSkxKv/UKYxn44HGNoJ8JDvgRRdaVOSh98
iU5A+c02ffFzQHO3XSDbkD1qqSCHV56RFsFNKwohmBSqXeCU1TY8CHBx3DCdytQWzUKv84ZZvmyl
WySi/zSCZ19bRhuBNaEwPYYXGn6L/V8OdaRk8ap+G/VjXMOX1W87B62vgExqr4CsdxXEGnDrNSQy
QYt4VkDGymGEMWgTI34x1/JZARUZBTMkPlEx2JAXDxQQUz7hXdI90eKU0ExmodfRWW2ISEqANcEy
A5K4qQwcmEbfcB1L8xN3qXuBLiwt1UhLxdTlqFmS3G5vglpUyXVgkJSskK7KIxOOYYLArBS7eqHn
Fg3MBP4x/a41ova16WrfnUelbZtR5or5TSZangMeEIgB0k2udNHUjoRvr9q31b4/eokYZB+H/w5o
34GPCGvF+LH7POdxYgAuH1Rzbxph4/bah/48FOiR30LogrnAyD0daB/LMYDaJe2TWacczBxdBzwA
aI+uoHFIwZ1s6PHmDua2y0orFa2FqCZBtPBS4tInW3ZL2bRaW02mnZRU3TyovayYaWn3UQ+kR/y6
3mfN0b95ruPM5NCw5Ksqk6PqyqsDxzRCjxa2Wbdi9S0XrHrZ1DHyXVpcq8I8j3Ei/6gzq6ynRkaD
8upVFZkqIr78kyH8hFmowcrNesq4kXs2hUAZdkuGRWTRCV65D6VhJQ3EJZjbsU034aO9MoKgiCN6
w1o89BARYYPPiDS5ruPWXbh3p5hB2jeDyI8h1wo2OWIkpMqOFdEnSuxqoW8snJhWGuqYUWgmqa0+
2o6vmI4nlAh2NQFFnJheEd8VrlLL8a7yUhNBaBTsX6HnSVdRo3s/VcMuZmCHd58EJ6w/GG5hIxxx
y+xDK8blHCwpMTDDBImpzsvlm1aynYWiq8UsRBl2KRMdWloo9n0Xp/ZjqiZr0CHE0qwSN732LCf8
IpJafihcic7QrdUs3DT4kXXak55pyntX9FJjqgUoYD0aoUDIxzBzbHsRkSi2kBHTZfdDYtkG+VDZ
dhQh8NfzOUktHTsGtAPHDCQae1eyQTrv2mX7S+nIN5Shvc+i3z1SbEFiBGkxazcb09hs0tO30L37
lMV5/Kvg+eMjuAb/71LMCQ74l52J2TooVr0NBM/g2ZdAIw8cBURMsJnwQJmbsd9AaISgzFkAlxft
80csAjqRCOMPgJWJe7SOnFl4x6iBwf/AVWqMs34S+XJDrjzwJUC+RNAGwhk2N7iX4Cweb6KIhmIT
gsWwLAVNe1+LWe77puNGmndj5RJBKBVnmnQtVwK5Ly33i5DBgzUtKV7RPHHMVE7lysypmxP4C1Fd
XrtEJGU0VfRExlkQdJGqmESKwgbv0BPQERuq3qVdZqfLqkywucIyd1xULNKymit+GgU3EaU5GIyS
5Zm2UH8KC8v47jeS0ZlqYFvaFLktEHs8eM/O1Lf1wL0PiChE0y4odCc1I1fVhFlR+Xmgm3WeIOur
iqX64XSVv8imCh1Oxcsaf7/K0OdYFOu+1jPB/bEB2gDKECqcEdztuHWT91oPyjFoA0zdt3xFbIj9
saFN0EkEHxq2XEazIz3IwBK45Kjg/k5XaKccHcxLP/SgGeUYl2SwQwP/Q78R1nCYXDDUok1syfZu
FcnpPoMo4FtTo62j5trfKKzROF06VdREBluGhhKYAF6a0X9K5Pu9R881bMGFt5I4wQ3YB41y0zUd
TpCs7UiQTjvDSot0Wpa1rT6UeqdUN3XayOQqr5sQ/DypzX/QTFZlM2BHStDqsTyrHZqly8J2S7Ot
pAC0m6aWPsiiHScPadYkxmPGeM40zhrJ9Lb8Z6u1AverGBZZZvp4lpRkoQTemxvIyWtad1NHRpbr
j/q+vVKvr+1MbK/t7BJT9FgjV8Hy+VzCAuU78CIpAUFgS6Xca/smXwZ3WgZjkvPYWZRJQaEx0NKL
QgZIZCd47H1uAuMNgxih4Oej3GDIx9qeVF5sEafLl2XlxtoyAxVI+EYqKVxqspOqwVRQ1LK7tWo9
T1dp2ZBpLDq0WIqCFJGZnYqtYtqxLyMQfLWhmyBQheV62Yaaq7avT0xkr0+45gedOCqoBL3ULPKv
SGWBs7CtUR1yXTDuEhYVkZSMK79Yleo5AoQ+oeLAJuEyzhbL9Z6gT31OFnoqobQgqm+8f16f0Mop
qaVRh8tcdmxrKgdBZNx4drawg5j4nxu/hKbIdgfTZoexWQW6GNlmEWiBZ1ItLtyFCCVblJLSfBXR
eAS+n0NUZVGratSZsi96yr0nhin5RjPVMd2u9u6NQCqbRZxJRWDK+Ogh1PVG/pFkQuGbRW6A+fuq
mxvd1P4YFS7y1b/rIFj1FZTJ7RWU9Ubi1EQW9rfnuj/emS0Eexl5e3aCH3EXNgaP5SF2YrBDz7UD
WEhYQvC0UNNidMITFJTFuYfHO2ubZKRFCfcNM9q5wTm1lqEXBm2bdImOBetnW9adugRJMFd+WkZR
yUiBdU2E873Kg2nrknJWoynBXRUb86jZ+U/fQneyWQZiij4bRW5yMnvVrk3OgRWzX7Z892Xu497S
gfI9k9tr1ybJj64WhD972uleu+BXqhp8Rzb2ZFN/enYemY2D5iAlj4FzyL8eaRdcTmQwcPzhEluU
pk7RLna9MaddcM0QKYEVCyuLrNvxcVrgdjZP1qxuKaWxED62ft3Ic3R0McJolX9HyV6eG26n0nAq
JVFu5qFDxHUlJ44wo2LzvdkQUNFEg84v1S8aszSCwvBNobZ1/5PUem1y5UpqrKamGKlSNye2Lnvp
1Ai62n1EicDU9CSjd2CFKepVYosWfRAbI8lM8F3b8srQA9m+edXXrb7CNrysr7vZ3D1jiNznobqC
j6Vi1hKimk0T5XOEz7p7oZWIMzbxzOFpzQ5ycPoMqDNUHfneQ2OIqxwxrwBzunYm9BRjyLy7gwif
VfZZyw7CMdwCieItV0h1gzCNqFuUyyCXix868kL5bQDiP3hSku4Ej5j9J3nh1KvLUr9tw9p1Hq2o
rgQzy+rSvbU2vmEGv5cqr0fsNqSgfwwp5mG4LnoqJTKhvQVkl/Ai3sUhhmQ73zCOojx6yRG3wJHb
MEL2AQV6s1B/Yl3cioT2qMPWE5BWkaYF6eh3cfQEleKbsBA+g+OMwASZKWZPCTt/DwpQsuZmke03
4rIyinvausJUixp7JnU+Ql5TE4OinAZhqJem3+ak+tp4Spbc6LmWCNeB31r/+C0qXD9C0S/duRAL
zm2el7FnZh7eZepdKhYLy/Uj3czyxroJBJrOazG0PgdeoiVTUkRpMCWGIHuzNjHCL51QJNeCblQz
v879D3YRSbkZe4KRL5OcJC3Sr2m99BU5n2ah418HZWfd5qjUztE8WSFDK9AvaiAbU0sx4mnk2t4C
9t9f4qd/9IKmMmkRO4uCNuFVFrbprGpp+PBqYDfuJutLetnAYn4Crj7ubwYmtd8MbNoB6PsaLq3e
NZT8zqBiAi27gws9rhsmyn4jgK7HelkMiGF+B/JPz7ZVws7CTFrUrpAAOpWiTdhRf2RbccGfqmPr
wu1gzZLM9h5sBPQP1jHaYq2F7alqeqXqfhompuc2gjPL0cSUXFnwgKNZUSSK3ph27qGp0E4sWTeV
KKx+eQran3zGERVBFi0Ya9Rh/NFwwyRN7WKaGsIaNxwsXJBNJcm6ciQlmHae800FHZWCluqidmG6
IKrqjLFqKc2n0A+/U1BZY1Ba3dh7kEBx1eP2zgXl1cqU72XbfeiQFE2aaJGCGqsV0a0KqiwIWreN
Y927inKlhfpSYLxaIrftPWoPJci2oN1GnS+Ioak51C+xb2wjngeCYpFHDfXvb44X58Krp7zLO/0x
z/qw8tkdwgM74yDLivl+qMohGkf31oZD/ux5IIXAfAsEafua7+8sKyrFSKOieRbsLy5PgAIdCrug
L4DHtSG6nuIosyZ4bndgOgMyGeC5g/KNJuDj3YHhSEpceZGzjKljBdm0JlJtuaxGp5dXpHT0bErV
/83el+zGrWzL/sub84B9M3iDS1avzrLsbcsTQtuSM5lsksxkk+TXv0iWylVqAR3gTS402QaszbIt
La4mVkSsyY9unQheIytVdMK8rwPRGWdCNucB1LjmvZd6xdrIPcNISq/0ajC0WeSv8khyP7GM5qaT
Y1R+trv7oNOl+u1snNCsBlf9leFfP3fMx5pVjQCBiayNkQtfOoxn2hBMQ1PQLjwfz0C81uEIdArr
LmT3w+SPYQ9yKUBJENmCGwvM/wOdyUsvEZy718JbDwHuQdGoQ/IkIcvIbKyCmsOumkrR/5xS9Nh/
AlaPzq6zTaPY8h6d7IpQEW7SkLpiBZ+RaOGZhT8sJndw0rOUFaUT2wPvYzfNkW39tnFAoaHMumm6
Mr8iQ2qRJdZc6kY53LYh+w76izai47VDfTC6qIdPH1we/fKsZuqA8rfubdW16SKsa6q2EfHCjc3K
Lua9XSwFxTZLSI9/V17eJ2Kwiq9DZLHffDDDKsk6y10RH9OkGRGx7OvJXhpWYFxahLtneLXcH5Zr
dNduPxiXTTGROzZZk5k06aicZWNyAq5tNlElY7Ot8AVODCW/lnmlmm+hlfqNF3vMVirxCObQq2gM
CxELuJBg/4b9hGEvO6QfeJaVs1GaUU5GveNOPj44w1TKuB6Z+lHYTVWTxG5zdeYFzMnhg+IR6CHq
1FMJdiBWv7RZwIqdHKphVZKJ+TEZ+n5ZS7NqdzxrRLFppFl76ywSLp4X1oQlDA/s6ednrzUPs5op
9vbb/eNB/eHiZUnBZHh8uZ+w0I+vNdyhQMOFxvKALB9aLc1CdzSR2JmZlaeg8zzh4soHdtsze/1D
oPPLYgJSFMhGYKVhKMKcA3T79M02JvwZObgMELP1xYMjhPWdTHgtQljtBU2zoI6otqKrjfFMFY6E
Gi7bhG0jhy2aFDdYptz2gI1EoxfVcGJwnV/KVV24CT0SdGv885lYZWbj/f6Mtbmvd99tX2KYjfym
L7sX/dShjkDbsG/B5979GGsvdL6HWENbjyEAIyyomfMkcKwiaOshW8eVP6w5LG1F+ZEq8hI/hskN
7P0AhUDRC5Lls7aeTrwtYEOV77yWDNemrLm9TqvWSC8akpu//WwM7ijLDO9LbdmlWPhuxcGpNEpm
G//aCpz0hWW0XnVd+kx2ixyLwe77Z1zNOcx6F5C7oRncDKR8eDkzQlN1jC19+g3BhTYAFJrZhOBv
j6JVv5rDCAPHAzXhEGCYNEE/QAMDosGLzhhNBchmoPfOTcyHWDcW+p2nnTGab83dhREIMpQ/b2xP
2pSUsbztLVLuokD01fU0ulTdANOpmrXJIR7aTKFJ3MQeO1APDEcYzlnZdq5clUpF7GLo2rb4FaBn
SHejU4h2I9Oek20DNdlnmM1hpu2r3i6Vf697vchg2Dwcoyz8D+oe4K+DfSO6zcc0Bn9mCzIE9JJY
uT4ieIcoC/4DyBf9sSZxa+eBE+QXF3McnJsGmBBBhvVBnaGL+D+NMsB0+BvA3QBiCCxGXhjr5QWt
SieH54qZCrte5GGYmf/kRZo3yxDmdAWYkUaWLhyGNcMCCt+HMqSTl5Q0pD+mkUh5W9PBHTYFsiHF
eGZKcYk2lnzXhqr+0qAdXxFRdnxhjgx2eYk3stZrYo9yW/zgeDcpbJWAut0ImIPlMOkA36vo0RIW
tN2WzBT5DRz+Ur5peGvTK/wrYGwXTzdoAtrsvDRAshEKfONrtxCk3jkDy8ylyQJZrCqH0rCP+2pw
w1U4Zm65yHvLGBPG6bIjYijc+PNVmCu5Rq3efhW2HJfgXrwGM9R1KOQ2nCLfVLL/ZWw9xap134hb
joAuMJg+hejQN6LTg5uHJqsgUX6IJWyjwTh9CcB7wDYaU6E+a4Nf/RcTYTdkQWZlu8JnfRX7YxqV
cU58Pi36wrSMtd8FuX0VgEQ1gKrur8rZO6nQNkqW89Oto6ndNRJ4slKT2FW1Eze1Q/hKwsvDq5Ox
U4Q0SWPVafpvkDUe3ZhRYbprk9YGOW8gIOMxd4DbXedp4E4imUpLZSJp6gy0yYQ//uJOn/qy/7MH
MTR88HbA7u5+56+KH/Vjh5BFjIGCjc3Knl91Kn7E7gVGoBrggDmD5mwdV8yAx+C2BatcLEB0VkWs
HWAM3ZvqA6SIs9mf5kMwxkvf57kzxqobUkp0Cc8XLINnl5CHiHwXKhZFLElbOAr8MMZwUHE9WyKS
KY/6JKzyur5sM1ldtoQ2I0FsBouorGnSRmbflQk3PKDTeT6xK9l2YZdEEPvY28/UuG9G3x2ob+5g
N/Gqq+fJQK25XBiRA9Ba9ouKvz1CqDtRGHtjpnmFzOBBmhvB7ehxqXyMNDSpwHuxbQay63wUMLOf
9QiIMNALbfQj0Nkifp87jHuFCsPKh9Ezd6K++JVWtcEuUvBY5Soq4N65BAFoApPL4arfgufd82Xu
ZrvU72kFxUSbOovMLp12a7VDl8PdULOyHE3QIlbZFXE687YM05XukgVicn4WIavVgqBxCr/UqsH2
whuFKhefITlXaz2Mvp38Lh4qXmbVK+PRTPs8pD/QaDDnQDhj4ueOPHYC4QZ6O4DpaD4Ftzd2OzSu
MwcbSdHD1uFRynBIf/qap48+GLpYXOTGkPSR+Rt+Sk+LNvKrvj+GOQzAMGSO2gfsFOzxWmwBRtIZ
O251jfMl0mDqzklH33nIWWhd5m22CERqyIWfwmcGpnAQAVTEFzQpcXjBPpeBB0/PUo4FvA2hIUgt
msfToFqSdLAobCE+6yu2rmbtwTDrEOp6LNTXYGZQgwQbjku3x4JxAeXBsMECxhiupiw0mkubETAR
C/XHzdqznrnVgjOsjRt7OONT+TCwoordfKK3dpTTJDD8fFOGINLWNvM3cCc1luh+4OokG3dRQTyy
sKjxndTTP9Qf5YLYvoTlaPtl6v1vTlmuqXLyReGF5WK02UVeFtgzOu0vxStYTzvGTeuxK7svx51X
W5vacC1sq4Pqa5UOxTZwmJNIWRarqXGhhLK7312rbtK2nxKF7iv2HOEsTGd4oMyrkpGJW/T9PC57
K3FICq18kd8FfpMlIs+cpJmG35S2gMRhx7boesdKqtS5w2r+S55X9UKZxj+KBpuxg2cOK7or8I7x
/TdJFgOxrlamC1NT5qBLD6Tb7NLGucZhjh9jMdxR31i4/bhSU1ovSd9vxmpI48mk+O7kZ3VN3Ljw
PYhSSVDHplkWSZea50oOP7no1hWt65VXd/gn5gFUT/7SleU5aP0rd5IsqethaTt93EQ0S0IWkMQD
fBi59S8jbMKFY2dB3PrVGAdFdWlO8swvG3vBotSMFe2nG86raNEq88xrAngE0iGIawP29+0gf/s2
go4U5IHxojkXqccTlYIFkWWqjuF4GSSjnZGVGLiKGW0eBCTdW+GwrSXUUij7O0S8585U2rhDArtY
p2H1Ct5edMG4H8VVPwzJJPt1no9+XDj+ZecbWcImoPmjDf9wIgB1plCC2V11KZXZx2MKL7A8o9US
3fcUq5TsDNt9UNjZrgOD3XKYIyYRG8S6gdYH8RadZdK9NXplLgxalKtANWTJbEZj7pE7Y4SHeAod
zsYMsl9u4crYg+VkG5ZyJaKWwVZmLHOYI6oO/zEnK+ZmHVWbz3Q+p3Otanw7nS/vcHH95fClHzqk
ck3FxY03MMUifCCgg2N/oZMycrU2sd2rD047WTh4YMaCYOFRiXnSyWJFh88Dw3c2Iv/Q+GU9y+Sa
igurGxAy8ceYwCKejV9lxXxCBPoLP5AhqZJUSMjU1XyGJGeyoYlrWGP4NYPKrNyFWZpWPGmhMBZf
eWHB3yhvzM787Fcf17vvRlNyV8BH+pV48p7EExQiQDphgqWnGS2dOoXm4YYAVvcjrHoaTwgaIKMn
Q9OhNfj/MxkBww0BxGrT8tPO4DgZpfMc084zTcA7ZV+GVWmcpcWolVNGBvEhFLHRdF/T0KvuMz8k
SzXbcWaWd29HRdfcldhFTnXcwTbEXSIvWqvPrLVvQtEwvp21LjIp77r81SYUDx4z17GT1KzUY5g5
4OwD+IEZG4QuOqMdOlCNGkEheOSFH4JM7xo1FxGw6r6j/Uj/OZsKP6F1AQEAXIS9Jj4Rjsh6aDqB
56d8GnOPpqDMpg3/7bhEfikxsRvrsSpLIESGiy1FZqp2iZ2BHTyEfURVFSucyVEbVONmXA0l3Qx6
D6lcI7KWXQqSVyyjMsX/h/V4b//zGWpzqGny6duhFj8Ikb1iB4h7RsdAwyUbGyMFZm3Uonk5+DfW
oDiFPxtGaRP77b3TyyHWNKoJnovezkDr8gSm328bdVm1Qfv+oNPmKyM4Ei7qdAjvDvh+PicR+jXU
+6ZUYtdgo0OXTW6Gt+jwQ+t+4OM4LHDwgMrrChR0+o+aPfwsOQ4w9HMKx4S9n7Dgw3FtMVA33JAi
1qRva9PJzGgofLKGGHRXkv0kMHKJXaOtqlVQNRBsZQaBTiuvje9VIWyc4/iMSB2RM+z3dkR+1Xh5
Wb7Sts0PHpMf9COAzTHm7v1fj/lPe/7hVBMcLLGDfnpcQOc/aAz0pY3HwPvbtukMCEsArCfxdWyc
PjSBv8K2wHoSbjKwgcNbACPYpxmQszw3JmuQu4WR+1k8kSFfeU3t70huh/nalSHmvoyJi8GjYlz5
IjLTKsatsJDvRB8otpFTOqlNADJ3vQJJqcviQo6lue2a8MawG3BjP1eV+6ZOW9+9HW+4ji7GlyOC
fugQa3oO0KvwE9egY62F/t3TyDUO1O1d1Y/5770RAdRpyJahKtbekx8bEV5AkNq/Eq0Aohp+Afjg
p7GGes/rXAV81xOXDCAX2+KumLv+qGqGPImoqcKvpZntPL/j2sPXMbN8azBhGH86z2X1tjKcPNxE
wmbpZwu3jypNnXw7qs71uarXGjj92CGuwL6H/x1KJ1gRj1epDnGloW30aSDqgK2AFg6g5TGusFYB
S9MFZVnTQfGlQxeHumqCZYb17r4Yf4xk8Qo5HzexMRJrgZWJ8H8aVwbEKIyHGd2lHsucKoG9aYW7
UorAyXRRR2q6M8lki2s7d6thadSNbdAYbiwXTPjTsjFwj3ZDJr1yCVJSGt/6shf1YrDyvryWvRA/
HT6wTzOqx6Wddp55O97+pygeyN0ro6l+7BBvUNOhsIGcs2/ITpd2YBdjZ/wIc+hh4hhtsH7EOAGv
PIg2Z/udQ7Rhm4fraKAT+lgD6ln3IzPDK279eBV8XBKYBX+4bPw02qAizllHs2GXUmXdV7hTBfCi
bKhZbOrwIdibN5tBOlqx5w5oSWNe5iEirgzKot6Wnm3kiS9CSI4qKGCBvpXg9zqwGh+zHKYidLQr
1MwRd6nIQ5oXUXQF0XKfrkQ4OjCrqqg3rYjZpep6/kF8XojSvqJvR+TFXZXJ9tUUeDJaPDuHdkh/
PtxqcAIKTLK9nh1T7yEgdQsHW3Io8f7a/h8CUrdwCElt6oyCrNvFD1DhX7qM7wmz4Mwi30J+o5G5
kyE2HSNReVJMu5qFG16L7qegUeWs6lKGEXg7kg7bluO0znnLRZV9C2rlekssSyynji3qtEBQcMus
TvKxDC6sqcTqIGy9M8MEY+IKzxn5dTAb7AI40W67bLbeTWcbXj5b8kL8lea3dRMptfkMynm40FTB
t4MSnn07Lh9q+qLhA0ngNFFipwtwDB6N83Wmk/We1tbrk6/QBu3ldMfI1EAdDJzB5AGi/JSSowde
2ObDKxraudlc8iORqQvvE3gF2zK0nMCrdVjCRPJpZJpFw+wp82A/06Jr3VRtETbnRdD1DwOvo1sy
Tjz60oYphHNeBkv78wYK+yhLAjdz00RaldlcG6Ysgd+JfyEZPR9qMM0iWfyBHKldOwN2FBkLz7vW
6BCV9u+oMa8r2dT6VOwiL700NodMOvS/mHj/d7rghfgRvh2VMDXFFeK73y+CEk3XMSiR3eDXiGM7
sDx6tMc9pEtkUThMutAxzsH1/Aqxh00kVGzQGz05yuCBWQHVkJ6U5+HlQ5QbDXmfBqWm9OD6GSxI
MIbAEW823T1Jl5IY/YCjudMO6zrrd2vm4zYVlK+53ZvlWZoJw4TvQiObzdj2C9XX3sJyM0fetjVu
oew8V4qYcwqfhlYLXJxZ6xLNupdGS2AgLc5RzQdfFSjjVm4PP+oWBvvLFnZ3boAFKbXCOkHLbFfL
wOmChcyNUd3g97FDdaO07n+ACQwD9HLopzJxU7901qVRDf6CEzLiM5uyGi/Myizwcc0spRazrDrV
CutiFluzWXht+Yz+6SQjP90cxnhjXVdYCVaMjUtpy7qJU8/sbikLShHLYrBvowqS5//ibflfaaCn
7WbeeVmy+zeEnSeTle4E0AAgssHhferNr/d9aGP3bwPsdU56Xfjr2GBNYlmBUrIfug6txWwohnyL
YRquJSYIZx9I4C/pacAagc5rvgfoP5jznibwgEUy7G3Y1ZGATrB2IlN73RuVtQSrDpzJtu57f9P3
4rYewsz7WVo0uISIjvBbqTq1lGEl4kGAPkxiKorc+7e10Air2afns0+YYXEPY/PbQZbQO1E89DxT
L3OyfvIwUYHriIAA0QwKLi2GeNIooHMEFx1rmMfDI4cOFtk6xN1R+N8D+gH9/Ti/4wqwdaIrRmx+
IMrm+fykTdAZGe2whsaxjERCftbAZlnYkFHY427oeNsszaisYLPb9RQ0R6eRZBHVuDCtnIDHIW40
7CraNgtCvXFHfTNb9pMJZ1KMU0bkko2vQCDvDCLhEgrf3lxbPuD70q9lAUIOTARgCDFbQ4CunlR2
kfm/6tlAgs5mEt3ktmswHcgGTHV/N5Km+o5zpQ5bQBUEMwraUp28vUqdmaQS68hQ5TceeRzn47vO
rn/ac3ImbqXqpLN47y9ID53aGoPkWIJYM/kZxNChSXcqY3a9qi1l3sPxpxlim5ghiV0WNBBquoXs
lp4SxNtGOKviXPjhJP5AHCJgBcCEs0nrlF7lTdtctm3UfO26qEl/TXX9FcRnmS+dprRXDlCzcNeF
WRWt4Jzq9vlnbn/EYgEyvf3axQ/VlD28fOW0xOPwyumJEccBkYuRQnUmPwL//n/0kgomQjBX0dYU
+NLhncOLCrgVvDqo0fbCkL+g2bwTxd14UDi1kO4Db9wrqD8af1ejsZBoQ+n5vDEHTE9pWlm7oLSl
AXmuDNSSZSwf4rHETmLXlWI0t07ZmuWt2VXSBvFd9WCpxQqfKL6lINXJy3TKrNtO4IUw92MkeKQC
XFDW+k2LV2OK5E2Wi75Zfib7fbJ/t6NI6MO/fHwVPdNXAA6B5+q7lSauWsLP/ZHXfui/dRnA1kgv
H59bqehwRfMNMGOv/EXxOPQUyPawkPAfb6yhDnwg9J5fs0bfAiMsjKwQ2kLIB5r905bC9VRRy94Y
dgUzwz+Nn1bXWBKxJYT58LaVPJexwg3LqalaspBZYYp4dBosAHyjLSQcq+3WXjR+Q4fYyLyWJ8MY
juWZXfvVWolQbYMBGpAat+O/jg6MS2BHib42m1tcQ3e77b7xnZtgavYT/K+scPza6y65TemvYHYv
knU0BivBbCv7RSdGhpg1lgovmwygyTiVlb100ykol4yEMS2qQn5DrSn5+Bnq+wTroZ14O8HiYIF4
Jb/qh45h/t9YU87QG7B9jJqzh+9JmGvXSr31RXDOZlwfW6zib3Y6Zj66sWlpoD4TC7Oup3HuOP2Y
ulbV7Zg1FInkkQUjyrFfSJJN5hZaN7BdXbQ7XmzS3Le+jKEt5DbolUWvw5k3UrDUjtWkivSL2TdW
GIc5d+Tn2dZ9fIXvriHO7/JXwks/cwgv7egHpOKwtdfj1yGL4qAatllAzrSo87naTf/AcS0FeNa8
hjhm0Tm8EAnQefwXdMsX0BpYnR4+zcKhK91gII5PQd9CRNHQ0BCHgBSucCzMzDY2BRttFHPcBc4u
pNCefgKX0b3YAd4xXsMFHaL1THm2vOK1ybNNMZ9W48puYUWuCA1ibz6/1gZDnX37LNlzydaHFN7O
Y+vi7n7IXll36ccOoaZzEpBYlF5Y7cwHyv+GmgYBtHASaBqqpbY7OOkUwYQDWotQhGH+7L97KNhz
qIHPBqxYe+x+rGK/YpKAKEPJBiYHXA+I8tNQCylhpjMFzU6OJmb6ebz3ZEvtLWAoYmHuwX3pa3cQ
nbzrleF0kATwKhi/VLbV+MhgOtXZoqDjHUXIboVGBT6jax9deK/fia6H6uE1h4R5DX+ILiBCHo5+
YEX/15j+kMhgngDRjTZ4hrXd3kj8MIfgyJ4NhzAcNwfTSM//x0SGs1XAEMCZBF9yP9h8oB98OYqA
gKnd6gEAwFEKc8/T6Kpdd4iKgcCCo/P6cuuLrnO2TdNP0TIySLl2LJDm7keGIaJ267LeuJ3p0F8c
pPGzCE5i6R2QzsnhcWpnZbgMQ5KNZ3bT+mU8zt4KWdWWdCXHgH+Wzn3p1OPg20G34R2hr6sV8Nwh
6kLUSCgNYW2wXzGdAE4h7OtROXHYTjMqZ1zpEHWBvhsFuTgIcc5MJzlGHc7rWFjfY7KB8BZI1Yd2
ptq67LQ7w2k1fAigV3gJQR4HKOtp1KVembdT37ZnlpdPZ4SlE0ncFhqKX13pBOnXQfRjdgYPL+D1
TeFfYQC4J2mzClXNh2XaiKyBH2KIezaDyem4zFsvpWsBuw+MB1HdeZclRJH1fRWpQCUj5gy2qiPh
RT9KAh5DXHEJRyzTq0Txb+FGGYelvh3kJaq3Y6hbNyNOG1e+9yWdvRfMNEu3jSKyWTX6bb7I8z7v
N5M31c5PI7KLu2J2dMjh7SCYVboLNjs+RL52f5gU6axF2peCfc/9ot99Jl+dfEE/ee89uPlNkWR+
i7s/LcK+arN23N7/3z0JZn708Cpgsn5O8zwkYP8/PhaxGIgRjPNEfizv/n/AcAdp5eD4iP7zUN7R
miJoQcRCOZ67go8M5DNf5Sn6iuKO+V4Ld8DIcp69CuCj+MqDc/Qu9Brk1MKw6mbVkcr90lfkngeT
Iy8DaOXsZTa1DAcaaMbJN6ueyDfJxtBbTSrLjSZmpt0UkKdVRKSr3s1hn1sw5mG7xqdBnAlrLMob
GthGB3RJH5Aq09pU6xEE+jjCmal0PjjV4vSUpW9Qwcbfble1UKG/Cowxt5alU3U3gV0DIoFXHpMm
jvqUNrv8jOZ9K/EuornJikLe3xWvTEX+Caip6X4maMcwpIZbOOLlOBVply/Y2QA/AhvGxdx0jGVN
OADuhGXWviPFlw6xbGG3iyqAhSz2wnCM/Ng9CPzNTtM6RO44fgMVGphgOPo0t8unU1FYZzV8mDK2
M3oeGQusTYxQQggs62Xa+VMNQJzTXzSfRHU1wNuGLytWmInifPSbZOgis1gHqlL5oq5sj1/TyfF+
dsZESWy6tNkghTtd8hlw+4B7l0uwFndtxl+mTjSixy5ChxsYewi3v/3AIXUi3KBBB73KAStg7gf+
TkbzDhQqtVcOU2qLadBlcIcJ4xa624+tR1+Em96MwoJd85lNXIp41ru2jhx7FWZ8lxVNQVeEh3+K
1qPRIs863JEMAmbxqzTLzCihenMKpjyYAX5HC5gVinwckr5Kw3JjEkESk9vDEKdBaVYwn4FSY9Na
Hev456j0CPi8W63PHx6wjb/rXpRqQOTHePPmG44alcYGXRstH9Obr6Fz/ZN+5DmjHh+6VtRjpDs4
g2M1M696julNr3N0i4nTj1j2aI+ZD8xKno6nk1INBoy+ZKcvTOIyOsb+Z6Va9QE60nH0d00HY/oy
Dh01YDNjz2uaATdAydbTQrYoG/OlP2oWs6qKsVtUY9stCbXEGmaw6ZfUm8bYZrLoE9MUP1vf5OsI
FgoJnJOyP+C3ii9pRsARUSUKO3epveZdODwQWXj9FwdykW7RYQ10Z+gdJNPbyGpeTIJWI/6k87qS
Mbw46wzWwpDDsxHe+t682LTdrr2oTD+dEncu32wu5eFjXS9Tu/yOS8N8irtOBZd5FxqeHVddNoiV
Ag3B/1l0Hm+W2SicC7fwp+HKBair/gxNxdSnWf/+ZXHffVn+p2pFVr58VfRTh65W51947oPHD+8i
NJCo6YfUjLcIeALC8+XpMvhG6zcL3O49SRsfeOgE8IGQfOIdgT4EVjUfHPDwOj59VaCb0rAFlHbA
OCC4ezrgjTToxJQxcycn6cK3I79TZXHTlMSIg7yFYUMdDQtTDFmcO9HSb0x3M/ZRdT4Wou7+dSpJ
7NspN42rgkM5fOGnpo9uYKhxbnhQuF9qwZ1Fn1ItopVoQmJfVEOhuQhu808/b+KtviZfB0OzGdNR
dIusseSODv7oXYhu7NFmTA9w37Fu29xs4zTk1nfuAjdbgCvW/SqDriri0Ae3JiZW5l+7dBzhq+4P
SYqLLkt8/d8KnTYsPeAp/dmQzA2Jzqdv4xrJnZQvQ14/cwh5UGoxXIMJBU7tMxd+rTwFdgs79Fkm
qrc9h+ows21dOL0A5JqXrseQn9m2APGPX/pAddAbiachj/UViJiglaMnAlr7rBsJacCMoDIqXDPJ
7BgMskWpqbA44X6dgxtrB6xPGNiyaLhkLAAsrOuS/3FLmLbUaXapGvYth9n6L5xGMayrsa0LZ+FU
ol0rg3HRJNbUeeFygC0zXXCrT9trzk01wO5mFOXK6K1cfLqSPopkdGfxTigWACVfEZZCo36Mxll5
hWW6znIziHZIv0ikMDTWQ9rfJuYQi7r9xW7qLyXlJP0C1UV3ATwXR6cxh31wZ4C/19NYhBsIeIMu
PhAUW5C6nqZfEdlVBLVVuXMy18YOPi37ZJoAumxTj3Rik0cT6XHPPfzTNZMP7QGfO17uSdVucdLP
Kzd5b3B/Oaa989XJbeUmRlObGS7iVrXnxZ8pb5/y3h36E3E3vOoUD+TpSaChymOg3mvqTzehCDUI
7vZbAP37hzjTvw9rbWBXJkCqGQs4lnmEH/preHK4GMAQ0R/IeS8NHDSdBEdH4JOn5S9aRPZk4A8M
ykqSdzs3yMP0vM7KqL6kLKzgjDTWUAj4gl/UMvQmKE1z5m6dgZo/bHgNpDcwwWU7vy26YisUTkTG
dVdN/cLbS5z7We9MoXz+DLU51PQJjrdT2iWujUBH+bLA6seOBRZrTAzuh+ugJz0ldu4OmjlMUpiz
nq+qQLSD/BO8fs0kPV1VYYuFVtLE/nS+FAm46iPB9qLAwuJD76gw5KHYg+L8NNjcOsqj2pD9zgwZ
GxajaEjwu+FdPa673DPHH5EDOOBWCwDWHvN79zcuh4MsLUon5V+DaMyWYR3BaqvHveXoHxwPmdhG
uDK3vn3G2BxjsAh+J8bOsz6riHy1cuonD2EGp07tDwwwUgtN5s35sXZiwQ1KJmLpsIo/5DS99oRp
N1TGiCe4L6DkHXKatosF7AhBCfjSGPI/JmfWU/yTKR8Ba3vwwMacBD2zhxfkNKflUSc8U0TZDoSN
cj12zVKxwBBLDn++QcSGF8Idb76FZOMqkpkjmcE8q4YfsbQHI1w6kpXulkEAFiyccDKD81I6bXEe
ZH5L/+mq2ocnYDn10QYg1UTWn7E3x17wLtFjK17r1/Qzh6gL0Xv5KIVIb49eCn8H5nc2olh7gs2J
dSeaMm0SctKxwaUTwzQyHkyvdU78ELYEKP5p2IGFjzuPsDTWrqA4jvC8ZWNO1g411uZnXWN/r+wm
dxa8aGsvbkMxWXkSRDJbgNI2Lkx3YnLnQ1IEgVPbg+uM/k248AWZbyy7/dQabhyJvuiSgDBSwgez
BV+zzyx/a4/8wjf7YlnT5saoqvsaV3DHvsMwXFwr2QJuJz+artqASVrHRUPL2BLp98G3HvoMN/e4
2f02xgDuOZVMcmhT4qxJr6qGwig0ZZui5zcmg49mQ8dV5mTDepCwmihc3BcfyuCyIQX0XKF7M/rd
V+qGC2+kN10ZfTHs4AvPp11mq20v3KtShByjTbDmilnwsqT3lLprYog/2ABvekOuB2GvrFDcchbC
A5x+x3cXbJcR+1YPFBhvMFdKBXctNXlMIvmlLtwFuvk2sdmUZGN6jmnRX5lWvZPgPXSD9zWtGiMe
h+lG1U0ey9Hd1H6D69Qq/VqrSMaFUgzFBNcyKR+uJPXOSD38EZ5XxhUz/6S+/a3p6tsx9RkO32T4
Efhk47ntrldN0vsV+2I2uF7iDB0cXDjnsU/4Qv9LmgJGqk70ZSq9JdSY9ySaUrBZQx7nhTxz+HhX
CdNLBImuwkn9KUsPB6Ayf2eY1UWphjMH93egH8PVdzOaFqQU+IaZXp+ATSbjgakmrnBIPs7GCUd8
JnNVDOMvmA13cZfbP8OO5stscPiOUvU19YdNHkYXtUeiWPTyuzeSbwYbr9KpOe/bvEtgdrsFOvOF
Z7Tc1dIwkwy3WWLI9r6lnSNXtllW2DyGMk5x1CrGZW/clppabOqJbeEKuFUkuQizxIGHHkDQCTzi
gVy1Vnqb8WCMUzP4xd2JJrY1TkvpQfVkkf4cuHyR9Fb0p43UN8JbehE0wZLIcNuF3v1nCtUpFPnv
vfL9rYOh0isH6efHDlkUEyyIR/ajpOJ0FoFJCUYROEZgwfNslz7r5WB7DWtkbf+g0ZlD6dY8J23a
DZX+flT5SIf4UoqP9hRyfwCioEjBMwVNx2npDmHtQDpCih20pO4ZNd0hvWtx/jmegtaSmllDQB6H
oeHSgerpR8ENn90rUmbYlSsY4d7mXcVqcOHLyf5FBzssL3sLSGLS1+CZ44C45YwIUeXCADnOc0Vj
WVU9/5GLCet2Br9u2Nl1HDBkb20/g3Jf199FBbe8yu5eTi2apnYISY23vLw+hPtqUOlgN3hYGB2n
Y8Qw5uL5lvgjPfNvOM4oDO4VueDlAUCHJeJHBhYdbsdOEqM5RESmtsSD3QSGqvDZwNKCgVXWY9bs
TKtvxPUgZZtehrlqrGUhpXftVi6Nli1OvKbrGr7QznYYhyJjMSkjL6eovs3E/5DeS91lWWXZP6Kn
uf25/553LPjPe9nu6vcD9pEvImt+6hBZeujVlAY0ZVq0eWrRCmN3yOi1Dzvy6lNisM52jgcZ2f6h
U92m3ozDAAyZCRMOWHQfkjjMSvljeIG2BBRcK/OxjgTGByPhp9kOs8PQTlamdoFXBONO5e7Q//I7
X65UxfIOBiQF5JqJ2ZWh2ySKGHZ9bdfF0mET4yuMMAO7LISI0o1HezQafURa/5xILRaeRlCKSWhD
Zm9O/v9j79ya08a+LP5VpuZdLnRHUzVT9QeMr7l1MumevFBO4pYECF2QBOjTz29LwjYCu4ZWHs5U
RS95INjmsM++rr2WUV0GuhVb6cgZ5MZq+tu11fFWNmlfb8l88B+jU6IW8q69BWJLgvJlOR2pKlk8
fJ7y0X/utgX3pTKbiiDWhcHARJOHBcfneCtYd4oVgfsK6eaZjHKHDg4LRB9SmtwAiIn7MJccWiD3
Rt9mYbG+jcw4ZdQ2W0Q7fbrylyXhMZr5wT3MX3p6ldvxBnmrglrknkaSWcZjs2Y2tCtdq6YRvAkf
yipZTGeDVfTbvzX+TQZMr1vXZ2iVlieoQkAsPpuXQSSkc/u0SsP3t+/E1EESGAZ4XyERka92b161
0go1L+NnvnRC6LN58S5pK9Ojs7DbcyWljs1LRAAljOMxCaL85S/TOWResqGOCs9tSav4YxXo61k+
Lqoi8G+2Zji0/0hMz3euFhXeeJoFzsrNJvrCvoaWp/JuigQSmtwITe1qGbthhiAUq7/8BGux0MMP
8zrVWw58M/g6DxD9u7ToRU/d9YwazViwNnbjp1qyGKHplv9doZS7/T31qC0Ti3nLMiHSfPAfjiJv
/a6933MFo06/xYJCifHsS5zj8ALZE6BBLWBRwuveMEX6GkQa05MmeXvRrKnh61gmtn6+4HpX64xe
DaUMdQuqpVD9kgEcGubKy7UwHcbJnavl6xE4DT37slxtMmvie2me3m5TNzEmSTQLRm7GvG802xTl
+0Vk2uGDvgsTeGYW1tz7sVrP4o8ry/VBrQ/8nRdclTWcPaqh7cU8DVAQ3K2ENdFLpyEgeDgQnA/e
MneBLARw2yXJcr1BQG2YeT9YIl8iCtj0hVIz9le/a5DGYAV0/bor/ReiItmxvcqb9vYqGHMGwad4
ZMgURUcXSmxae2y98q5newVDjrekNqBoPeBcckSbz6JywPc2fcczChGRrXhRiADEBTRBQxuZTC6I
gCUP7TVPgrWtDe3gzt0U5qVvJR81Ldoa3x3oh/2RWwy2LPPUMPFFDRl3Z0GVTooY+0SrucaVRzst
t/6mO1Z+17ZsLk6DpeHHHwvgocZ8xAgZUmLdFIguDLPsR2R3ZTqE7WiXec5HIDQTJ7Xm0edhGj4Y
eZhU47W9HsbXi12sjVZRAfFBvIjWN0Y0QAA9L5PrnLFjMgHFNr+Emckp//aNvFrcGjO2OUapX86u
3UIPJpVpaIOPZsANyrcLfXZNMTXP7gyvtP5wq3i3fO+TR1Ujr1guPw1Wa320CaOvsEQm69V4ZYdh
8dmqtG3+eRCw9HS5cZB7S+A5icr1h3U1GGxFSYhOlL/N0u1nKwiW4QRhdpffV9vUb/pHKZveulw/
4hN1GE2m59tlXDD3sbkqYIY9LgRX6DlNoV/Ovm+d5gotx9Ploi3AnJIivh1YvggGdX4MUhQeMtvj
h55VhtHnP7hcJMGgQQEiy5q5zR/KH/4ySwnjCHGpmZ3dDtcD3/+GatF3fbZwotU4a5Qrk1rG0qpM
iD5CPbv1QmJGXuj57W72V7AS8bYs0bObamdPy+Um3/zhLn0b4Nocso+rfGN78SSczdPRMi8QN1g5
jOHuqso1/anlG9/Q2thlN2tkkUboQd3S+I7K28ixxqXm8NvcDHGltYnaUbRwZzFCL7vF0n2wYj8b
3pehFaCtFWmb8nLrLV1a26wsOe8rz9PoT9tWBkNO5tm/c/ImkAhV7uu2fl2cnFLJm/aBhIwclDPD
TzDQzZrdC1OHMoFtJdqvNUboRSChqgNtz0DxlIoh1R49Way8XVM+I5CckFCQrXfZkUbOkIYul+ql
rcf6zCZ7QU871zez6P1QW6zcfFwu0hl59XYRrciyEz+3tKtcsu+NCRx/asG+W37PKujqx5VB+v5X
IiKsSSPImjX/MJNIyh+Vu4vpyA6zwHgoEsAj9+VOK7xHPUjn1rga2FE4Lva9WGnM/vbBTSfiTRzS
x+xxnRaP/3azPrF/RM780jxBtbUrpR3QG1WaEPFCU0eS87JcBLYJ+xKKIEAiZVWEH7fv/tfMNpBG
k/pQ5wkS4AzjtKTf9aIfVlPbcDlAgUIsaZD1HBpnpJkYT+6Ut4sUfXc70YrVeLsNHe1bWHmb6tLN
nerWmu+c9T3FrZ7/GVDH5t5oFqSjMs79L7RTtN3Pnb6duFvNyG+NwhuHxno5KphdZTexWV255tpi
RrjwmFCm6BKOSoi/ommYIPXx32gZG4svlSaSNCjmDW+pIFaDL5sMbI1GDRBoTM/infuT3S5r/VXL
GMLBsu8uF2zjIWEXXYUrE6qbZWKuIdmJXMh45oSX6nGTOqE+0rYZbGy6A1dUTdQzKL1sNNvZ88td
Xq0+rWnFLL79vhFyI2inveWpr2L/8Xv4A8M/XCyt37b31QIboNYcIKBKJ+3ldUCVHgZWtjrpnUAU
InsnT3mJFKkgXPDGrajD83Wg38z0SrAt/2BbBbmS7n0A6wCABYV7QNNUEZ2sH+tyrDSaZXfrJVrb
08ra+OF92Ui25/PVzoYWR0PPHRpVtN0rv/LcckTTO1tO5zPooS7tWg2+jCs9+7Qtgjk7/qIXPxuk
xQcbCZLtt6zWk5+lmxTwfTVnfeWdO7OM3XUQVsBigsr1xq6ubUaxUVkjiFa/74blmKGZNvbn1TXc
2B/nRngzn8XJdDYLr/2y+DJcW9YoSzNA//6XJCmvAQveJfoQXjNUeyyrVsu07weBd803fTlIjG+a
H9wlcxD7uQX02qzmn7Z6MUbW7rO51b7O/OQqN41rFgU+eUE81ZLNu/nS/LnZRT+L4eJmZ1hXxcxH
YVErPg3S4Otm7f0ZzqO/8tjajPyB/mGdFNNoV6aT3MuDCXTys5FeDhaIPsc3VpqhNGUsByC9dWME
qfKdExvTYWkzbbU/FVmxmWpBElySGGasMW6s0XAefps7Nivspn6NzCvi5EN+SJXM7PF8Wb5fD62b
1Lfu83z+P2zC31dhPEdd1fRGBrQMplfd5IApR2Yye78UUq6dwQoDK73vNX3xUdusvhcuYJDNVp+6
g/zeGGzeJat4M46S/M4yK8jjsi9eat2G2ZZTtG49GMvgQYy3Y930bxG8nqwCajp8+f3KdCaLjVlM
oEe6WpbWh63u3adF8Pc8MNPxLFzdpBt/sikG7/jS56NkY63Kd4m2Te14Uu1yeMJG1aLY/azWDtRd
xmaSB6thNM12ocNv8Fa54f/Gd7ZNNfMth/WvDCGRE/7K4l17f0VzVtiK8EpIfwi54XMZVVPgMMai
q9tdhJeXoGvwhIKmWdl8Ct9MJ6TJCyyerSGwmecJO3SaFDJMwPdBmO4xLiXUkt++zC0rrUqjyBiu
bhlaZYtxtbW23qPvmNH2rvKA/303l0k2/xmmPj5oSJlTZWNM14P+0LLW9uLdYJFUw9t85a2+kYg7
5k01D9YDNuLT7Z8bb5tMV5n5wXbjPCQRckHLFMvhAHzJ/5eI2bYaJg/5w2Udtj4Vj9nuj8d1sczX
+8RKXgWbs8q/sFwtpAnn/qe3f1AbML/sksf//PeHn0hkT1B3yMIfOaVCN5h6hMWDaqn+w+o/6M2f
s2R1OS9+8hssQZ0IFxiFfP2QXLIR5rcv09NiFw5ICEPc5vUm6r84qdfO4u2P2Rzq2//nzY/QPQqX
29DzKAxoKUAkskFy+iisC5ZkGaIAw9kfFb9RvaOQbnrPowD8wSmw9fv8UQ+swrqA7dhmx5Hjkoe2
kYpHwdC391GYtWAPxE6tVVAUHRyFbM7BfAafRGMVih4FbvwXHAUU1xC2wBBYP4TGg6OQQlWHGLV1
FbQFlbQKmpa9j4K9eNuD9kM2ijtnUOPuZf9MyQ/PuKT3hweFIysGwKwbO8DfHJwBtGwWCB1hDtjb
iZLeQbjcejpKtFdpzYCWFOIYnm74JLyyPgZahN5O+7qSRzHofxQgUWXlg3HV00c9sAocpeUQNEic
64ebo+JRAHv9FVZBksB+TvtRjx0lxyBCMu0FaX6jgplEtxv/T/JLls3ADNDg2V+AA6sgvA5ALrAv
1DyKuk2IGHpbhX4hhRms+c9usXMUJNqUgntfoWqqLZs1Pd0mfWtIZegRY/kHZ+BCKEfs8Iw2xVD0
ZvAV9T4DhrIMO00PkYX6OY6itPrBxuA8VPSTMGD2PgL0ful6MG3omgG0wWyqUn8wKpFH1Vghs+ze
V4F5EAhpONv3H/XgRpBs7YU2ageqqoM84sM/P1ZYF9D1oqhLd+1krCDp9gCtiFpg/ah6FG7/ZMq4
AKLHJ92n0F3ngKQcVLKoBrd5p6pHIep1PS8IKXZdXHePgB4E8EZGUY2xtAFavSRq2JTBP7b/4T/G
T93Ds5p0dKbgomIO1abWBJ8DH2FcQOpmIpfShhJVC29h5ehpDUQG0gPZMO+cAc6B8TggjufsSsmw
KfT0Pc8A5+DawmLalhfdmyHr/IBgIClpniZIqXczhBmg51HQcoKXkFkHkaF+OlbBsJjJLaDNNqQo
m082WV4/J0HFKSlTt9pkACXAP+ryxhyU9Q6/oq4gV6KJ77ziKKHvY50RL6H4zZDZXc+bAf82WH4a
+Fyyg2DhXkiZaQOPa26MoqlDrRPd8wyouBtek+4ZwHhqQO4E6rUxBEXPAFrg3nZgkjuAH4NOuvmo
3bgpG3IEC/RZmtcVLTchCvklR8EU3gEwVz84woObQQohm/f7LErVqRYzud5HYVywEMZUty0fjpxE
TTwFaQtrkPXTRGr1Ugir/1HgJIBysET0yoCPJgUzYbji2w6mqm0591ck165pUlO+NvalbcdKLIOf
duyraGJJGdD7giBCCYUV6VTHRzAZpwdB0al24U3G1/sIKLzZGxWS5NORg50tT/wD0OP6UbZJ1/8o
qDqJkABS2yDZDaICPJVty31FpqyP6J9iczFqrhmm383TuSDkG6TgyG637lLRiovl619xQRjtsg/b
2P+JlgTxE0ggQJr6UdUqZN2xZ6ZNh4q2jE0LqnmOa1Ag3nhTITGSR1WrsPq3JNhAYjaCMvYrE082
qV2chf0iC+Xw1UutvP4tCYgOqL/YJWlvSDeY4ksMRsOsmjQXRNEyjHSo9wUBPFgThjyBozpuk5VK
1DdsfZ9wq3pBhv2tQidv4Bvfd+yOMDOMgXCZYGqeg62SF0TImvu7Tej+oH55tV8FCZYYTjsOVzTh
RuK191EIzlKgt/suZTeCmPCRsX4P4W3jK5S9IP0jCG4RTircZvutH2ebtLNp6OyjrapHYfd3m9QY
wt4EQVeTN3StAplODsLbt/fVHQI231Gf/j5HAT0G/alXjoLuFY1tFumfp0JKuk2vv9sEYAr8nA3q
NrHGzg4aeaRYKDeQW6jatjpScjkfLCFoMvjBZM+nfvionTMQ4qdaE7P5D7WHVi/NFHK1nlEUMATU
LFQWLRTguK/LtaDJDaCofpp+gHpHIRpUPY8CUjvm3w4LsI2/7IaOWr+Kti8aQEofheza9jwKBhuS
Y8Ii+fRRDy6IUA6Bx6Tb2byubHXe/4LgL2uRs9eLDyIsLU1holMyZkBs0N8cZG9LhzDq9M2gVsUe
aB23j7JH0T+/hFELxkmTWrP5rN2yfEgzB5idcPPXj6JlOVif3lbBHAxpMx1Hcfoo8JfwdciCx9Pr
Kl4QvUXI9skvHUBkbDSxiNzJJDwqL5pVe5xdG6UUDJ/9c+xm7Il6STsL7GYSzAIpRqBpb0cijWtW
7ihwY71vBuociBbLMt+T5R+ET9Z54GGmx9n6U1VbE6L+3TOTkFSbMZcJa2X9dP0l0yE40lyQy0r7
S7CyvY+CpEo0fIf75t3xBYEvpWaTa45C0QtChvwLjoKRoENve38WHbeJVTBkEg1Bpa2ipo3teUHQ
lsYh0slssye+9QNfMZTNeZdhWHuBVM2t7OYP6xdFYSxiL/4FnOrgKCjQmKjT/26rElWPQhabe1oF
AH34HOWjnnabUoviVuFXal5vfqN6wfRIB+H8Zo2wbECJJtSbzdO5IM4Fe15MUO3nCKNimllrzfe0
Ctn5YtohkOT66fatapFiTGaPTFO2uf0rIsgAaTSI2V9BnjETFEVIC67u+lE1mB6pGp5/QajDZBsU
lM2TLzhwm3QwkFRn+tPWYapahUjU9Lwg+ALETRpZx4MzALRMboWiCox58qhalh8JDZ5vDjWRH1RW
RMqTTmJIm5PlWDbkmqNQ1ByOBcPOPwr2P2lbw7nSjoi7/pK5KAu0APXahEJZq+g/ImbvaShrwULB
JA+5U+eC4EPEozZGI3o+KkZR/sTeToIRsdSbkGS2n7VzFPUIGeHNPZJX1aM40mD5RxdE9HNo5J/2
FSxH0tMyhWmvflTNuI80FM4/ChHpEClpURWSp9vJcy4gYEG5fI82UdVXHDHen38UVN9C0CRa1/XT
LUml00ePm/NqXld0JliTR/dMKKDwQ39IyM2bj9q1Cno6skkOYFFNf3lMNXy+OXAzoOOhGbPvYh/6
S/iGaV4QZFuFT+WKUDZYe8cMcughgnskE6cdpaAqoE+GjOdsR/l/OC8INOV//Vg+PmT/9b8AAAD/
/w==</cx:binary>
              </cx:geoCache>
            </cx:geography>
          </cx:layoutPr>
        </cx:series>
      </cx:plotAreaRegion>
    </cx:plotArea>
    <cx:legend pos="r" align="min" overlay="0">
      <cx:spPr>
        <a:ln>
          <a:solidFill>
            <a:srgbClr val="FFFFFF"/>
          </a:solidFill>
        </a:ln>
        <a:effectLst>
          <a:outerShdw sx="1000" sy="1000" algn="ctr" rotWithShape="0">
            <a:srgbClr val="000000"/>
          </a:outerShdw>
        </a:effectLst>
      </cx:spPr>
      <cx:txPr>
        <a:bodyPr spcFirstLastPara="1" vertOverflow="ellipsis" horzOverflow="overflow" wrap="square" lIns="0" tIns="0" rIns="0" bIns="0" anchor="ctr" anchorCtr="1"/>
        <a:lstStyle/>
        <a:p>
          <a:pPr algn="ctr" rtl="0">
            <a:defRPr>
              <a:solidFill>
                <a:schemeClr val="accent1"/>
              </a:solidFill>
            </a:defRPr>
          </a:pPr>
          <a:endParaRPr lang="en-US" sz="1000" b="0" i="0" u="none" strike="noStrike" baseline="0">
            <a:solidFill>
              <a:schemeClr val="accent1"/>
            </a:solidFill>
            <a:latin typeface="Aptos Narrow" panose="02110004020202020204"/>
          </a:endParaRPr>
        </a:p>
      </cx:txPr>
    </cx:legend>
  </cx:chart>
  <cx:spPr>
    <a:noFill/>
    <a:ln w="19050" cap="rnd">
      <a:solidFill>
        <a:schemeClr val="bg1">
          <a:lumMod val="50000"/>
        </a:schemeClr>
      </a:solidFill>
      <a:round/>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25</xdr:row>
      <xdr:rowOff>0</xdr:rowOff>
    </xdr:from>
    <xdr:to>
      <xdr:col>15</xdr:col>
      <xdr:colOff>152403</xdr:colOff>
      <xdr:row>43</xdr:row>
      <xdr:rowOff>2</xdr:rowOff>
    </xdr:to>
    <xdr:graphicFrame macro="">
      <xdr:nvGraphicFramePr>
        <xdr:cNvPr id="3" name="Chart 2">
          <a:extLst>
            <a:ext uri="{FF2B5EF4-FFF2-40B4-BE49-F238E27FC236}">
              <a16:creationId xmlns:a16="http://schemas.microsoft.com/office/drawing/2014/main" id="{D19E00F0-7D21-36B9-F9B9-693B39D46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440531</xdr:colOff>
      <xdr:row>24</xdr:row>
      <xdr:rowOff>190499</xdr:rowOff>
    </xdr:from>
    <xdr:to>
      <xdr:col>21</xdr:col>
      <xdr:colOff>557213</xdr:colOff>
      <xdr:row>42</xdr:row>
      <xdr:rowOff>154780</xdr:rowOff>
    </xdr:to>
    <xdr:graphicFrame macro="">
      <xdr:nvGraphicFramePr>
        <xdr:cNvPr id="10" name="Chart 9">
          <a:extLst>
            <a:ext uri="{FF2B5EF4-FFF2-40B4-BE49-F238E27FC236}">
              <a16:creationId xmlns:a16="http://schemas.microsoft.com/office/drawing/2014/main" id="{E7FF6EE9-393A-ED5C-F426-A6199B398A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561976</xdr:colOff>
      <xdr:row>13</xdr:row>
      <xdr:rowOff>19050</xdr:rowOff>
    </xdr:from>
    <xdr:to>
      <xdr:col>13</xdr:col>
      <xdr:colOff>452437</xdr:colOff>
      <xdr:row>24</xdr:row>
      <xdr:rowOff>0</xdr:rowOff>
    </xdr:to>
    <xdr:graphicFrame macro="">
      <xdr:nvGraphicFramePr>
        <xdr:cNvPr id="12" name="Chart 11">
          <a:extLst>
            <a:ext uri="{FF2B5EF4-FFF2-40B4-BE49-F238E27FC236}">
              <a16:creationId xmlns:a16="http://schemas.microsoft.com/office/drawing/2014/main" id="{7FF89BED-8078-99A7-F433-EBE0E18CE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440531</xdr:colOff>
      <xdr:row>12</xdr:row>
      <xdr:rowOff>178593</xdr:rowOff>
    </xdr:from>
    <xdr:to>
      <xdr:col>21</xdr:col>
      <xdr:colOff>559594</xdr:colOff>
      <xdr:row>24</xdr:row>
      <xdr:rowOff>9524</xdr:rowOff>
    </xdr:to>
    <xdr:graphicFrame macro="">
      <xdr:nvGraphicFramePr>
        <xdr:cNvPr id="13" name="Chart 12">
          <a:extLst>
            <a:ext uri="{FF2B5EF4-FFF2-40B4-BE49-F238E27FC236}">
              <a16:creationId xmlns:a16="http://schemas.microsoft.com/office/drawing/2014/main" id="{E5C8E59F-D9DC-D39B-B4EA-4F91815760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314324</xdr:colOff>
      <xdr:row>22</xdr:row>
      <xdr:rowOff>85724</xdr:rowOff>
    </xdr:from>
    <xdr:to>
      <xdr:col>5</xdr:col>
      <xdr:colOff>556259</xdr:colOff>
      <xdr:row>43</xdr:row>
      <xdr:rowOff>108584</xdr:rowOff>
    </xdr:to>
    <mc:AlternateContent xmlns:mc="http://schemas.openxmlformats.org/markup-compatibility/2006">
      <mc:Choice xmlns:cx4="http://schemas.microsoft.com/office/drawing/2016/5/10/chartex" Requires="cx4">
        <xdr:graphicFrame macro="">
          <xdr:nvGraphicFramePr>
            <xdr:cNvPr id="19" name="Chart 18">
              <a:extLst>
                <a:ext uri="{FF2B5EF4-FFF2-40B4-BE49-F238E27FC236}">
                  <a16:creationId xmlns:a16="http://schemas.microsoft.com/office/drawing/2014/main" id="{6A58D035-D85C-4CCC-A60B-FED84D2C8C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14324" y="4476749"/>
              <a:ext cx="4480560" cy="40233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38101</xdr:colOff>
      <xdr:row>0</xdr:row>
      <xdr:rowOff>114300</xdr:rowOff>
    </xdr:from>
    <xdr:to>
      <xdr:col>11</xdr:col>
      <xdr:colOff>619125</xdr:colOff>
      <xdr:row>4</xdr:row>
      <xdr:rowOff>142875</xdr:rowOff>
    </xdr:to>
    <xdr:sp macro="" textlink="">
      <xdr:nvSpPr>
        <xdr:cNvPr id="20" name="TextBox 19">
          <a:extLst>
            <a:ext uri="{FF2B5EF4-FFF2-40B4-BE49-F238E27FC236}">
              <a16:creationId xmlns:a16="http://schemas.microsoft.com/office/drawing/2014/main" id="{EF73BE16-7262-8EE8-E945-2017D8CAC2C7}"/>
            </a:ext>
          </a:extLst>
        </xdr:cNvPr>
        <xdr:cNvSpPr txBox="1"/>
      </xdr:nvSpPr>
      <xdr:spPr>
        <a:xfrm>
          <a:off x="38101" y="114300"/>
          <a:ext cx="8877299" cy="771525"/>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bg1"/>
              </a:solidFill>
            </a:rPr>
            <a:t>Michigan</a:t>
          </a:r>
          <a:r>
            <a:rPr lang="en-US" sz="3600" baseline="0">
              <a:solidFill>
                <a:schemeClr val="bg1"/>
              </a:solidFill>
            </a:rPr>
            <a:t> Cycling Safety Dashboard, 2018-2022</a:t>
          </a:r>
          <a:endParaRPr lang="en-US" sz="3600">
            <a:solidFill>
              <a:schemeClr val="bg1"/>
            </a:solidFill>
          </a:endParaRPr>
        </a:p>
      </xdr:txBody>
    </xdr:sp>
    <xdr:clientData/>
  </xdr:twoCellAnchor>
  <xdr:twoCellAnchor editAs="oneCell">
    <xdr:from>
      <xdr:col>15</xdr:col>
      <xdr:colOff>95250</xdr:colOff>
      <xdr:row>0</xdr:row>
      <xdr:rowOff>101154</xdr:rowOff>
    </xdr:from>
    <xdr:to>
      <xdr:col>16</xdr:col>
      <xdr:colOff>214549</xdr:colOff>
      <xdr:row>4</xdr:row>
      <xdr:rowOff>82176</xdr:rowOff>
    </xdr:to>
    <xdr:pic>
      <xdr:nvPicPr>
        <xdr:cNvPr id="25" name="Picture 24">
          <a:extLst>
            <a:ext uri="{FF2B5EF4-FFF2-40B4-BE49-F238E27FC236}">
              <a16:creationId xmlns:a16="http://schemas.microsoft.com/office/drawing/2014/main" id="{272D1D6C-826F-4F07-256A-D6E314FA12ED}"/>
            </a:ext>
          </a:extLst>
        </xdr:cNvPr>
        <xdr:cNvPicPr>
          <a:picLocks noChangeAspect="1"/>
        </xdr:cNvPicPr>
      </xdr:nvPicPr>
      <xdr:blipFill>
        <a:blip xmlns:r="http://schemas.openxmlformats.org/officeDocument/2006/relationships" r:embed="rId6">
          <a:lum bright="70000" contrast="-70000"/>
        </a:blip>
        <a:stretch>
          <a:fillRect/>
        </a:stretch>
      </xdr:blipFill>
      <xdr:spPr>
        <a:xfrm>
          <a:off x="11096625" y="101154"/>
          <a:ext cx="795574" cy="723972"/>
        </a:xfrm>
        <a:prstGeom prst="rect">
          <a:avLst/>
        </a:prstGeom>
      </xdr:spPr>
    </xdr:pic>
    <xdr:clientData/>
  </xdr:twoCellAnchor>
  <xdr:twoCellAnchor>
    <xdr:from>
      <xdr:col>0</xdr:col>
      <xdr:colOff>361950</xdr:colOff>
      <xdr:row>5</xdr:row>
      <xdr:rowOff>142874</xdr:rowOff>
    </xdr:from>
    <xdr:to>
      <xdr:col>5</xdr:col>
      <xdr:colOff>428625</xdr:colOff>
      <xdr:row>8</xdr:row>
      <xdr:rowOff>57149</xdr:rowOff>
    </xdr:to>
    <xdr:sp macro="" textlink="">
      <xdr:nvSpPr>
        <xdr:cNvPr id="30" name="Rectangle: Rounded Corners 29">
          <a:extLst>
            <a:ext uri="{FF2B5EF4-FFF2-40B4-BE49-F238E27FC236}">
              <a16:creationId xmlns:a16="http://schemas.microsoft.com/office/drawing/2014/main" id="{C5BEF9C7-4D37-9200-81E6-12A7003341C2}"/>
            </a:ext>
          </a:extLst>
        </xdr:cNvPr>
        <xdr:cNvSpPr/>
      </xdr:nvSpPr>
      <xdr:spPr>
        <a:xfrm>
          <a:off x="361950" y="1076324"/>
          <a:ext cx="4305300" cy="4857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Statewide Motor Vehicle-Bicycle</a:t>
          </a:r>
          <a:r>
            <a:rPr lang="en-US" sz="1800" baseline="0"/>
            <a:t> Collisions</a:t>
          </a:r>
          <a:endParaRPr lang="en-US" sz="1800"/>
        </a:p>
      </xdr:txBody>
    </xdr:sp>
    <xdr:clientData/>
  </xdr:twoCellAnchor>
  <xdr:twoCellAnchor>
    <xdr:from>
      <xdr:col>7</xdr:col>
      <xdr:colOff>209549</xdr:colOff>
      <xdr:row>5</xdr:row>
      <xdr:rowOff>142874</xdr:rowOff>
    </xdr:from>
    <xdr:to>
      <xdr:col>12</xdr:col>
      <xdr:colOff>190499</xdr:colOff>
      <xdr:row>8</xdr:row>
      <xdr:rowOff>57149</xdr:rowOff>
    </xdr:to>
    <xdr:sp macro="" textlink="">
      <xdr:nvSpPr>
        <xdr:cNvPr id="34" name="Rectangle: Rounded Corners 33">
          <a:extLst>
            <a:ext uri="{FF2B5EF4-FFF2-40B4-BE49-F238E27FC236}">
              <a16:creationId xmlns:a16="http://schemas.microsoft.com/office/drawing/2014/main" id="{7E60DBC1-2274-3093-017E-F718FAE1FB03}"/>
            </a:ext>
          </a:extLst>
        </xdr:cNvPr>
        <xdr:cNvSpPr/>
      </xdr:nvSpPr>
      <xdr:spPr>
        <a:xfrm>
          <a:off x="5800724" y="1076324"/>
          <a:ext cx="3362325" cy="485775"/>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t>Kent County Collision</a:t>
          </a:r>
          <a:r>
            <a:rPr lang="en-US" sz="1800" baseline="0"/>
            <a:t> Breakdown</a:t>
          </a:r>
          <a:endParaRPr lang="en-US" sz="1800"/>
        </a:p>
      </xdr:txBody>
    </xdr:sp>
    <xdr:clientData/>
  </xdr:twoCellAnchor>
  <xdr:twoCellAnchor>
    <xdr:from>
      <xdr:col>8</xdr:col>
      <xdr:colOff>571500</xdr:colOff>
      <xdr:row>9</xdr:row>
      <xdr:rowOff>95251</xdr:rowOff>
    </xdr:from>
    <xdr:to>
      <xdr:col>11</xdr:col>
      <xdr:colOff>323849</xdr:colOff>
      <xdr:row>12</xdr:row>
      <xdr:rowOff>27475</xdr:rowOff>
    </xdr:to>
    <xdr:sp macro="" textlink="Equations!B26">
      <xdr:nvSpPr>
        <xdr:cNvPr id="35" name="Rectangle: Rounded Corners 34">
          <a:extLst>
            <a:ext uri="{FF2B5EF4-FFF2-40B4-BE49-F238E27FC236}">
              <a16:creationId xmlns:a16="http://schemas.microsoft.com/office/drawing/2014/main" id="{63198F52-FC91-9C5E-7B3D-A000154A3934}"/>
            </a:ext>
          </a:extLst>
        </xdr:cNvPr>
        <xdr:cNvSpPr/>
      </xdr:nvSpPr>
      <xdr:spPr>
        <a:xfrm>
          <a:off x="6846094" y="1785939"/>
          <a:ext cx="1788318" cy="789474"/>
        </a:xfrm>
        <a:prstGeom prst="roundRect">
          <a:avLst>
            <a:gd name="adj" fmla="val 11357"/>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EA13395-ADF8-46AE-98B2-786EA2BCCAC9}" type="TxLink">
            <a:rPr lang="en-US" sz="3200" b="0" i="0" u="none" strike="noStrike">
              <a:solidFill>
                <a:schemeClr val="bg1"/>
              </a:solidFill>
              <a:latin typeface="Calibri"/>
              <a:cs typeface="Calibri"/>
            </a:rPr>
            <a:pPr algn="ctr"/>
            <a:t>1481</a:t>
          </a:fld>
          <a:endParaRPr lang="en-US" sz="3200">
            <a:solidFill>
              <a:schemeClr val="bg1"/>
            </a:solidFill>
          </a:endParaRPr>
        </a:p>
      </xdr:txBody>
    </xdr:sp>
    <xdr:clientData/>
  </xdr:twoCellAnchor>
  <xdr:twoCellAnchor>
    <xdr:from>
      <xdr:col>9</xdr:col>
      <xdr:colOff>2769</xdr:colOff>
      <xdr:row>9</xdr:row>
      <xdr:rowOff>66675</xdr:rowOff>
    </xdr:from>
    <xdr:to>
      <xdr:col>11</xdr:col>
      <xdr:colOff>554048</xdr:colOff>
      <xdr:row>10</xdr:row>
      <xdr:rowOff>168406</xdr:rowOff>
    </xdr:to>
    <xdr:sp macro="" textlink="">
      <xdr:nvSpPr>
        <xdr:cNvPr id="38" name="TextBox 37">
          <a:extLst>
            <a:ext uri="{FF2B5EF4-FFF2-40B4-BE49-F238E27FC236}">
              <a16:creationId xmlns:a16="http://schemas.microsoft.com/office/drawing/2014/main" id="{797640AE-AFC9-3DC2-6A5F-32367F329988}"/>
            </a:ext>
          </a:extLst>
        </xdr:cNvPr>
        <xdr:cNvSpPr txBox="1"/>
      </xdr:nvSpPr>
      <xdr:spPr>
        <a:xfrm>
          <a:off x="6956019" y="1757363"/>
          <a:ext cx="1908592" cy="292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bg1"/>
              </a:solidFill>
            </a:rPr>
            <a:t>5 Year</a:t>
          </a:r>
          <a:r>
            <a:rPr lang="en-US" sz="1200" baseline="0">
              <a:solidFill>
                <a:schemeClr val="bg1"/>
              </a:solidFill>
            </a:rPr>
            <a:t> Collision Count</a:t>
          </a:r>
          <a:endParaRPr lang="en-US" sz="1200">
            <a:solidFill>
              <a:schemeClr val="bg1"/>
            </a:solidFill>
          </a:endParaRPr>
        </a:p>
      </xdr:txBody>
    </xdr:sp>
    <xdr:clientData/>
  </xdr:twoCellAnchor>
  <xdr:twoCellAnchor>
    <xdr:from>
      <xdr:col>13</xdr:col>
      <xdr:colOff>47625</xdr:colOff>
      <xdr:row>9</xdr:row>
      <xdr:rowOff>104776</xdr:rowOff>
    </xdr:from>
    <xdr:to>
      <xdr:col>15</xdr:col>
      <xdr:colOff>428625</xdr:colOff>
      <xdr:row>12</xdr:row>
      <xdr:rowOff>46288</xdr:rowOff>
    </xdr:to>
    <xdr:sp macro="" textlink="Equations!T2">
      <xdr:nvSpPr>
        <xdr:cNvPr id="39" name="Rectangle: Rounded Corners 38">
          <a:extLst>
            <a:ext uri="{FF2B5EF4-FFF2-40B4-BE49-F238E27FC236}">
              <a16:creationId xmlns:a16="http://schemas.microsoft.com/office/drawing/2014/main" id="{5B399A81-6EF2-EF3B-BDBC-247171FD5E5A}"/>
            </a:ext>
          </a:extLst>
        </xdr:cNvPr>
        <xdr:cNvSpPr/>
      </xdr:nvSpPr>
      <xdr:spPr>
        <a:xfrm>
          <a:off x="9696450" y="1800226"/>
          <a:ext cx="1733550" cy="798762"/>
        </a:xfrm>
        <a:prstGeom prst="roundRect">
          <a:avLst>
            <a:gd name="adj" fmla="val 11357"/>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307FD05-5E37-43D6-8C84-16ED47EE5B29}" type="TxLink">
            <a:rPr lang="en-US" sz="3200" b="0" i="0" u="none" strike="noStrike">
              <a:solidFill>
                <a:schemeClr val="bg1"/>
              </a:solidFill>
              <a:latin typeface="Calibri"/>
              <a:cs typeface="Calibri"/>
            </a:rPr>
            <a:pPr algn="ctr"/>
            <a:t>25.4%</a:t>
          </a:fld>
          <a:endParaRPr lang="en-US" sz="8000">
            <a:solidFill>
              <a:schemeClr val="bg1"/>
            </a:solidFill>
          </a:endParaRPr>
        </a:p>
      </xdr:txBody>
    </xdr:sp>
    <xdr:clientData/>
  </xdr:twoCellAnchor>
  <xdr:twoCellAnchor>
    <xdr:from>
      <xdr:col>13</xdr:col>
      <xdr:colOff>204824</xdr:colOff>
      <xdr:row>9</xdr:row>
      <xdr:rowOff>95251</xdr:rowOff>
    </xdr:from>
    <xdr:to>
      <xdr:col>15</xdr:col>
      <xdr:colOff>299027</xdr:colOff>
      <xdr:row>10</xdr:row>
      <xdr:rowOff>167759</xdr:rowOff>
    </xdr:to>
    <xdr:sp macro="" textlink="">
      <xdr:nvSpPr>
        <xdr:cNvPr id="40" name="TextBox 39">
          <a:extLst>
            <a:ext uri="{FF2B5EF4-FFF2-40B4-BE49-F238E27FC236}">
              <a16:creationId xmlns:a16="http://schemas.microsoft.com/office/drawing/2014/main" id="{EFF7FE68-7A10-7CDF-D923-AA167B80A582}"/>
            </a:ext>
          </a:extLst>
        </xdr:cNvPr>
        <xdr:cNvSpPr txBox="1"/>
      </xdr:nvSpPr>
      <xdr:spPr>
        <a:xfrm>
          <a:off x="9853649" y="1790701"/>
          <a:ext cx="1446753" cy="263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bg1"/>
              </a:solidFill>
            </a:rPr>
            <a:t>Hit</a:t>
          </a:r>
          <a:r>
            <a:rPr lang="en-US" sz="1200" baseline="0">
              <a:solidFill>
                <a:schemeClr val="bg1"/>
              </a:solidFill>
            </a:rPr>
            <a:t> and Run Rate</a:t>
          </a:r>
          <a:endParaRPr lang="en-US" sz="1200">
            <a:solidFill>
              <a:schemeClr val="bg1"/>
            </a:solidFill>
          </a:endParaRPr>
        </a:p>
      </xdr:txBody>
    </xdr:sp>
    <xdr:clientData/>
  </xdr:twoCellAnchor>
  <xdr:twoCellAnchor>
    <xdr:from>
      <xdr:col>16</xdr:col>
      <xdr:colOff>666750</xdr:colOff>
      <xdr:row>9</xdr:row>
      <xdr:rowOff>95250</xdr:rowOff>
    </xdr:from>
    <xdr:to>
      <xdr:col>19</xdr:col>
      <xdr:colOff>247651</xdr:colOff>
      <xdr:row>12</xdr:row>
      <xdr:rowOff>28575</xdr:rowOff>
    </xdr:to>
    <xdr:sp macro="" textlink="Equations!V2">
      <xdr:nvSpPr>
        <xdr:cNvPr id="41" name="Rectangle: Rounded Corners 40">
          <a:extLst>
            <a:ext uri="{FF2B5EF4-FFF2-40B4-BE49-F238E27FC236}">
              <a16:creationId xmlns:a16="http://schemas.microsoft.com/office/drawing/2014/main" id="{18364F63-4397-F391-16A4-A0A3109C8F69}"/>
            </a:ext>
          </a:extLst>
        </xdr:cNvPr>
        <xdr:cNvSpPr/>
      </xdr:nvSpPr>
      <xdr:spPr>
        <a:xfrm>
          <a:off x="12344400" y="1790700"/>
          <a:ext cx="1609726" cy="790575"/>
        </a:xfrm>
        <a:prstGeom prst="roundRect">
          <a:avLst>
            <a:gd name="adj" fmla="val 11357"/>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697C06C-E112-4AFC-BBE2-51286EB9B22F}" type="TxLink">
            <a:rPr lang="en-US" sz="3600" b="0" i="0" u="none" strike="noStrike">
              <a:solidFill>
                <a:schemeClr val="bg1"/>
              </a:solidFill>
              <a:latin typeface="Calibri"/>
              <a:cs typeface="Calibri"/>
            </a:rPr>
            <a:pPr algn="ctr"/>
            <a:t>#74</a:t>
          </a:fld>
          <a:endParaRPr lang="en-US" sz="34400">
            <a:solidFill>
              <a:schemeClr val="bg1"/>
            </a:solidFill>
          </a:endParaRPr>
        </a:p>
      </xdr:txBody>
    </xdr:sp>
    <xdr:clientData/>
  </xdr:twoCellAnchor>
  <xdr:twoCellAnchor>
    <xdr:from>
      <xdr:col>17</xdr:col>
      <xdr:colOff>185774</xdr:colOff>
      <xdr:row>9</xdr:row>
      <xdr:rowOff>95251</xdr:rowOff>
    </xdr:from>
    <xdr:to>
      <xdr:col>19</xdr:col>
      <xdr:colOff>279977</xdr:colOff>
      <xdr:row>10</xdr:row>
      <xdr:rowOff>167759</xdr:rowOff>
    </xdr:to>
    <xdr:sp macro="" textlink="">
      <xdr:nvSpPr>
        <xdr:cNvPr id="42" name="TextBox 41">
          <a:extLst>
            <a:ext uri="{FF2B5EF4-FFF2-40B4-BE49-F238E27FC236}">
              <a16:creationId xmlns:a16="http://schemas.microsoft.com/office/drawing/2014/main" id="{05D168ED-CF38-E987-3735-9FF6D4F48612}"/>
            </a:ext>
          </a:extLst>
        </xdr:cNvPr>
        <xdr:cNvSpPr txBox="1"/>
      </xdr:nvSpPr>
      <xdr:spPr>
        <a:xfrm>
          <a:off x="12539699" y="1790701"/>
          <a:ext cx="1446753" cy="263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bg1"/>
              </a:solidFill>
            </a:rPr>
            <a:t>Kent Safety Rank</a:t>
          </a:r>
        </a:p>
      </xdr:txBody>
    </xdr:sp>
    <xdr:clientData/>
  </xdr:twoCellAnchor>
  <xdr:twoCellAnchor>
    <xdr:from>
      <xdr:col>6</xdr:col>
      <xdr:colOff>261938</xdr:colOff>
      <xdr:row>4</xdr:row>
      <xdr:rowOff>178593</xdr:rowOff>
    </xdr:from>
    <xdr:to>
      <xdr:col>6</xdr:col>
      <xdr:colOff>392906</xdr:colOff>
      <xdr:row>79</xdr:row>
      <xdr:rowOff>107156</xdr:rowOff>
    </xdr:to>
    <xdr:sp macro="" textlink="">
      <xdr:nvSpPr>
        <xdr:cNvPr id="2" name="Rectangle 1">
          <a:extLst>
            <a:ext uri="{FF2B5EF4-FFF2-40B4-BE49-F238E27FC236}">
              <a16:creationId xmlns:a16="http://schemas.microsoft.com/office/drawing/2014/main" id="{0264F2D7-1D13-BB4B-A456-9583D31BA781}"/>
            </a:ext>
          </a:extLst>
        </xdr:cNvPr>
        <xdr:cNvSpPr/>
      </xdr:nvSpPr>
      <xdr:spPr>
        <a:xfrm>
          <a:off x="5179219" y="916781"/>
          <a:ext cx="130968" cy="14430375"/>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285750</xdr:colOff>
      <xdr:row>12</xdr:row>
      <xdr:rowOff>166686</xdr:rowOff>
    </xdr:from>
    <xdr:to>
      <xdr:col>30</xdr:col>
      <xdr:colOff>119063</xdr:colOff>
      <xdr:row>42</xdr:row>
      <xdr:rowOff>130967</xdr:rowOff>
    </xdr:to>
    <xdr:graphicFrame macro="">
      <xdr:nvGraphicFramePr>
        <xdr:cNvPr id="5" name="Chart 4">
          <a:extLst>
            <a:ext uri="{FF2B5EF4-FFF2-40B4-BE49-F238E27FC236}">
              <a16:creationId xmlns:a16="http://schemas.microsoft.com/office/drawing/2014/main" id="{CDBB873E-C367-C8B1-7E2C-34F7E7E62F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30</xdr:col>
      <xdr:colOff>221455</xdr:colOff>
      <xdr:row>17</xdr:row>
      <xdr:rowOff>145256</xdr:rowOff>
    </xdr:from>
    <xdr:to>
      <xdr:col>33</xdr:col>
      <xdr:colOff>369094</xdr:colOff>
      <xdr:row>29</xdr:row>
      <xdr:rowOff>47625</xdr:rowOff>
    </xdr:to>
    <mc:AlternateContent xmlns:mc="http://schemas.openxmlformats.org/markup-compatibility/2006">
      <mc:Choice xmlns:a14="http://schemas.microsoft.com/office/drawing/2010/main" Requires="a14">
        <xdr:graphicFrame macro="">
          <xdr:nvGraphicFramePr>
            <xdr:cNvPr id="6" name="Speed Limit at Crash Site">
              <a:extLst>
                <a:ext uri="{FF2B5EF4-FFF2-40B4-BE49-F238E27FC236}">
                  <a16:creationId xmlns:a16="http://schemas.microsoft.com/office/drawing/2014/main" id="{7DF85121-8481-414E-CB67-AA9B8D3D1311}"/>
                </a:ext>
              </a:extLst>
            </xdr:cNvPr>
            <xdr:cNvGraphicFramePr/>
          </xdr:nvGraphicFramePr>
          <xdr:xfrm>
            <a:off x="0" y="0"/>
            <a:ext cx="0" cy="0"/>
          </xdr:xfrm>
          <a:graphic>
            <a:graphicData uri="http://schemas.microsoft.com/office/drawing/2010/slicer">
              <sle:slicer xmlns:sle="http://schemas.microsoft.com/office/drawing/2010/slicer" name="Speed Limit at Crash Site"/>
            </a:graphicData>
          </a:graphic>
        </xdr:graphicFrame>
      </mc:Choice>
      <mc:Fallback>
        <xdr:sp macro="" textlink="">
          <xdr:nvSpPr>
            <xdr:cNvPr id="0" name=""/>
            <xdr:cNvSpPr>
              <a:spLocks noTextEdit="1"/>
            </xdr:cNvSpPr>
          </xdr:nvSpPr>
          <xdr:spPr>
            <a:xfrm>
              <a:off x="21426486" y="3574256"/>
              <a:ext cx="2183608" cy="21883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Smith" refreshedDate="45358.465736226855" createdVersion="8" refreshedVersion="8" minRefreshableVersion="3" recordCount="939" xr:uid="{862A10D4-9FE1-4562-85BF-64717ED2CC81}">
  <cacheSource type="worksheet">
    <worksheetSource name="Table1"/>
  </cacheSource>
  <cacheFields count="11">
    <cacheField name="Crash: Drinking" numFmtId="49">
      <sharedItems/>
    </cacheField>
    <cacheField name="Crash: Driver Distracted (2016+)" numFmtId="49">
      <sharedItems/>
    </cacheField>
    <cacheField name="Crash: Drug Use" numFmtId="49">
      <sharedItems/>
    </cacheField>
    <cacheField name="Speed Limit at Crash Site" numFmtId="0">
      <sharedItems containsMixedTypes="1" containsNumber="1" containsInteger="1" minValue="5" maxValue="70" count="14">
        <n v="25"/>
        <n v="30"/>
        <n v="40"/>
        <n v="45"/>
        <n v="55"/>
        <n v="70"/>
        <n v="35"/>
        <s v="Uncoded &amp; Errors"/>
        <n v="5"/>
        <n v="10"/>
        <n v="15"/>
        <n v="50"/>
        <n v="65"/>
        <n v="60"/>
      </sharedItems>
    </cacheField>
    <cacheField name="Crash: Hit-and-Run" numFmtId="49">
      <sharedItems/>
    </cacheField>
    <cacheField name="Worst Injury in Crash" numFmtId="0">
      <sharedItems count="5">
        <s v="Suspected Minor Injury (B)"/>
        <s v="Fatal Injury (K)"/>
        <s v="No Injury (O)"/>
        <s v="Suspected Serious Injury (A)"/>
        <s v="Possible Injury (C)"/>
      </sharedItems>
    </cacheField>
    <cacheField name="Time of Day" numFmtId="0">
      <sharedItems/>
    </cacheField>
    <cacheField name="Crash: Senior Driver" numFmtId="0">
      <sharedItems count="5">
        <s v="No Driver Under Age 60"/>
        <s v="Driver Age 60-64"/>
        <s v="Driver Age 65-74"/>
        <s v="Driver Age 75-84"/>
        <s v="Driver Age 85 or Over"/>
      </sharedItems>
    </cacheField>
    <cacheField name="Total" numFmtId="1">
      <sharedItems containsSemiMixedTypes="0" containsString="0" containsNumber="1" containsInteger="1" minValue="1" maxValue="13" count="13">
        <n v="1"/>
        <n v="2"/>
        <n v="6"/>
        <n v="13"/>
        <n v="8"/>
        <n v="3"/>
        <n v="12"/>
        <n v="4"/>
        <n v="5"/>
        <n v="7"/>
        <n v="11"/>
        <n v="10"/>
        <n v="9"/>
      </sharedItems>
    </cacheField>
    <cacheField name="Percent of Total" numFmtId="0" formula=" 0" databaseField="0"/>
    <cacheField name="Field1" numFmtId="0" formula=" 0" databaseField="0"/>
  </cacheFields>
  <extLst>
    <ext xmlns:x14="http://schemas.microsoft.com/office/spreadsheetml/2009/9/main" uri="{725AE2AE-9491-48be-B2B4-4EB974FC3084}">
      <x14:pivotCacheDefinition pivotCacheId="173422324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Smith" refreshedDate="45358.501571875" createdVersion="8" refreshedVersion="8" minRefreshableVersion="3" recordCount="80" xr:uid="{CA954142-ABA0-4B3F-B9A6-2B26275AD1FE}">
  <cacheSource type="worksheet">
    <worksheetSource name="Table2"/>
  </cacheSource>
  <cacheFields count="6">
    <cacheField name="Rank" numFmtId="0">
      <sharedItems containsSemiMixedTypes="0" containsString="0" containsNumber="1" containsInteger="1" minValue="1" maxValue="73" count="49">
        <n v="1"/>
        <n v="2"/>
        <n v="3"/>
        <n v="4"/>
        <n v="5"/>
        <n v="6"/>
        <n v="7"/>
        <n v="8"/>
        <n v="9"/>
        <n v="10"/>
        <n v="11"/>
        <n v="12"/>
        <n v="13"/>
        <n v="14"/>
        <n v="15"/>
        <n v="16"/>
        <n v="17"/>
        <n v="18"/>
        <n v="19"/>
        <n v="20"/>
        <n v="21"/>
        <n v="22"/>
        <n v="23"/>
        <n v="24"/>
        <n v="25"/>
        <n v="27"/>
        <n v="28"/>
        <n v="30"/>
        <n v="32"/>
        <n v="33"/>
        <n v="35"/>
        <n v="36"/>
        <n v="37"/>
        <n v="38"/>
        <n v="39"/>
        <n v="40"/>
        <n v="43"/>
        <n v="46"/>
        <n v="49"/>
        <n v="51"/>
        <n v="53"/>
        <n v="55"/>
        <n v="56"/>
        <n v="61"/>
        <n v="63"/>
        <n v="66"/>
        <n v="68"/>
        <n v="72"/>
        <n v="73"/>
      </sharedItems>
    </cacheField>
    <cacheField name="State" numFmtId="0">
      <sharedItems/>
    </cacheField>
    <cacheField name="County" numFmtId="0">
      <sharedItems count="160">
        <s v="Wayne County"/>
        <s v="Oakland County"/>
        <s v="Macomb County"/>
        <s v="Kent County"/>
        <s v="Washtenaw County"/>
        <s v="Ingham County"/>
        <s v="Ottawa County"/>
        <s v="Kalamazoo County"/>
        <s v="Genesee County"/>
        <s v="St. Clair County"/>
        <s v="Muskegon County"/>
        <s v="Grand Traverse County"/>
        <s v="Saginaw County"/>
        <s v="Jackson County"/>
        <s v="Berrien County"/>
        <s v="Bay County"/>
        <s v="Monroe County"/>
        <s v="Calhoun County"/>
        <s v="Allegan County"/>
        <s v="Eaton County"/>
        <s v="Lenawee County"/>
        <s v="Marquette County"/>
        <s v="Isabella County"/>
        <s v="Van Buren County"/>
        <s v="Shiawassee County"/>
        <s v="Midland County"/>
        <s v="Livingston County"/>
        <s v="St. Joseph County"/>
        <s v="Lapeer County"/>
        <s v="Alpena County"/>
        <s v="Delta County"/>
        <s v="Branch County"/>
        <s v="Emmet County"/>
        <s v="Montcalm County"/>
        <s v="Wexford County"/>
        <s v="Mecosta County"/>
        <s v="Hillsdale County"/>
        <s v="Clinton County"/>
        <s v="Barry County"/>
        <s v="Iosco County"/>
        <s v="Houghton County"/>
        <s v="Gratiot County"/>
        <s v="Mason County"/>
        <s v="Chippewa County"/>
        <s v="Cass County"/>
        <s v="Roscommon County"/>
        <s v="Manistee County"/>
        <s v="Dickinson County"/>
        <s v="Cheboygan County"/>
        <s v="Newaygo County"/>
        <s v="Gladwin County"/>
        <s v="Ionia County"/>
        <s v="Charlevoix County"/>
        <s v="Tuscola County"/>
        <s v="Benzie County"/>
        <s v="Leelanau County"/>
        <s v="Menominee County"/>
        <s v="Antrim County"/>
        <s v="Otsego County"/>
        <s v="Clare County"/>
        <s v="Kalkaska County"/>
        <s v="Osceola County"/>
        <s v="Mackinac County"/>
        <s v="Lake County"/>
        <s v="Sanilac County"/>
        <s v="Missaukee County"/>
        <s v="Oceana County"/>
        <s v="Schoolcraft County"/>
        <s v="Crawford County"/>
        <s v="Ogemaw County"/>
        <s v="Huron County"/>
        <s v="Iron County"/>
        <s v="Luce County"/>
        <s v="Ontonagon County"/>
        <s v="Baraga County"/>
        <s v="Alger County"/>
        <s v="Alcona County"/>
        <s v="Presque Isle County"/>
        <s v="Gogebic County"/>
        <s v="Arenac County"/>
        <s v="Wayne" u="1"/>
        <s v="Oakland" u="1"/>
        <s v="Macomb" u="1"/>
        <s v="Kent" u="1"/>
        <s v="Washtenaw" u="1"/>
        <s v="Ingham" u="1"/>
        <s v="Ottawa" u="1"/>
        <s v="Kalamazoo" u="1"/>
        <s v="Genesee" u="1"/>
        <s v="St. Clair" u="1"/>
        <s v="Muskegon" u="1"/>
        <s v="Grand Traverse" u="1"/>
        <s v="Saginaw" u="1"/>
        <s v="Jackson" u="1"/>
        <s v="Berrien" u="1"/>
        <s v="Bay" u="1"/>
        <s v="Monroe" u="1"/>
        <s v="Calhoun" u="1"/>
        <s v="Allegan" u="1"/>
        <s v="Eaton" u="1"/>
        <s v="Lenawee" u="1"/>
        <s v="Marquette" u="1"/>
        <s v="Isabella" u="1"/>
        <s v="Van Buren" u="1"/>
        <s v="Shiawassee" u="1"/>
        <s v="Midland" u="1"/>
        <s v="Livingston" u="1"/>
        <s v="St. Joseph" u="1"/>
        <s v="Lapeer" u="1"/>
        <s v="Alpena" u="1"/>
        <s v="Delta" u="1"/>
        <s v="Branch" u="1"/>
        <s v="Emmet" u="1"/>
        <s v="Montcalm" u="1"/>
        <s v="Wexford" u="1"/>
        <s v="Mecosta" u="1"/>
        <s v="Hillsdale" u="1"/>
        <s v="Clinton" u="1"/>
        <s v="Barry" u="1"/>
        <s v="Iosco" u="1"/>
        <s v="Houghton" u="1"/>
        <s v="Gratiot" u="1"/>
        <s v="Mason" u="1"/>
        <s v="Chippewa" u="1"/>
        <s v="Cass" u="1"/>
        <s v="Roscommon" u="1"/>
        <s v="Manistee" u="1"/>
        <s v="Dickinson" u="1"/>
        <s v="Cheboygan" u="1"/>
        <s v="Newaygo" u="1"/>
        <s v="Gladwin" u="1"/>
        <s v="Ionia" u="1"/>
        <s v="Charlevoix" u="1"/>
        <s v="Tuscola" u="1"/>
        <s v="Benzie" u="1"/>
        <s v="Leelanau" u="1"/>
        <s v="Menominee" u="1"/>
        <s v="Antrim" u="1"/>
        <s v="Otsego" u="1"/>
        <s v="Clare" u="1"/>
        <s v="Kalkaska" u="1"/>
        <s v="Osceola" u="1"/>
        <s v="Mackinac" u="1"/>
        <s v="Lake" u="1"/>
        <s v="Sanilac" u="1"/>
        <s v="Missaukee" u="1"/>
        <s v="Oceana" u="1"/>
        <s v="Schoolcraft" u="1"/>
        <s v="Crawford" u="1"/>
        <s v="Ogemaw" u="1"/>
        <s v="Huron" u="1"/>
        <s v="Iron" u="1"/>
        <s v="Luce" u="1"/>
        <s v="Ontonagon" u="1"/>
        <s v="Baraga" u="1"/>
        <s v="Alger" u="1"/>
        <s v="Alcona" u="1"/>
        <s v="Presque Isle" u="1"/>
        <s v="Gogebic" u="1"/>
        <s v="Arenac" u="1"/>
      </sharedItems>
    </cacheField>
    <cacheField name="population" numFmtId="1">
      <sharedItems containsSemiMixedTypes="0" containsString="0" containsNumber="1" containsInteger="1" minValue="5442" maxValue="1781641"/>
    </cacheField>
    <cacheField name="bicycle_accidents" numFmtId="1">
      <sharedItems containsSemiMixedTypes="0" containsString="0" containsNumber="1" containsInteger="1" minValue="1" maxValue="1619"/>
    </cacheField>
    <cacheField name="accidents_pc" numFmtId="2">
      <sharedItems containsSemiMixedTypes="0" containsString="0" containsNumber="1" minValue="0.66529173042379075" maxValue="12.104480781482268"/>
    </cacheField>
  </cacheFields>
  <extLst>
    <ext xmlns:x14="http://schemas.microsoft.com/office/spreadsheetml/2009/9/main" uri="{725AE2AE-9491-48be-B2B4-4EB974FC3084}">
      <x14:pivotCacheDefinition pivotCacheId="5121929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9">
  <r>
    <s v="No Drinking Involved"/>
    <s v="No Driver Distraction"/>
    <s v="Drugs Involved"/>
    <x v="0"/>
    <s v="Not Hit-and-Run"/>
    <x v="0"/>
    <s v="7:00 PM - 7:59 PM"/>
    <x v="0"/>
    <x v="0"/>
  </r>
  <r>
    <s v="No Drinking Involved"/>
    <s v="No Driver Distraction"/>
    <s v="Drugs Involved"/>
    <x v="1"/>
    <s v="Not Hit-and-Run"/>
    <x v="1"/>
    <s v="5:00 AM - 5:59 AM"/>
    <x v="0"/>
    <x v="0"/>
  </r>
  <r>
    <s v="No Drinking Involved"/>
    <s v="No Driver Distraction"/>
    <s v="Drugs Involved"/>
    <x v="2"/>
    <s v="Not Hit-and-Run"/>
    <x v="2"/>
    <s v="2:00 PM - 2:59 PM"/>
    <x v="0"/>
    <x v="0"/>
  </r>
  <r>
    <s v="No Drinking Involved"/>
    <s v="No Driver Distraction"/>
    <s v="Drugs Involved"/>
    <x v="3"/>
    <s v="Not Hit-and-Run"/>
    <x v="3"/>
    <s v="10:00 PM - 10:59 PM"/>
    <x v="0"/>
    <x v="1"/>
  </r>
  <r>
    <s v="No Drinking Involved"/>
    <s v="No Driver Distraction"/>
    <s v="Drugs Involved"/>
    <x v="4"/>
    <s v="Not Hit-and-Run"/>
    <x v="4"/>
    <s v="2:00 AM - 2:59 AM"/>
    <x v="0"/>
    <x v="0"/>
  </r>
  <r>
    <s v="No Drinking Involved"/>
    <s v="No Driver Distraction"/>
    <s v="Drugs Involved"/>
    <x v="4"/>
    <s v="Not Hit-and-Run"/>
    <x v="3"/>
    <s v="9:00 PM - 9:59 PM"/>
    <x v="0"/>
    <x v="0"/>
  </r>
  <r>
    <s v="No Drinking Involved"/>
    <s v="No Driver Distraction"/>
    <s v="Drugs Involved"/>
    <x v="5"/>
    <s v="Not Hit-and-Run"/>
    <x v="3"/>
    <s v="8:00 AM - 8:59 AM"/>
    <x v="0"/>
    <x v="0"/>
  </r>
  <r>
    <s v="No Drinking Involved"/>
    <s v="No Driver Distraction"/>
    <s v="Drugs Involved"/>
    <x v="6"/>
    <s v="Hit-and-Run"/>
    <x v="0"/>
    <s v="9:00 PM - 9:59 PM"/>
    <x v="0"/>
    <x v="0"/>
  </r>
  <r>
    <s v="No Drinking Involved"/>
    <s v="Driver Distracted"/>
    <s v="Drugs Involved"/>
    <x v="3"/>
    <s v="Not Hit-and-Run"/>
    <x v="1"/>
    <s v="3:00 AM - 3:59 AM"/>
    <x v="0"/>
    <x v="0"/>
  </r>
  <r>
    <s v="Drinking Involved"/>
    <s v="No Driver Distraction"/>
    <s v="Drugs Involved"/>
    <x v="0"/>
    <s v="Not Hit-and-Run"/>
    <x v="4"/>
    <s v="12:00 AM - 12:59 PM"/>
    <x v="0"/>
    <x v="0"/>
  </r>
  <r>
    <s v="Drinking Involved"/>
    <s v="No Driver Distraction"/>
    <s v="Drugs Involved"/>
    <x v="0"/>
    <s v="Not Hit-and-Run"/>
    <x v="0"/>
    <s v="6:00 AM - 6:59 AM"/>
    <x v="0"/>
    <x v="0"/>
  </r>
  <r>
    <s v="Drinking Involved"/>
    <s v="No Driver Distraction"/>
    <s v="Drugs Involved"/>
    <x v="0"/>
    <s v="Not Hit-and-Run"/>
    <x v="3"/>
    <s v="12:00 PM - 12:59 PM"/>
    <x v="0"/>
    <x v="0"/>
  </r>
  <r>
    <s v="Drinking Involved"/>
    <s v="No Driver Distraction"/>
    <s v="Drugs Involved"/>
    <x v="1"/>
    <s v="Not Hit-and-Run"/>
    <x v="3"/>
    <s v="9:00 PM - 9:59 PM"/>
    <x v="0"/>
    <x v="0"/>
  </r>
  <r>
    <s v="Drinking Involved"/>
    <s v="No Driver Distraction"/>
    <s v="Drugs Involved"/>
    <x v="6"/>
    <s v="Not Hit-and-Run"/>
    <x v="4"/>
    <s v="1:00 PM - 1:59 PM"/>
    <x v="0"/>
    <x v="0"/>
  </r>
  <r>
    <s v="Drinking Involved"/>
    <s v="No Driver Distraction"/>
    <s v="Drugs Involved"/>
    <x v="6"/>
    <s v="Not Hit-and-Run"/>
    <x v="1"/>
    <s v="9:00 PM - 9:59 PM"/>
    <x v="0"/>
    <x v="0"/>
  </r>
  <r>
    <s v="Drinking Involved"/>
    <s v="No Driver Distraction"/>
    <s v="Drugs Involved"/>
    <x v="2"/>
    <s v="Not Hit-and-Run"/>
    <x v="1"/>
    <s v="3:00 PM - 3:59 PM"/>
    <x v="0"/>
    <x v="0"/>
  </r>
  <r>
    <s v="Drinking Involved"/>
    <s v="No Driver Distraction"/>
    <s v="Drugs Involved"/>
    <x v="2"/>
    <s v="Not Hit-and-Run"/>
    <x v="3"/>
    <s v="11:00 PM - 11:59 PM"/>
    <x v="0"/>
    <x v="0"/>
  </r>
  <r>
    <s v="Drinking Involved"/>
    <s v="No Driver Distraction"/>
    <s v="Drugs Involved"/>
    <x v="3"/>
    <s v="Not Hit-and-Run"/>
    <x v="1"/>
    <s v="12:00 AM - 12:59 PM"/>
    <x v="0"/>
    <x v="0"/>
  </r>
  <r>
    <s v="Drinking Involved"/>
    <s v="No Driver Distraction"/>
    <s v="Drugs Involved"/>
    <x v="3"/>
    <s v="Not Hit-and-Run"/>
    <x v="4"/>
    <s v="5:00 PM - 5:59 PM"/>
    <x v="0"/>
    <x v="0"/>
  </r>
  <r>
    <s v="Drinking Involved"/>
    <s v="No Driver Distraction"/>
    <s v="Drugs Involved"/>
    <x v="3"/>
    <s v="Not Hit-and-Run"/>
    <x v="3"/>
    <s v="9:00 PM - 9:59 PM"/>
    <x v="0"/>
    <x v="0"/>
  </r>
  <r>
    <s v="Drinking Involved"/>
    <s v="No Driver Distraction"/>
    <s v="Drugs Involved"/>
    <x v="3"/>
    <s v="Not Hit-and-Run"/>
    <x v="0"/>
    <s v="10:00 PM - 10:59 PM"/>
    <x v="0"/>
    <x v="0"/>
  </r>
  <r>
    <s v="Drinking Involved"/>
    <s v="No Driver Distraction"/>
    <s v="Drugs Involved"/>
    <x v="4"/>
    <s v="Not Hit-and-Run"/>
    <x v="1"/>
    <s v="12:00 AM - 12:59 PM"/>
    <x v="0"/>
    <x v="0"/>
  </r>
  <r>
    <s v="Drinking Involved"/>
    <s v="No Driver Distraction"/>
    <s v="Drugs Involved"/>
    <x v="7"/>
    <s v="Not Hit-and-Run"/>
    <x v="1"/>
    <s v="10:00 PM - 10:59 PM"/>
    <x v="0"/>
    <x v="0"/>
  </r>
  <r>
    <s v="Drinking Involved"/>
    <s v="No Driver Distraction"/>
    <s v="Drugs Involved"/>
    <x v="0"/>
    <s v="Hit-and-Run"/>
    <x v="2"/>
    <s v="8:00 PM - 8:59 PM"/>
    <x v="0"/>
    <x v="0"/>
  </r>
  <r>
    <s v="Drinking Involved"/>
    <s v="No Driver Distraction"/>
    <s v="Drugs Involved"/>
    <x v="0"/>
    <s v="Hit-and-Run"/>
    <x v="1"/>
    <s v="10:00 PM - 10:59 PM"/>
    <x v="0"/>
    <x v="0"/>
  </r>
  <r>
    <s v="Drinking Involved"/>
    <s v="No Driver Distraction"/>
    <s v="Drugs Involved"/>
    <x v="2"/>
    <s v="Hit-and-Run"/>
    <x v="3"/>
    <s v="7:00 PM - 7:59 PM"/>
    <x v="0"/>
    <x v="0"/>
  </r>
  <r>
    <s v="Drinking Involved"/>
    <s v="No Driver Distraction"/>
    <s v="Drugs Involved"/>
    <x v="3"/>
    <s v="Hit-and-Run"/>
    <x v="4"/>
    <s v="12:00 AM - 12:59 PM"/>
    <x v="0"/>
    <x v="0"/>
  </r>
  <r>
    <s v="Drinking Involved"/>
    <s v="No Driver Distraction"/>
    <s v="Drugs Involved"/>
    <x v="4"/>
    <s v="Hit-and-Run"/>
    <x v="1"/>
    <s v="9:00 PM - 9:59 PM"/>
    <x v="0"/>
    <x v="0"/>
  </r>
  <r>
    <s v="Drinking Involved"/>
    <s v="No Driver Distraction"/>
    <s v="Drugs Involved"/>
    <x v="2"/>
    <s v="Not Hit-and-Run"/>
    <x v="1"/>
    <s v="7:00 PM - 7:59 PM"/>
    <x v="1"/>
    <x v="0"/>
  </r>
  <r>
    <s v="Drinking Involved"/>
    <s v="No Driver Distraction"/>
    <s v="Drugs Involved"/>
    <x v="3"/>
    <s v="Not Hit-and-Run"/>
    <x v="3"/>
    <s v="6:00 PM - 6:59 PM"/>
    <x v="1"/>
    <x v="0"/>
  </r>
  <r>
    <s v="Drinking Involved"/>
    <s v="Driver Distracted"/>
    <s v="Drugs Involved"/>
    <x v="4"/>
    <s v="Not Hit-and-Run"/>
    <x v="1"/>
    <s v="1:00 AM - 1:59 AM"/>
    <x v="0"/>
    <x v="0"/>
  </r>
  <r>
    <s v="No Drinking Involved"/>
    <s v="No Driver Distraction"/>
    <s v="No Drugs Involved"/>
    <x v="8"/>
    <s v="Not Hit-and-Run"/>
    <x v="0"/>
    <s v="12:00 PM - 12:59 PM"/>
    <x v="0"/>
    <x v="0"/>
  </r>
  <r>
    <s v="No Drinking Involved"/>
    <s v="No Driver Distraction"/>
    <s v="No Drugs Involved"/>
    <x v="8"/>
    <s v="Not Hit-and-Run"/>
    <x v="0"/>
    <s v="3:00 PM - 3:59 PM"/>
    <x v="0"/>
    <x v="0"/>
  </r>
  <r>
    <s v="No Drinking Involved"/>
    <s v="No Driver Distraction"/>
    <s v="No Drugs Involved"/>
    <x v="8"/>
    <s v="Not Hit-and-Run"/>
    <x v="2"/>
    <s v="8:00 PM - 8:59 PM"/>
    <x v="0"/>
    <x v="0"/>
  </r>
  <r>
    <s v="No Drinking Involved"/>
    <s v="No Driver Distraction"/>
    <s v="No Drugs Involved"/>
    <x v="9"/>
    <s v="Not Hit-and-Run"/>
    <x v="0"/>
    <s v="3:00 PM - 3:59 PM"/>
    <x v="0"/>
    <x v="0"/>
  </r>
  <r>
    <s v="No Drinking Involved"/>
    <s v="No Driver Distraction"/>
    <s v="No Drugs Involved"/>
    <x v="10"/>
    <s v="Not Hit-and-Run"/>
    <x v="2"/>
    <s v="3:00 PM - 3:59 PM"/>
    <x v="0"/>
    <x v="0"/>
  </r>
  <r>
    <s v="No Drinking Involved"/>
    <s v="No Driver Distraction"/>
    <s v="No Drugs Involved"/>
    <x v="10"/>
    <s v="Not Hit-and-Run"/>
    <x v="4"/>
    <s v="4:00 PM - 4:59 PM"/>
    <x v="0"/>
    <x v="0"/>
  </r>
  <r>
    <s v="No Drinking Involved"/>
    <s v="No Driver Distraction"/>
    <s v="No Drugs Involved"/>
    <x v="10"/>
    <s v="Not Hit-and-Run"/>
    <x v="4"/>
    <s v="6:00 PM - 6:59 PM"/>
    <x v="0"/>
    <x v="0"/>
  </r>
  <r>
    <s v="No Drinking Involved"/>
    <s v="No Driver Distraction"/>
    <s v="No Drugs Involved"/>
    <x v="10"/>
    <s v="Not Hit-and-Run"/>
    <x v="4"/>
    <s v="7:00 PM - 7:59 PM"/>
    <x v="0"/>
    <x v="0"/>
  </r>
  <r>
    <s v="No Drinking Involved"/>
    <s v="No Driver Distraction"/>
    <s v="No Drugs Involved"/>
    <x v="0"/>
    <s v="Not Hit-and-Run"/>
    <x v="3"/>
    <s v="12:00 AM - 12:59 PM"/>
    <x v="0"/>
    <x v="0"/>
  </r>
  <r>
    <s v="No Drinking Involved"/>
    <s v="No Driver Distraction"/>
    <s v="No Drugs Involved"/>
    <x v="0"/>
    <s v="Not Hit-and-Run"/>
    <x v="4"/>
    <s v="12:00 AM - 12:59 PM"/>
    <x v="0"/>
    <x v="0"/>
  </r>
  <r>
    <s v="No Drinking Involved"/>
    <s v="No Driver Distraction"/>
    <s v="No Drugs Involved"/>
    <x v="0"/>
    <s v="Not Hit-and-Run"/>
    <x v="3"/>
    <s v="1:00 AM - 1:59 AM"/>
    <x v="0"/>
    <x v="0"/>
  </r>
  <r>
    <s v="No Drinking Involved"/>
    <s v="No Driver Distraction"/>
    <s v="No Drugs Involved"/>
    <x v="0"/>
    <s v="Not Hit-and-Run"/>
    <x v="2"/>
    <s v="1:00 AM - 1:59 AM"/>
    <x v="0"/>
    <x v="0"/>
  </r>
  <r>
    <s v="No Drinking Involved"/>
    <s v="No Driver Distraction"/>
    <s v="No Drugs Involved"/>
    <x v="0"/>
    <s v="Not Hit-and-Run"/>
    <x v="3"/>
    <s v="2:00 AM - 2:59 AM"/>
    <x v="0"/>
    <x v="0"/>
  </r>
  <r>
    <s v="No Drinking Involved"/>
    <s v="No Driver Distraction"/>
    <s v="No Drugs Involved"/>
    <x v="0"/>
    <s v="Not Hit-and-Run"/>
    <x v="2"/>
    <s v="3:00 AM - 3:59 AM"/>
    <x v="0"/>
    <x v="0"/>
  </r>
  <r>
    <s v="No Drinking Involved"/>
    <s v="No Driver Distraction"/>
    <s v="No Drugs Involved"/>
    <x v="0"/>
    <s v="Not Hit-and-Run"/>
    <x v="4"/>
    <s v="4:00 AM - 4:59 AM"/>
    <x v="0"/>
    <x v="0"/>
  </r>
  <r>
    <s v="No Drinking Involved"/>
    <s v="No Driver Distraction"/>
    <s v="No Drugs Involved"/>
    <x v="0"/>
    <s v="Not Hit-and-Run"/>
    <x v="1"/>
    <s v="5:00 AM - 5:59 AM"/>
    <x v="0"/>
    <x v="0"/>
  </r>
  <r>
    <s v="No Drinking Involved"/>
    <s v="No Driver Distraction"/>
    <s v="No Drugs Involved"/>
    <x v="0"/>
    <s v="Not Hit-and-Run"/>
    <x v="3"/>
    <s v="6:00 AM - 6:59 AM"/>
    <x v="0"/>
    <x v="0"/>
  </r>
  <r>
    <s v="No Drinking Involved"/>
    <s v="No Driver Distraction"/>
    <s v="No Drugs Involved"/>
    <x v="0"/>
    <s v="Not Hit-and-Run"/>
    <x v="0"/>
    <s v="6:00 AM - 6:59 AM"/>
    <x v="0"/>
    <x v="0"/>
  </r>
  <r>
    <s v="No Drinking Involved"/>
    <s v="No Driver Distraction"/>
    <s v="No Drugs Involved"/>
    <x v="0"/>
    <s v="Not Hit-and-Run"/>
    <x v="4"/>
    <s v="6:00 AM - 6:59 AM"/>
    <x v="0"/>
    <x v="1"/>
  </r>
  <r>
    <s v="No Drinking Involved"/>
    <s v="No Driver Distraction"/>
    <s v="No Drugs Involved"/>
    <x v="0"/>
    <s v="Not Hit-and-Run"/>
    <x v="2"/>
    <s v="6:00 AM - 6:59 AM"/>
    <x v="0"/>
    <x v="1"/>
  </r>
  <r>
    <s v="No Drinking Involved"/>
    <s v="No Driver Distraction"/>
    <s v="No Drugs Involved"/>
    <x v="0"/>
    <s v="Not Hit-and-Run"/>
    <x v="3"/>
    <s v="7:00 AM - 7:59 AM"/>
    <x v="0"/>
    <x v="0"/>
  </r>
  <r>
    <s v="No Drinking Involved"/>
    <s v="No Driver Distraction"/>
    <s v="No Drugs Involved"/>
    <x v="0"/>
    <s v="Not Hit-and-Run"/>
    <x v="0"/>
    <s v="7:00 AM - 7:59 AM"/>
    <x v="0"/>
    <x v="2"/>
  </r>
  <r>
    <s v="No Drinking Involved"/>
    <s v="No Driver Distraction"/>
    <s v="No Drugs Involved"/>
    <x v="0"/>
    <s v="Not Hit-and-Run"/>
    <x v="4"/>
    <s v="7:00 AM - 7:59 AM"/>
    <x v="0"/>
    <x v="3"/>
  </r>
  <r>
    <s v="No Drinking Involved"/>
    <s v="No Driver Distraction"/>
    <s v="No Drugs Involved"/>
    <x v="0"/>
    <s v="Not Hit-and-Run"/>
    <x v="2"/>
    <s v="7:00 AM - 7:59 AM"/>
    <x v="0"/>
    <x v="4"/>
  </r>
  <r>
    <s v="No Drinking Involved"/>
    <s v="No Driver Distraction"/>
    <s v="No Drugs Involved"/>
    <x v="0"/>
    <s v="Not Hit-and-Run"/>
    <x v="3"/>
    <s v="8:00 AM - 8:59 AM"/>
    <x v="0"/>
    <x v="5"/>
  </r>
  <r>
    <s v="No Drinking Involved"/>
    <s v="No Driver Distraction"/>
    <s v="No Drugs Involved"/>
    <x v="0"/>
    <s v="Not Hit-and-Run"/>
    <x v="0"/>
    <s v="8:00 AM - 8:59 AM"/>
    <x v="0"/>
    <x v="0"/>
  </r>
  <r>
    <s v="No Drinking Involved"/>
    <s v="No Driver Distraction"/>
    <s v="No Drugs Involved"/>
    <x v="0"/>
    <s v="Not Hit-and-Run"/>
    <x v="4"/>
    <s v="8:00 AM - 8:59 AM"/>
    <x v="0"/>
    <x v="6"/>
  </r>
  <r>
    <s v="No Drinking Involved"/>
    <s v="No Driver Distraction"/>
    <s v="No Drugs Involved"/>
    <x v="0"/>
    <s v="Not Hit-and-Run"/>
    <x v="2"/>
    <s v="8:00 AM - 8:59 AM"/>
    <x v="0"/>
    <x v="5"/>
  </r>
  <r>
    <s v="No Drinking Involved"/>
    <s v="No Driver Distraction"/>
    <s v="No Drugs Involved"/>
    <x v="0"/>
    <s v="Not Hit-and-Run"/>
    <x v="3"/>
    <s v="9:00 AM - 9:59 AM"/>
    <x v="0"/>
    <x v="5"/>
  </r>
  <r>
    <s v="No Drinking Involved"/>
    <s v="No Driver Distraction"/>
    <s v="No Drugs Involved"/>
    <x v="0"/>
    <s v="Not Hit-and-Run"/>
    <x v="0"/>
    <s v="9:00 AM - 9:59 AM"/>
    <x v="0"/>
    <x v="7"/>
  </r>
  <r>
    <s v="No Drinking Involved"/>
    <s v="No Driver Distraction"/>
    <s v="No Drugs Involved"/>
    <x v="0"/>
    <s v="Not Hit-and-Run"/>
    <x v="4"/>
    <s v="9:00 AM - 9:59 AM"/>
    <x v="0"/>
    <x v="5"/>
  </r>
  <r>
    <s v="No Drinking Involved"/>
    <s v="No Driver Distraction"/>
    <s v="No Drugs Involved"/>
    <x v="0"/>
    <s v="Not Hit-and-Run"/>
    <x v="2"/>
    <s v="9:00 AM - 9:59 AM"/>
    <x v="0"/>
    <x v="1"/>
  </r>
  <r>
    <s v="No Drinking Involved"/>
    <s v="No Driver Distraction"/>
    <s v="No Drugs Involved"/>
    <x v="0"/>
    <s v="Not Hit-and-Run"/>
    <x v="3"/>
    <s v="10:00 AM - 10:59 AM"/>
    <x v="0"/>
    <x v="0"/>
  </r>
  <r>
    <s v="No Drinking Involved"/>
    <s v="No Driver Distraction"/>
    <s v="No Drugs Involved"/>
    <x v="0"/>
    <s v="Not Hit-and-Run"/>
    <x v="0"/>
    <s v="10:00 AM - 10:59 AM"/>
    <x v="0"/>
    <x v="0"/>
  </r>
  <r>
    <s v="No Drinking Involved"/>
    <s v="No Driver Distraction"/>
    <s v="No Drugs Involved"/>
    <x v="0"/>
    <s v="Not Hit-and-Run"/>
    <x v="4"/>
    <s v="10:00 AM - 10:59 AM"/>
    <x v="0"/>
    <x v="5"/>
  </r>
  <r>
    <s v="No Drinking Involved"/>
    <s v="No Driver Distraction"/>
    <s v="No Drugs Involved"/>
    <x v="0"/>
    <s v="Not Hit-and-Run"/>
    <x v="2"/>
    <s v="10:00 AM - 10:59 AM"/>
    <x v="0"/>
    <x v="0"/>
  </r>
  <r>
    <s v="No Drinking Involved"/>
    <s v="No Driver Distraction"/>
    <s v="No Drugs Involved"/>
    <x v="0"/>
    <s v="Not Hit-and-Run"/>
    <x v="3"/>
    <s v="11:00 AM - 11:59 AM"/>
    <x v="0"/>
    <x v="0"/>
  </r>
  <r>
    <s v="No Drinking Involved"/>
    <s v="No Driver Distraction"/>
    <s v="No Drugs Involved"/>
    <x v="0"/>
    <s v="Not Hit-and-Run"/>
    <x v="0"/>
    <s v="11:00 AM - 11:59 AM"/>
    <x v="0"/>
    <x v="5"/>
  </r>
  <r>
    <s v="No Drinking Involved"/>
    <s v="No Driver Distraction"/>
    <s v="No Drugs Involved"/>
    <x v="0"/>
    <s v="Not Hit-and-Run"/>
    <x v="4"/>
    <s v="11:00 AM - 11:59 AM"/>
    <x v="0"/>
    <x v="2"/>
  </r>
  <r>
    <s v="No Drinking Involved"/>
    <s v="No Driver Distraction"/>
    <s v="No Drugs Involved"/>
    <x v="0"/>
    <s v="Not Hit-and-Run"/>
    <x v="2"/>
    <s v="11:00 AM - 11:59 AM"/>
    <x v="0"/>
    <x v="8"/>
  </r>
  <r>
    <s v="No Drinking Involved"/>
    <s v="No Driver Distraction"/>
    <s v="No Drugs Involved"/>
    <x v="0"/>
    <s v="Not Hit-and-Run"/>
    <x v="3"/>
    <s v="12:00 PM - 12:59 PM"/>
    <x v="0"/>
    <x v="1"/>
  </r>
  <r>
    <s v="No Drinking Involved"/>
    <s v="No Driver Distraction"/>
    <s v="No Drugs Involved"/>
    <x v="0"/>
    <s v="Not Hit-and-Run"/>
    <x v="0"/>
    <s v="12:00 PM - 12:59 PM"/>
    <x v="0"/>
    <x v="9"/>
  </r>
  <r>
    <s v="No Drinking Involved"/>
    <s v="No Driver Distraction"/>
    <s v="No Drugs Involved"/>
    <x v="0"/>
    <s v="Not Hit-and-Run"/>
    <x v="4"/>
    <s v="12:00 PM - 12:59 PM"/>
    <x v="0"/>
    <x v="10"/>
  </r>
  <r>
    <s v="No Drinking Involved"/>
    <s v="No Driver Distraction"/>
    <s v="No Drugs Involved"/>
    <x v="0"/>
    <s v="Not Hit-and-Run"/>
    <x v="2"/>
    <s v="12:00 PM - 12:59 PM"/>
    <x v="0"/>
    <x v="1"/>
  </r>
  <r>
    <s v="No Drinking Involved"/>
    <s v="No Driver Distraction"/>
    <s v="No Drugs Involved"/>
    <x v="0"/>
    <s v="Not Hit-and-Run"/>
    <x v="3"/>
    <s v="1:00 PM - 1:59 PM"/>
    <x v="0"/>
    <x v="0"/>
  </r>
  <r>
    <s v="No Drinking Involved"/>
    <s v="No Driver Distraction"/>
    <s v="No Drugs Involved"/>
    <x v="0"/>
    <s v="Not Hit-and-Run"/>
    <x v="0"/>
    <s v="1:00 PM - 1:59 PM"/>
    <x v="0"/>
    <x v="8"/>
  </r>
  <r>
    <s v="No Drinking Involved"/>
    <s v="No Driver Distraction"/>
    <s v="No Drugs Involved"/>
    <x v="0"/>
    <s v="Not Hit-and-Run"/>
    <x v="4"/>
    <s v="1:00 PM - 1:59 PM"/>
    <x v="0"/>
    <x v="9"/>
  </r>
  <r>
    <s v="No Drinking Involved"/>
    <s v="No Driver Distraction"/>
    <s v="No Drugs Involved"/>
    <x v="0"/>
    <s v="Not Hit-and-Run"/>
    <x v="3"/>
    <s v="2:00 PM - 2:59 PM"/>
    <x v="0"/>
    <x v="4"/>
  </r>
  <r>
    <s v="No Drinking Involved"/>
    <s v="No Driver Distraction"/>
    <s v="No Drugs Involved"/>
    <x v="0"/>
    <s v="Not Hit-and-Run"/>
    <x v="0"/>
    <s v="2:00 PM - 2:59 PM"/>
    <x v="0"/>
    <x v="8"/>
  </r>
  <r>
    <s v="No Drinking Involved"/>
    <s v="No Driver Distraction"/>
    <s v="No Drugs Involved"/>
    <x v="0"/>
    <s v="Not Hit-and-Run"/>
    <x v="4"/>
    <s v="2:00 PM - 2:59 PM"/>
    <x v="0"/>
    <x v="3"/>
  </r>
  <r>
    <s v="No Drinking Involved"/>
    <s v="No Driver Distraction"/>
    <s v="No Drugs Involved"/>
    <x v="0"/>
    <s v="Not Hit-and-Run"/>
    <x v="2"/>
    <s v="2:00 PM - 2:59 PM"/>
    <x v="0"/>
    <x v="1"/>
  </r>
  <r>
    <s v="No Drinking Involved"/>
    <s v="No Driver Distraction"/>
    <s v="No Drugs Involved"/>
    <x v="0"/>
    <s v="Not Hit-and-Run"/>
    <x v="3"/>
    <s v="3:00 PM - 3:59 PM"/>
    <x v="0"/>
    <x v="1"/>
  </r>
  <r>
    <s v="No Drinking Involved"/>
    <s v="No Driver Distraction"/>
    <s v="No Drugs Involved"/>
    <x v="0"/>
    <s v="Not Hit-and-Run"/>
    <x v="0"/>
    <s v="3:00 PM - 3:59 PM"/>
    <x v="0"/>
    <x v="10"/>
  </r>
  <r>
    <s v="No Drinking Involved"/>
    <s v="No Driver Distraction"/>
    <s v="No Drugs Involved"/>
    <x v="0"/>
    <s v="Not Hit-and-Run"/>
    <x v="4"/>
    <s v="3:00 PM - 3:59 PM"/>
    <x v="0"/>
    <x v="11"/>
  </r>
  <r>
    <s v="No Drinking Involved"/>
    <s v="No Driver Distraction"/>
    <s v="No Drugs Involved"/>
    <x v="0"/>
    <s v="Not Hit-and-Run"/>
    <x v="2"/>
    <s v="3:00 PM - 3:59 PM"/>
    <x v="0"/>
    <x v="2"/>
  </r>
  <r>
    <s v="No Drinking Involved"/>
    <s v="No Driver Distraction"/>
    <s v="No Drugs Involved"/>
    <x v="0"/>
    <s v="Not Hit-and-Run"/>
    <x v="3"/>
    <s v="4:00 PM - 4:59 PM"/>
    <x v="0"/>
    <x v="7"/>
  </r>
  <r>
    <s v="No Drinking Involved"/>
    <s v="No Driver Distraction"/>
    <s v="No Drugs Involved"/>
    <x v="0"/>
    <s v="Not Hit-and-Run"/>
    <x v="0"/>
    <s v="4:00 PM - 4:59 PM"/>
    <x v="0"/>
    <x v="9"/>
  </r>
  <r>
    <s v="No Drinking Involved"/>
    <s v="No Driver Distraction"/>
    <s v="No Drugs Involved"/>
    <x v="0"/>
    <s v="Not Hit-and-Run"/>
    <x v="4"/>
    <s v="4:00 PM - 4:59 PM"/>
    <x v="0"/>
    <x v="11"/>
  </r>
  <r>
    <s v="No Drinking Involved"/>
    <s v="No Driver Distraction"/>
    <s v="No Drugs Involved"/>
    <x v="0"/>
    <s v="Not Hit-and-Run"/>
    <x v="2"/>
    <s v="4:00 PM - 4:59 PM"/>
    <x v="0"/>
    <x v="7"/>
  </r>
  <r>
    <s v="No Drinking Involved"/>
    <s v="No Driver Distraction"/>
    <s v="No Drugs Involved"/>
    <x v="0"/>
    <s v="Not Hit-and-Run"/>
    <x v="1"/>
    <s v="5:00 PM - 5:59 PM"/>
    <x v="0"/>
    <x v="0"/>
  </r>
  <r>
    <s v="No Drinking Involved"/>
    <s v="No Driver Distraction"/>
    <s v="No Drugs Involved"/>
    <x v="0"/>
    <s v="Not Hit-and-Run"/>
    <x v="3"/>
    <s v="5:00 PM - 5:59 PM"/>
    <x v="0"/>
    <x v="0"/>
  </r>
  <r>
    <s v="No Drinking Involved"/>
    <s v="No Driver Distraction"/>
    <s v="No Drugs Involved"/>
    <x v="0"/>
    <s v="Not Hit-and-Run"/>
    <x v="0"/>
    <s v="5:00 PM - 5:59 PM"/>
    <x v="0"/>
    <x v="7"/>
  </r>
  <r>
    <s v="No Drinking Involved"/>
    <s v="No Driver Distraction"/>
    <s v="No Drugs Involved"/>
    <x v="0"/>
    <s v="Not Hit-and-Run"/>
    <x v="4"/>
    <s v="5:00 PM - 5:59 PM"/>
    <x v="0"/>
    <x v="3"/>
  </r>
  <r>
    <s v="No Drinking Involved"/>
    <s v="No Driver Distraction"/>
    <s v="No Drugs Involved"/>
    <x v="0"/>
    <s v="Not Hit-and-Run"/>
    <x v="2"/>
    <s v="5:00 PM - 5:59 PM"/>
    <x v="0"/>
    <x v="7"/>
  </r>
  <r>
    <s v="No Drinking Involved"/>
    <s v="No Driver Distraction"/>
    <s v="No Drugs Involved"/>
    <x v="0"/>
    <s v="Not Hit-and-Run"/>
    <x v="3"/>
    <s v="6:00 PM - 6:59 PM"/>
    <x v="0"/>
    <x v="5"/>
  </r>
  <r>
    <s v="No Drinking Involved"/>
    <s v="No Driver Distraction"/>
    <s v="No Drugs Involved"/>
    <x v="0"/>
    <s v="Not Hit-and-Run"/>
    <x v="0"/>
    <s v="6:00 PM - 6:59 PM"/>
    <x v="0"/>
    <x v="11"/>
  </r>
  <r>
    <s v="No Drinking Involved"/>
    <s v="No Driver Distraction"/>
    <s v="No Drugs Involved"/>
    <x v="0"/>
    <s v="Not Hit-and-Run"/>
    <x v="4"/>
    <s v="6:00 PM - 6:59 PM"/>
    <x v="0"/>
    <x v="12"/>
  </r>
  <r>
    <s v="No Drinking Involved"/>
    <s v="No Driver Distraction"/>
    <s v="No Drugs Involved"/>
    <x v="0"/>
    <s v="Not Hit-and-Run"/>
    <x v="2"/>
    <s v="6:00 PM - 6:59 PM"/>
    <x v="0"/>
    <x v="2"/>
  </r>
  <r>
    <s v="No Drinking Involved"/>
    <s v="No Driver Distraction"/>
    <s v="No Drugs Involved"/>
    <x v="0"/>
    <s v="Not Hit-and-Run"/>
    <x v="3"/>
    <s v="7:00 PM - 7:59 PM"/>
    <x v="0"/>
    <x v="5"/>
  </r>
  <r>
    <s v="No Drinking Involved"/>
    <s v="No Driver Distraction"/>
    <s v="No Drugs Involved"/>
    <x v="0"/>
    <s v="Not Hit-and-Run"/>
    <x v="0"/>
    <s v="7:00 PM - 7:59 PM"/>
    <x v="0"/>
    <x v="12"/>
  </r>
  <r>
    <s v="No Drinking Involved"/>
    <s v="No Driver Distraction"/>
    <s v="No Drugs Involved"/>
    <x v="0"/>
    <s v="Not Hit-and-Run"/>
    <x v="4"/>
    <s v="7:00 PM - 7:59 PM"/>
    <x v="0"/>
    <x v="8"/>
  </r>
  <r>
    <s v="No Drinking Involved"/>
    <s v="No Driver Distraction"/>
    <s v="No Drugs Involved"/>
    <x v="0"/>
    <s v="Not Hit-and-Run"/>
    <x v="2"/>
    <s v="7:00 PM - 7:59 PM"/>
    <x v="0"/>
    <x v="2"/>
  </r>
  <r>
    <s v="No Drinking Involved"/>
    <s v="No Driver Distraction"/>
    <s v="No Drugs Involved"/>
    <x v="0"/>
    <s v="Not Hit-and-Run"/>
    <x v="3"/>
    <s v="8:00 PM - 8:59 PM"/>
    <x v="0"/>
    <x v="1"/>
  </r>
  <r>
    <s v="No Drinking Involved"/>
    <s v="No Driver Distraction"/>
    <s v="No Drugs Involved"/>
    <x v="0"/>
    <s v="Not Hit-and-Run"/>
    <x v="0"/>
    <s v="8:00 PM - 8:59 PM"/>
    <x v="0"/>
    <x v="7"/>
  </r>
  <r>
    <s v="No Drinking Involved"/>
    <s v="No Driver Distraction"/>
    <s v="No Drugs Involved"/>
    <x v="0"/>
    <s v="Not Hit-and-Run"/>
    <x v="4"/>
    <s v="8:00 PM - 8:59 PM"/>
    <x v="0"/>
    <x v="7"/>
  </r>
  <r>
    <s v="No Drinking Involved"/>
    <s v="No Driver Distraction"/>
    <s v="No Drugs Involved"/>
    <x v="0"/>
    <s v="Not Hit-and-Run"/>
    <x v="2"/>
    <s v="8:00 PM - 8:59 PM"/>
    <x v="0"/>
    <x v="8"/>
  </r>
  <r>
    <s v="No Drinking Involved"/>
    <s v="No Driver Distraction"/>
    <s v="No Drugs Involved"/>
    <x v="0"/>
    <s v="Not Hit-and-Run"/>
    <x v="1"/>
    <s v="9:00 PM - 9:59 PM"/>
    <x v="0"/>
    <x v="0"/>
  </r>
  <r>
    <s v="No Drinking Involved"/>
    <s v="No Driver Distraction"/>
    <s v="No Drugs Involved"/>
    <x v="0"/>
    <s v="Not Hit-and-Run"/>
    <x v="3"/>
    <s v="9:00 PM - 9:59 PM"/>
    <x v="0"/>
    <x v="0"/>
  </r>
  <r>
    <s v="No Drinking Involved"/>
    <s v="No Driver Distraction"/>
    <s v="No Drugs Involved"/>
    <x v="0"/>
    <s v="Not Hit-and-Run"/>
    <x v="0"/>
    <s v="9:00 PM - 9:59 PM"/>
    <x v="0"/>
    <x v="7"/>
  </r>
  <r>
    <s v="No Drinking Involved"/>
    <s v="No Driver Distraction"/>
    <s v="No Drugs Involved"/>
    <x v="0"/>
    <s v="Not Hit-and-Run"/>
    <x v="4"/>
    <s v="9:00 PM - 9:59 PM"/>
    <x v="0"/>
    <x v="8"/>
  </r>
  <r>
    <s v="No Drinking Involved"/>
    <s v="No Driver Distraction"/>
    <s v="No Drugs Involved"/>
    <x v="0"/>
    <s v="Not Hit-and-Run"/>
    <x v="2"/>
    <s v="9:00 PM - 9:59 PM"/>
    <x v="0"/>
    <x v="0"/>
  </r>
  <r>
    <s v="No Drinking Involved"/>
    <s v="No Driver Distraction"/>
    <s v="No Drugs Involved"/>
    <x v="0"/>
    <s v="Not Hit-and-Run"/>
    <x v="3"/>
    <s v="10:00 PM - 10:59 PM"/>
    <x v="0"/>
    <x v="0"/>
  </r>
  <r>
    <s v="No Drinking Involved"/>
    <s v="No Driver Distraction"/>
    <s v="No Drugs Involved"/>
    <x v="0"/>
    <s v="Not Hit-and-Run"/>
    <x v="0"/>
    <s v="10:00 PM - 10:59 PM"/>
    <x v="0"/>
    <x v="8"/>
  </r>
  <r>
    <s v="No Drinking Involved"/>
    <s v="No Driver Distraction"/>
    <s v="No Drugs Involved"/>
    <x v="0"/>
    <s v="Not Hit-and-Run"/>
    <x v="4"/>
    <s v="10:00 PM - 10:59 PM"/>
    <x v="0"/>
    <x v="5"/>
  </r>
  <r>
    <s v="No Drinking Involved"/>
    <s v="No Driver Distraction"/>
    <s v="No Drugs Involved"/>
    <x v="0"/>
    <s v="Not Hit-and-Run"/>
    <x v="1"/>
    <s v="11:00 PM - 11:59 PM"/>
    <x v="0"/>
    <x v="0"/>
  </r>
  <r>
    <s v="No Drinking Involved"/>
    <s v="No Driver Distraction"/>
    <s v="No Drugs Involved"/>
    <x v="0"/>
    <s v="Not Hit-and-Run"/>
    <x v="3"/>
    <s v="11:00 PM - 11:59 PM"/>
    <x v="0"/>
    <x v="0"/>
  </r>
  <r>
    <s v="No Drinking Involved"/>
    <s v="No Driver Distraction"/>
    <s v="No Drugs Involved"/>
    <x v="0"/>
    <s v="Not Hit-and-Run"/>
    <x v="0"/>
    <s v="11:00 PM - 11:59 PM"/>
    <x v="0"/>
    <x v="0"/>
  </r>
  <r>
    <s v="No Drinking Involved"/>
    <s v="No Driver Distraction"/>
    <s v="No Drugs Involved"/>
    <x v="0"/>
    <s v="Not Hit-and-Run"/>
    <x v="2"/>
    <s v="11:00 PM - 11:59 PM"/>
    <x v="0"/>
    <x v="0"/>
  </r>
  <r>
    <s v="No Drinking Involved"/>
    <s v="No Driver Distraction"/>
    <s v="No Drugs Involved"/>
    <x v="1"/>
    <s v="Not Hit-and-Run"/>
    <x v="0"/>
    <s v="5:00 AM - 5:59 AM"/>
    <x v="0"/>
    <x v="0"/>
  </r>
  <r>
    <s v="No Drinking Involved"/>
    <s v="No Driver Distraction"/>
    <s v="No Drugs Involved"/>
    <x v="1"/>
    <s v="Not Hit-and-Run"/>
    <x v="3"/>
    <s v="7:00 AM - 7:59 AM"/>
    <x v="0"/>
    <x v="1"/>
  </r>
  <r>
    <s v="No Drinking Involved"/>
    <s v="No Driver Distraction"/>
    <s v="No Drugs Involved"/>
    <x v="1"/>
    <s v="Not Hit-and-Run"/>
    <x v="0"/>
    <s v="7:00 AM - 7:59 AM"/>
    <x v="0"/>
    <x v="1"/>
  </r>
  <r>
    <s v="No Drinking Involved"/>
    <s v="No Driver Distraction"/>
    <s v="No Drugs Involved"/>
    <x v="1"/>
    <s v="Not Hit-and-Run"/>
    <x v="4"/>
    <s v="7:00 AM - 7:59 AM"/>
    <x v="0"/>
    <x v="1"/>
  </r>
  <r>
    <s v="No Drinking Involved"/>
    <s v="No Driver Distraction"/>
    <s v="No Drugs Involved"/>
    <x v="1"/>
    <s v="Not Hit-and-Run"/>
    <x v="0"/>
    <s v="8:00 AM - 8:59 AM"/>
    <x v="0"/>
    <x v="1"/>
  </r>
  <r>
    <s v="No Drinking Involved"/>
    <s v="No Driver Distraction"/>
    <s v="No Drugs Involved"/>
    <x v="1"/>
    <s v="Not Hit-and-Run"/>
    <x v="4"/>
    <s v="8:00 AM - 8:59 AM"/>
    <x v="0"/>
    <x v="0"/>
  </r>
  <r>
    <s v="No Drinking Involved"/>
    <s v="No Driver Distraction"/>
    <s v="No Drugs Involved"/>
    <x v="1"/>
    <s v="Not Hit-and-Run"/>
    <x v="3"/>
    <s v="9:00 AM - 9:59 AM"/>
    <x v="0"/>
    <x v="0"/>
  </r>
  <r>
    <s v="No Drinking Involved"/>
    <s v="No Driver Distraction"/>
    <s v="No Drugs Involved"/>
    <x v="1"/>
    <s v="Not Hit-and-Run"/>
    <x v="4"/>
    <s v="9:00 AM - 9:59 AM"/>
    <x v="0"/>
    <x v="0"/>
  </r>
  <r>
    <s v="No Drinking Involved"/>
    <s v="No Driver Distraction"/>
    <s v="No Drugs Involved"/>
    <x v="1"/>
    <s v="Not Hit-and-Run"/>
    <x v="2"/>
    <s v="9:00 AM - 9:59 AM"/>
    <x v="0"/>
    <x v="0"/>
  </r>
  <r>
    <s v="No Drinking Involved"/>
    <s v="No Driver Distraction"/>
    <s v="No Drugs Involved"/>
    <x v="1"/>
    <s v="Not Hit-and-Run"/>
    <x v="0"/>
    <s v="10:00 AM - 10:59 AM"/>
    <x v="0"/>
    <x v="0"/>
  </r>
  <r>
    <s v="No Drinking Involved"/>
    <s v="No Driver Distraction"/>
    <s v="No Drugs Involved"/>
    <x v="1"/>
    <s v="Not Hit-and-Run"/>
    <x v="2"/>
    <s v="10:00 AM - 10:59 AM"/>
    <x v="0"/>
    <x v="0"/>
  </r>
  <r>
    <s v="No Drinking Involved"/>
    <s v="No Driver Distraction"/>
    <s v="No Drugs Involved"/>
    <x v="1"/>
    <s v="Not Hit-and-Run"/>
    <x v="1"/>
    <s v="11:00 AM - 11:59 AM"/>
    <x v="0"/>
    <x v="0"/>
  </r>
  <r>
    <s v="No Drinking Involved"/>
    <s v="No Driver Distraction"/>
    <s v="No Drugs Involved"/>
    <x v="1"/>
    <s v="Not Hit-and-Run"/>
    <x v="2"/>
    <s v="11:00 AM - 11:59 AM"/>
    <x v="0"/>
    <x v="0"/>
  </r>
  <r>
    <s v="No Drinking Involved"/>
    <s v="No Driver Distraction"/>
    <s v="No Drugs Involved"/>
    <x v="1"/>
    <s v="Not Hit-and-Run"/>
    <x v="3"/>
    <s v="12:00 PM - 12:59 PM"/>
    <x v="0"/>
    <x v="0"/>
  </r>
  <r>
    <s v="No Drinking Involved"/>
    <s v="No Driver Distraction"/>
    <s v="No Drugs Involved"/>
    <x v="1"/>
    <s v="Not Hit-and-Run"/>
    <x v="0"/>
    <s v="12:00 PM - 12:59 PM"/>
    <x v="0"/>
    <x v="0"/>
  </r>
  <r>
    <s v="No Drinking Involved"/>
    <s v="No Driver Distraction"/>
    <s v="No Drugs Involved"/>
    <x v="1"/>
    <s v="Not Hit-and-Run"/>
    <x v="4"/>
    <s v="12:00 PM - 12:59 PM"/>
    <x v="0"/>
    <x v="7"/>
  </r>
  <r>
    <s v="No Drinking Involved"/>
    <s v="No Driver Distraction"/>
    <s v="No Drugs Involved"/>
    <x v="1"/>
    <s v="Not Hit-and-Run"/>
    <x v="2"/>
    <s v="12:00 PM - 12:59 PM"/>
    <x v="0"/>
    <x v="0"/>
  </r>
  <r>
    <s v="No Drinking Involved"/>
    <s v="No Driver Distraction"/>
    <s v="No Drugs Involved"/>
    <x v="1"/>
    <s v="Not Hit-and-Run"/>
    <x v="0"/>
    <s v="1:00 PM - 1:59 PM"/>
    <x v="0"/>
    <x v="0"/>
  </r>
  <r>
    <s v="No Drinking Involved"/>
    <s v="No Driver Distraction"/>
    <s v="No Drugs Involved"/>
    <x v="1"/>
    <s v="Not Hit-and-Run"/>
    <x v="4"/>
    <s v="1:00 PM - 1:59 PM"/>
    <x v="0"/>
    <x v="1"/>
  </r>
  <r>
    <s v="No Drinking Involved"/>
    <s v="No Driver Distraction"/>
    <s v="No Drugs Involved"/>
    <x v="1"/>
    <s v="Not Hit-and-Run"/>
    <x v="0"/>
    <s v="2:00 PM - 2:59 PM"/>
    <x v="0"/>
    <x v="5"/>
  </r>
  <r>
    <s v="No Drinking Involved"/>
    <s v="No Driver Distraction"/>
    <s v="No Drugs Involved"/>
    <x v="1"/>
    <s v="Not Hit-and-Run"/>
    <x v="4"/>
    <s v="2:00 PM - 2:59 PM"/>
    <x v="0"/>
    <x v="0"/>
  </r>
  <r>
    <s v="No Drinking Involved"/>
    <s v="No Driver Distraction"/>
    <s v="No Drugs Involved"/>
    <x v="1"/>
    <s v="Not Hit-and-Run"/>
    <x v="0"/>
    <s v="3:00 PM - 3:59 PM"/>
    <x v="0"/>
    <x v="1"/>
  </r>
  <r>
    <s v="No Drinking Involved"/>
    <s v="No Driver Distraction"/>
    <s v="No Drugs Involved"/>
    <x v="1"/>
    <s v="Not Hit-and-Run"/>
    <x v="4"/>
    <s v="3:00 PM - 3:59 PM"/>
    <x v="0"/>
    <x v="5"/>
  </r>
  <r>
    <s v="No Drinking Involved"/>
    <s v="No Driver Distraction"/>
    <s v="No Drugs Involved"/>
    <x v="1"/>
    <s v="Not Hit-and-Run"/>
    <x v="3"/>
    <s v="4:00 PM - 4:59 PM"/>
    <x v="0"/>
    <x v="0"/>
  </r>
  <r>
    <s v="No Drinking Involved"/>
    <s v="No Driver Distraction"/>
    <s v="No Drugs Involved"/>
    <x v="1"/>
    <s v="Not Hit-and-Run"/>
    <x v="4"/>
    <s v="4:00 PM - 4:59 PM"/>
    <x v="0"/>
    <x v="1"/>
  </r>
  <r>
    <s v="No Drinking Involved"/>
    <s v="No Driver Distraction"/>
    <s v="No Drugs Involved"/>
    <x v="1"/>
    <s v="Not Hit-and-Run"/>
    <x v="3"/>
    <s v="5:00 PM - 5:59 PM"/>
    <x v="0"/>
    <x v="1"/>
  </r>
  <r>
    <s v="No Drinking Involved"/>
    <s v="No Driver Distraction"/>
    <s v="No Drugs Involved"/>
    <x v="1"/>
    <s v="Not Hit-and-Run"/>
    <x v="0"/>
    <s v="5:00 PM - 5:59 PM"/>
    <x v="0"/>
    <x v="0"/>
  </r>
  <r>
    <s v="No Drinking Involved"/>
    <s v="No Driver Distraction"/>
    <s v="No Drugs Involved"/>
    <x v="1"/>
    <s v="Not Hit-and-Run"/>
    <x v="4"/>
    <s v="5:00 PM - 5:59 PM"/>
    <x v="0"/>
    <x v="5"/>
  </r>
  <r>
    <s v="No Drinking Involved"/>
    <s v="No Driver Distraction"/>
    <s v="No Drugs Involved"/>
    <x v="1"/>
    <s v="Not Hit-and-Run"/>
    <x v="0"/>
    <s v="6:00 PM - 6:59 PM"/>
    <x v="0"/>
    <x v="5"/>
  </r>
  <r>
    <s v="No Drinking Involved"/>
    <s v="No Driver Distraction"/>
    <s v="No Drugs Involved"/>
    <x v="1"/>
    <s v="Not Hit-and-Run"/>
    <x v="4"/>
    <s v="6:00 PM - 6:59 PM"/>
    <x v="0"/>
    <x v="0"/>
  </r>
  <r>
    <s v="No Drinking Involved"/>
    <s v="No Driver Distraction"/>
    <s v="No Drugs Involved"/>
    <x v="1"/>
    <s v="Not Hit-and-Run"/>
    <x v="2"/>
    <s v="6:00 PM - 6:59 PM"/>
    <x v="0"/>
    <x v="0"/>
  </r>
  <r>
    <s v="No Drinking Involved"/>
    <s v="No Driver Distraction"/>
    <s v="No Drugs Involved"/>
    <x v="1"/>
    <s v="Not Hit-and-Run"/>
    <x v="3"/>
    <s v="7:00 PM - 7:59 PM"/>
    <x v="0"/>
    <x v="0"/>
  </r>
  <r>
    <s v="No Drinking Involved"/>
    <s v="No Driver Distraction"/>
    <s v="No Drugs Involved"/>
    <x v="1"/>
    <s v="Not Hit-and-Run"/>
    <x v="0"/>
    <s v="7:00 PM - 7:59 PM"/>
    <x v="0"/>
    <x v="5"/>
  </r>
  <r>
    <s v="No Drinking Involved"/>
    <s v="No Driver Distraction"/>
    <s v="No Drugs Involved"/>
    <x v="1"/>
    <s v="Not Hit-and-Run"/>
    <x v="3"/>
    <s v="8:00 PM - 8:59 PM"/>
    <x v="0"/>
    <x v="0"/>
  </r>
  <r>
    <s v="No Drinking Involved"/>
    <s v="No Driver Distraction"/>
    <s v="No Drugs Involved"/>
    <x v="1"/>
    <s v="Not Hit-and-Run"/>
    <x v="0"/>
    <s v="8:00 PM - 8:59 PM"/>
    <x v="0"/>
    <x v="0"/>
  </r>
  <r>
    <s v="No Drinking Involved"/>
    <s v="No Driver Distraction"/>
    <s v="No Drugs Involved"/>
    <x v="1"/>
    <s v="Not Hit-and-Run"/>
    <x v="4"/>
    <s v="8:00 PM - 8:59 PM"/>
    <x v="0"/>
    <x v="1"/>
  </r>
  <r>
    <s v="No Drinking Involved"/>
    <s v="No Driver Distraction"/>
    <s v="No Drugs Involved"/>
    <x v="1"/>
    <s v="Not Hit-and-Run"/>
    <x v="2"/>
    <s v="8:00 PM - 8:59 PM"/>
    <x v="0"/>
    <x v="0"/>
  </r>
  <r>
    <s v="No Drinking Involved"/>
    <s v="No Driver Distraction"/>
    <s v="No Drugs Involved"/>
    <x v="1"/>
    <s v="Not Hit-and-Run"/>
    <x v="0"/>
    <s v="9:00 PM - 9:59 PM"/>
    <x v="0"/>
    <x v="0"/>
  </r>
  <r>
    <s v="No Drinking Involved"/>
    <s v="No Driver Distraction"/>
    <s v="No Drugs Involved"/>
    <x v="1"/>
    <s v="Not Hit-and-Run"/>
    <x v="0"/>
    <s v="10:00 PM - 10:59 PM"/>
    <x v="0"/>
    <x v="1"/>
  </r>
  <r>
    <s v="No Drinking Involved"/>
    <s v="No Driver Distraction"/>
    <s v="No Drugs Involved"/>
    <x v="1"/>
    <s v="Not Hit-and-Run"/>
    <x v="4"/>
    <s v="10:00 PM - 10:59 PM"/>
    <x v="0"/>
    <x v="0"/>
  </r>
  <r>
    <s v="No Drinking Involved"/>
    <s v="No Driver Distraction"/>
    <s v="No Drugs Involved"/>
    <x v="6"/>
    <s v="Not Hit-and-Run"/>
    <x v="3"/>
    <s v="12:00 AM - 12:59 PM"/>
    <x v="0"/>
    <x v="0"/>
  </r>
  <r>
    <s v="No Drinking Involved"/>
    <s v="No Driver Distraction"/>
    <s v="No Drugs Involved"/>
    <x v="6"/>
    <s v="Not Hit-and-Run"/>
    <x v="2"/>
    <s v="12:00 AM - 12:59 PM"/>
    <x v="0"/>
    <x v="0"/>
  </r>
  <r>
    <s v="No Drinking Involved"/>
    <s v="No Driver Distraction"/>
    <s v="No Drugs Involved"/>
    <x v="6"/>
    <s v="Not Hit-and-Run"/>
    <x v="3"/>
    <s v="5:00 AM - 5:59 AM"/>
    <x v="0"/>
    <x v="0"/>
  </r>
  <r>
    <s v="No Drinking Involved"/>
    <s v="No Driver Distraction"/>
    <s v="No Drugs Involved"/>
    <x v="6"/>
    <s v="Not Hit-and-Run"/>
    <x v="0"/>
    <s v="5:00 AM - 5:59 AM"/>
    <x v="0"/>
    <x v="0"/>
  </r>
  <r>
    <s v="No Drinking Involved"/>
    <s v="No Driver Distraction"/>
    <s v="No Drugs Involved"/>
    <x v="6"/>
    <s v="Not Hit-and-Run"/>
    <x v="4"/>
    <s v="6:00 AM - 6:59 AM"/>
    <x v="0"/>
    <x v="0"/>
  </r>
  <r>
    <s v="No Drinking Involved"/>
    <s v="No Driver Distraction"/>
    <s v="No Drugs Involved"/>
    <x v="6"/>
    <s v="Not Hit-and-Run"/>
    <x v="1"/>
    <s v="7:00 AM - 7:59 AM"/>
    <x v="0"/>
    <x v="0"/>
  </r>
  <r>
    <s v="No Drinking Involved"/>
    <s v="No Driver Distraction"/>
    <s v="No Drugs Involved"/>
    <x v="6"/>
    <s v="Not Hit-and-Run"/>
    <x v="3"/>
    <s v="7:00 AM - 7:59 AM"/>
    <x v="0"/>
    <x v="0"/>
  </r>
  <r>
    <s v="No Drinking Involved"/>
    <s v="No Driver Distraction"/>
    <s v="No Drugs Involved"/>
    <x v="6"/>
    <s v="Not Hit-and-Run"/>
    <x v="0"/>
    <s v="7:00 AM - 7:59 AM"/>
    <x v="0"/>
    <x v="7"/>
  </r>
  <r>
    <s v="No Drinking Involved"/>
    <s v="No Driver Distraction"/>
    <s v="No Drugs Involved"/>
    <x v="6"/>
    <s v="Not Hit-and-Run"/>
    <x v="4"/>
    <s v="7:00 AM - 7:59 AM"/>
    <x v="0"/>
    <x v="4"/>
  </r>
  <r>
    <s v="No Drinking Involved"/>
    <s v="No Driver Distraction"/>
    <s v="No Drugs Involved"/>
    <x v="6"/>
    <s v="Not Hit-and-Run"/>
    <x v="0"/>
    <s v="8:00 AM - 8:59 AM"/>
    <x v="0"/>
    <x v="0"/>
  </r>
  <r>
    <s v="No Drinking Involved"/>
    <s v="No Driver Distraction"/>
    <s v="No Drugs Involved"/>
    <x v="6"/>
    <s v="Not Hit-and-Run"/>
    <x v="0"/>
    <s v="9:00 AM - 9:59 AM"/>
    <x v="0"/>
    <x v="1"/>
  </r>
  <r>
    <s v="No Drinking Involved"/>
    <s v="No Driver Distraction"/>
    <s v="No Drugs Involved"/>
    <x v="6"/>
    <s v="Not Hit-and-Run"/>
    <x v="4"/>
    <s v="9:00 AM - 9:59 AM"/>
    <x v="0"/>
    <x v="0"/>
  </r>
  <r>
    <s v="No Drinking Involved"/>
    <s v="No Driver Distraction"/>
    <s v="No Drugs Involved"/>
    <x v="6"/>
    <s v="Not Hit-and-Run"/>
    <x v="2"/>
    <s v="9:00 AM - 9:59 AM"/>
    <x v="0"/>
    <x v="0"/>
  </r>
  <r>
    <s v="No Drinking Involved"/>
    <s v="No Driver Distraction"/>
    <s v="No Drugs Involved"/>
    <x v="6"/>
    <s v="Not Hit-and-Run"/>
    <x v="0"/>
    <s v="10:00 AM - 10:59 AM"/>
    <x v="0"/>
    <x v="0"/>
  </r>
  <r>
    <s v="No Drinking Involved"/>
    <s v="No Driver Distraction"/>
    <s v="No Drugs Involved"/>
    <x v="6"/>
    <s v="Not Hit-and-Run"/>
    <x v="4"/>
    <s v="10:00 AM - 10:59 AM"/>
    <x v="0"/>
    <x v="0"/>
  </r>
  <r>
    <s v="No Drinking Involved"/>
    <s v="No Driver Distraction"/>
    <s v="No Drugs Involved"/>
    <x v="6"/>
    <s v="Not Hit-and-Run"/>
    <x v="2"/>
    <s v="10:00 AM - 10:59 AM"/>
    <x v="0"/>
    <x v="0"/>
  </r>
  <r>
    <s v="No Drinking Involved"/>
    <s v="No Driver Distraction"/>
    <s v="No Drugs Involved"/>
    <x v="6"/>
    <s v="Not Hit-and-Run"/>
    <x v="2"/>
    <s v="11:00 AM - 11:59 AM"/>
    <x v="0"/>
    <x v="0"/>
  </r>
  <r>
    <s v="No Drinking Involved"/>
    <s v="No Driver Distraction"/>
    <s v="No Drugs Involved"/>
    <x v="6"/>
    <s v="Not Hit-and-Run"/>
    <x v="4"/>
    <s v="12:00 PM - 12:59 PM"/>
    <x v="0"/>
    <x v="0"/>
  </r>
  <r>
    <s v="No Drinking Involved"/>
    <s v="No Driver Distraction"/>
    <s v="No Drugs Involved"/>
    <x v="6"/>
    <s v="Not Hit-and-Run"/>
    <x v="2"/>
    <s v="12:00 PM - 12:59 PM"/>
    <x v="0"/>
    <x v="0"/>
  </r>
  <r>
    <s v="No Drinking Involved"/>
    <s v="No Driver Distraction"/>
    <s v="No Drugs Involved"/>
    <x v="6"/>
    <s v="Not Hit-and-Run"/>
    <x v="3"/>
    <s v="1:00 PM - 1:59 PM"/>
    <x v="0"/>
    <x v="0"/>
  </r>
  <r>
    <s v="No Drinking Involved"/>
    <s v="No Driver Distraction"/>
    <s v="No Drugs Involved"/>
    <x v="6"/>
    <s v="Not Hit-and-Run"/>
    <x v="0"/>
    <s v="1:00 PM - 1:59 PM"/>
    <x v="0"/>
    <x v="0"/>
  </r>
  <r>
    <s v="No Drinking Involved"/>
    <s v="No Driver Distraction"/>
    <s v="No Drugs Involved"/>
    <x v="6"/>
    <s v="Not Hit-and-Run"/>
    <x v="4"/>
    <s v="1:00 PM - 1:59 PM"/>
    <x v="0"/>
    <x v="1"/>
  </r>
  <r>
    <s v="No Drinking Involved"/>
    <s v="No Driver Distraction"/>
    <s v="No Drugs Involved"/>
    <x v="6"/>
    <s v="Not Hit-and-Run"/>
    <x v="0"/>
    <s v="2:00 PM - 2:59 PM"/>
    <x v="0"/>
    <x v="1"/>
  </r>
  <r>
    <s v="No Drinking Involved"/>
    <s v="No Driver Distraction"/>
    <s v="No Drugs Involved"/>
    <x v="6"/>
    <s v="Not Hit-and-Run"/>
    <x v="4"/>
    <s v="2:00 PM - 2:59 PM"/>
    <x v="0"/>
    <x v="0"/>
  </r>
  <r>
    <s v="No Drinking Involved"/>
    <s v="No Driver Distraction"/>
    <s v="No Drugs Involved"/>
    <x v="6"/>
    <s v="Not Hit-and-Run"/>
    <x v="2"/>
    <s v="2:00 PM - 2:59 PM"/>
    <x v="0"/>
    <x v="0"/>
  </r>
  <r>
    <s v="No Drinking Involved"/>
    <s v="No Driver Distraction"/>
    <s v="No Drugs Involved"/>
    <x v="6"/>
    <s v="Not Hit-and-Run"/>
    <x v="1"/>
    <s v="3:00 PM - 3:59 PM"/>
    <x v="0"/>
    <x v="0"/>
  </r>
  <r>
    <s v="No Drinking Involved"/>
    <s v="No Driver Distraction"/>
    <s v="No Drugs Involved"/>
    <x v="6"/>
    <s v="Not Hit-and-Run"/>
    <x v="0"/>
    <s v="3:00 PM - 3:59 PM"/>
    <x v="0"/>
    <x v="0"/>
  </r>
  <r>
    <s v="No Drinking Involved"/>
    <s v="No Driver Distraction"/>
    <s v="No Drugs Involved"/>
    <x v="6"/>
    <s v="Not Hit-and-Run"/>
    <x v="4"/>
    <s v="3:00 PM - 3:59 PM"/>
    <x v="0"/>
    <x v="5"/>
  </r>
  <r>
    <s v="No Drinking Involved"/>
    <s v="No Driver Distraction"/>
    <s v="No Drugs Involved"/>
    <x v="6"/>
    <s v="Not Hit-and-Run"/>
    <x v="2"/>
    <s v="3:00 PM - 3:59 PM"/>
    <x v="0"/>
    <x v="1"/>
  </r>
  <r>
    <s v="No Drinking Involved"/>
    <s v="No Driver Distraction"/>
    <s v="No Drugs Involved"/>
    <x v="6"/>
    <s v="Not Hit-and-Run"/>
    <x v="3"/>
    <s v="4:00 PM - 4:59 PM"/>
    <x v="0"/>
    <x v="1"/>
  </r>
  <r>
    <s v="No Drinking Involved"/>
    <s v="No Driver Distraction"/>
    <s v="No Drugs Involved"/>
    <x v="6"/>
    <s v="Not Hit-and-Run"/>
    <x v="0"/>
    <s v="4:00 PM - 4:59 PM"/>
    <x v="0"/>
    <x v="0"/>
  </r>
  <r>
    <s v="No Drinking Involved"/>
    <s v="No Driver Distraction"/>
    <s v="No Drugs Involved"/>
    <x v="6"/>
    <s v="Not Hit-and-Run"/>
    <x v="4"/>
    <s v="4:00 PM - 4:59 PM"/>
    <x v="0"/>
    <x v="8"/>
  </r>
  <r>
    <s v="No Drinking Involved"/>
    <s v="No Driver Distraction"/>
    <s v="No Drugs Involved"/>
    <x v="6"/>
    <s v="Not Hit-and-Run"/>
    <x v="2"/>
    <s v="4:00 PM - 4:59 PM"/>
    <x v="0"/>
    <x v="1"/>
  </r>
  <r>
    <s v="No Drinking Involved"/>
    <s v="No Driver Distraction"/>
    <s v="No Drugs Involved"/>
    <x v="6"/>
    <s v="Not Hit-and-Run"/>
    <x v="0"/>
    <s v="5:00 PM - 5:59 PM"/>
    <x v="0"/>
    <x v="7"/>
  </r>
  <r>
    <s v="No Drinking Involved"/>
    <s v="No Driver Distraction"/>
    <s v="No Drugs Involved"/>
    <x v="6"/>
    <s v="Not Hit-and-Run"/>
    <x v="4"/>
    <s v="5:00 PM - 5:59 PM"/>
    <x v="0"/>
    <x v="8"/>
  </r>
  <r>
    <s v="No Drinking Involved"/>
    <s v="No Driver Distraction"/>
    <s v="No Drugs Involved"/>
    <x v="6"/>
    <s v="Not Hit-and-Run"/>
    <x v="2"/>
    <s v="5:00 PM - 5:59 PM"/>
    <x v="0"/>
    <x v="1"/>
  </r>
  <r>
    <s v="No Drinking Involved"/>
    <s v="No Driver Distraction"/>
    <s v="No Drugs Involved"/>
    <x v="6"/>
    <s v="Not Hit-and-Run"/>
    <x v="0"/>
    <s v="6:00 PM - 6:59 PM"/>
    <x v="0"/>
    <x v="5"/>
  </r>
  <r>
    <s v="No Drinking Involved"/>
    <s v="No Driver Distraction"/>
    <s v="No Drugs Involved"/>
    <x v="6"/>
    <s v="Not Hit-and-Run"/>
    <x v="4"/>
    <s v="6:00 PM - 6:59 PM"/>
    <x v="0"/>
    <x v="0"/>
  </r>
  <r>
    <s v="No Drinking Involved"/>
    <s v="No Driver Distraction"/>
    <s v="No Drugs Involved"/>
    <x v="6"/>
    <s v="Not Hit-and-Run"/>
    <x v="3"/>
    <s v="7:00 PM - 7:59 PM"/>
    <x v="0"/>
    <x v="0"/>
  </r>
  <r>
    <s v="No Drinking Involved"/>
    <s v="No Driver Distraction"/>
    <s v="No Drugs Involved"/>
    <x v="6"/>
    <s v="Not Hit-and-Run"/>
    <x v="4"/>
    <s v="7:00 PM - 7:59 PM"/>
    <x v="0"/>
    <x v="8"/>
  </r>
  <r>
    <s v="No Drinking Involved"/>
    <s v="No Driver Distraction"/>
    <s v="No Drugs Involved"/>
    <x v="6"/>
    <s v="Not Hit-and-Run"/>
    <x v="4"/>
    <s v="8:00 PM - 8:59 PM"/>
    <x v="0"/>
    <x v="0"/>
  </r>
  <r>
    <s v="No Drinking Involved"/>
    <s v="No Driver Distraction"/>
    <s v="No Drugs Involved"/>
    <x v="6"/>
    <s v="Not Hit-and-Run"/>
    <x v="0"/>
    <s v="9:00 PM - 9:59 PM"/>
    <x v="0"/>
    <x v="1"/>
  </r>
  <r>
    <s v="No Drinking Involved"/>
    <s v="No Driver Distraction"/>
    <s v="No Drugs Involved"/>
    <x v="6"/>
    <s v="Not Hit-and-Run"/>
    <x v="2"/>
    <s v="9:00 PM - 9:59 PM"/>
    <x v="0"/>
    <x v="1"/>
  </r>
  <r>
    <s v="No Drinking Involved"/>
    <s v="No Driver Distraction"/>
    <s v="No Drugs Involved"/>
    <x v="6"/>
    <s v="Not Hit-and-Run"/>
    <x v="3"/>
    <s v="10:00 PM - 10:59 PM"/>
    <x v="0"/>
    <x v="0"/>
  </r>
  <r>
    <s v="No Drinking Involved"/>
    <s v="No Driver Distraction"/>
    <s v="No Drugs Involved"/>
    <x v="6"/>
    <s v="Not Hit-and-Run"/>
    <x v="4"/>
    <s v="10:00 PM - 10:59 PM"/>
    <x v="0"/>
    <x v="0"/>
  </r>
  <r>
    <s v="No Drinking Involved"/>
    <s v="No Driver Distraction"/>
    <s v="No Drugs Involved"/>
    <x v="6"/>
    <s v="Not Hit-and-Run"/>
    <x v="0"/>
    <s v="11:00 PM - 11:59 PM"/>
    <x v="0"/>
    <x v="0"/>
  </r>
  <r>
    <s v="No Drinking Involved"/>
    <s v="No Driver Distraction"/>
    <s v="No Drugs Involved"/>
    <x v="2"/>
    <s v="Not Hit-and-Run"/>
    <x v="1"/>
    <s v="12:00 AM - 12:59 PM"/>
    <x v="0"/>
    <x v="0"/>
  </r>
  <r>
    <s v="No Drinking Involved"/>
    <s v="No Driver Distraction"/>
    <s v="No Drugs Involved"/>
    <x v="2"/>
    <s v="Not Hit-and-Run"/>
    <x v="2"/>
    <s v="1:00 AM - 1:59 AM"/>
    <x v="0"/>
    <x v="0"/>
  </r>
  <r>
    <s v="No Drinking Involved"/>
    <s v="No Driver Distraction"/>
    <s v="No Drugs Involved"/>
    <x v="2"/>
    <s v="Not Hit-and-Run"/>
    <x v="0"/>
    <s v="5:00 AM - 5:59 AM"/>
    <x v="0"/>
    <x v="1"/>
  </r>
  <r>
    <s v="No Drinking Involved"/>
    <s v="No Driver Distraction"/>
    <s v="No Drugs Involved"/>
    <x v="2"/>
    <s v="Not Hit-and-Run"/>
    <x v="1"/>
    <s v="6:00 AM - 6:59 AM"/>
    <x v="0"/>
    <x v="0"/>
  </r>
  <r>
    <s v="No Drinking Involved"/>
    <s v="No Driver Distraction"/>
    <s v="No Drugs Involved"/>
    <x v="2"/>
    <s v="Not Hit-and-Run"/>
    <x v="3"/>
    <s v="6:00 AM - 6:59 AM"/>
    <x v="0"/>
    <x v="1"/>
  </r>
  <r>
    <s v="No Drinking Involved"/>
    <s v="No Driver Distraction"/>
    <s v="No Drugs Involved"/>
    <x v="2"/>
    <s v="Not Hit-and-Run"/>
    <x v="4"/>
    <s v="6:00 AM - 6:59 AM"/>
    <x v="0"/>
    <x v="0"/>
  </r>
  <r>
    <s v="No Drinking Involved"/>
    <s v="No Driver Distraction"/>
    <s v="No Drugs Involved"/>
    <x v="2"/>
    <s v="Not Hit-and-Run"/>
    <x v="2"/>
    <s v="6:00 AM - 6:59 AM"/>
    <x v="0"/>
    <x v="0"/>
  </r>
  <r>
    <s v="No Drinking Involved"/>
    <s v="No Driver Distraction"/>
    <s v="No Drugs Involved"/>
    <x v="2"/>
    <s v="Not Hit-and-Run"/>
    <x v="3"/>
    <s v="7:00 AM - 7:59 AM"/>
    <x v="0"/>
    <x v="1"/>
  </r>
  <r>
    <s v="No Drinking Involved"/>
    <s v="No Driver Distraction"/>
    <s v="No Drugs Involved"/>
    <x v="2"/>
    <s v="Not Hit-and-Run"/>
    <x v="0"/>
    <s v="7:00 AM - 7:59 AM"/>
    <x v="0"/>
    <x v="1"/>
  </r>
  <r>
    <s v="No Drinking Involved"/>
    <s v="No Driver Distraction"/>
    <s v="No Drugs Involved"/>
    <x v="2"/>
    <s v="Not Hit-and-Run"/>
    <x v="4"/>
    <s v="7:00 AM - 7:59 AM"/>
    <x v="0"/>
    <x v="0"/>
  </r>
  <r>
    <s v="No Drinking Involved"/>
    <s v="No Driver Distraction"/>
    <s v="No Drugs Involved"/>
    <x v="2"/>
    <s v="Not Hit-and-Run"/>
    <x v="2"/>
    <s v="7:00 AM - 7:59 AM"/>
    <x v="0"/>
    <x v="0"/>
  </r>
  <r>
    <s v="No Drinking Involved"/>
    <s v="No Driver Distraction"/>
    <s v="No Drugs Involved"/>
    <x v="2"/>
    <s v="Not Hit-and-Run"/>
    <x v="0"/>
    <s v="8:00 AM - 8:59 AM"/>
    <x v="0"/>
    <x v="1"/>
  </r>
  <r>
    <s v="No Drinking Involved"/>
    <s v="No Driver Distraction"/>
    <s v="No Drugs Involved"/>
    <x v="2"/>
    <s v="Not Hit-and-Run"/>
    <x v="4"/>
    <s v="8:00 AM - 8:59 AM"/>
    <x v="0"/>
    <x v="1"/>
  </r>
  <r>
    <s v="No Drinking Involved"/>
    <s v="No Driver Distraction"/>
    <s v="No Drugs Involved"/>
    <x v="2"/>
    <s v="Not Hit-and-Run"/>
    <x v="0"/>
    <s v="9:00 AM - 9:59 AM"/>
    <x v="0"/>
    <x v="0"/>
  </r>
  <r>
    <s v="No Drinking Involved"/>
    <s v="No Driver Distraction"/>
    <s v="No Drugs Involved"/>
    <x v="2"/>
    <s v="Not Hit-and-Run"/>
    <x v="4"/>
    <s v="10:00 AM - 10:59 AM"/>
    <x v="0"/>
    <x v="0"/>
  </r>
  <r>
    <s v="No Drinking Involved"/>
    <s v="No Driver Distraction"/>
    <s v="No Drugs Involved"/>
    <x v="2"/>
    <s v="Not Hit-and-Run"/>
    <x v="0"/>
    <s v="11:00 AM - 11:59 AM"/>
    <x v="0"/>
    <x v="1"/>
  </r>
  <r>
    <s v="No Drinking Involved"/>
    <s v="No Driver Distraction"/>
    <s v="No Drugs Involved"/>
    <x v="2"/>
    <s v="Not Hit-and-Run"/>
    <x v="4"/>
    <s v="12:00 PM - 12:59 PM"/>
    <x v="0"/>
    <x v="0"/>
  </r>
  <r>
    <s v="No Drinking Involved"/>
    <s v="No Driver Distraction"/>
    <s v="No Drugs Involved"/>
    <x v="2"/>
    <s v="Not Hit-and-Run"/>
    <x v="2"/>
    <s v="12:00 PM - 12:59 PM"/>
    <x v="0"/>
    <x v="0"/>
  </r>
  <r>
    <s v="No Drinking Involved"/>
    <s v="No Driver Distraction"/>
    <s v="No Drugs Involved"/>
    <x v="2"/>
    <s v="Not Hit-and-Run"/>
    <x v="0"/>
    <s v="1:00 PM - 1:59 PM"/>
    <x v="0"/>
    <x v="1"/>
  </r>
  <r>
    <s v="No Drinking Involved"/>
    <s v="No Driver Distraction"/>
    <s v="No Drugs Involved"/>
    <x v="2"/>
    <s v="Not Hit-and-Run"/>
    <x v="4"/>
    <s v="1:00 PM - 1:59 PM"/>
    <x v="0"/>
    <x v="2"/>
  </r>
  <r>
    <s v="No Drinking Involved"/>
    <s v="No Driver Distraction"/>
    <s v="No Drugs Involved"/>
    <x v="2"/>
    <s v="Not Hit-and-Run"/>
    <x v="2"/>
    <s v="1:00 PM - 1:59 PM"/>
    <x v="0"/>
    <x v="1"/>
  </r>
  <r>
    <s v="No Drinking Involved"/>
    <s v="No Driver Distraction"/>
    <s v="No Drugs Involved"/>
    <x v="2"/>
    <s v="Not Hit-and-Run"/>
    <x v="3"/>
    <s v="2:00 PM - 2:59 PM"/>
    <x v="0"/>
    <x v="1"/>
  </r>
  <r>
    <s v="No Drinking Involved"/>
    <s v="No Driver Distraction"/>
    <s v="No Drugs Involved"/>
    <x v="2"/>
    <s v="Not Hit-and-Run"/>
    <x v="0"/>
    <s v="2:00 PM - 2:59 PM"/>
    <x v="0"/>
    <x v="0"/>
  </r>
  <r>
    <s v="No Drinking Involved"/>
    <s v="No Driver Distraction"/>
    <s v="No Drugs Involved"/>
    <x v="2"/>
    <s v="Not Hit-and-Run"/>
    <x v="4"/>
    <s v="2:00 PM - 2:59 PM"/>
    <x v="0"/>
    <x v="1"/>
  </r>
  <r>
    <s v="No Drinking Involved"/>
    <s v="No Driver Distraction"/>
    <s v="No Drugs Involved"/>
    <x v="2"/>
    <s v="Not Hit-and-Run"/>
    <x v="2"/>
    <s v="2:00 PM - 2:59 PM"/>
    <x v="0"/>
    <x v="0"/>
  </r>
  <r>
    <s v="No Drinking Involved"/>
    <s v="No Driver Distraction"/>
    <s v="No Drugs Involved"/>
    <x v="2"/>
    <s v="Not Hit-and-Run"/>
    <x v="3"/>
    <s v="3:00 PM - 3:59 PM"/>
    <x v="0"/>
    <x v="0"/>
  </r>
  <r>
    <s v="No Drinking Involved"/>
    <s v="No Driver Distraction"/>
    <s v="No Drugs Involved"/>
    <x v="2"/>
    <s v="Not Hit-and-Run"/>
    <x v="0"/>
    <s v="3:00 PM - 3:59 PM"/>
    <x v="0"/>
    <x v="1"/>
  </r>
  <r>
    <s v="No Drinking Involved"/>
    <s v="No Driver Distraction"/>
    <s v="No Drugs Involved"/>
    <x v="2"/>
    <s v="Not Hit-and-Run"/>
    <x v="4"/>
    <s v="3:00 PM - 3:59 PM"/>
    <x v="0"/>
    <x v="0"/>
  </r>
  <r>
    <s v="No Drinking Involved"/>
    <s v="No Driver Distraction"/>
    <s v="No Drugs Involved"/>
    <x v="2"/>
    <s v="Not Hit-and-Run"/>
    <x v="3"/>
    <s v="4:00 PM - 4:59 PM"/>
    <x v="0"/>
    <x v="1"/>
  </r>
  <r>
    <s v="No Drinking Involved"/>
    <s v="No Driver Distraction"/>
    <s v="No Drugs Involved"/>
    <x v="2"/>
    <s v="Not Hit-and-Run"/>
    <x v="0"/>
    <s v="4:00 PM - 4:59 PM"/>
    <x v="0"/>
    <x v="5"/>
  </r>
  <r>
    <s v="No Drinking Involved"/>
    <s v="No Driver Distraction"/>
    <s v="No Drugs Involved"/>
    <x v="2"/>
    <s v="Not Hit-and-Run"/>
    <x v="4"/>
    <s v="4:00 PM - 4:59 PM"/>
    <x v="0"/>
    <x v="0"/>
  </r>
  <r>
    <s v="No Drinking Involved"/>
    <s v="No Driver Distraction"/>
    <s v="No Drugs Involved"/>
    <x v="2"/>
    <s v="Not Hit-and-Run"/>
    <x v="3"/>
    <s v="5:00 PM - 5:59 PM"/>
    <x v="0"/>
    <x v="1"/>
  </r>
  <r>
    <s v="No Drinking Involved"/>
    <s v="No Driver Distraction"/>
    <s v="No Drugs Involved"/>
    <x v="2"/>
    <s v="Not Hit-and-Run"/>
    <x v="0"/>
    <s v="5:00 PM - 5:59 PM"/>
    <x v="0"/>
    <x v="0"/>
  </r>
  <r>
    <s v="No Drinking Involved"/>
    <s v="No Driver Distraction"/>
    <s v="No Drugs Involved"/>
    <x v="2"/>
    <s v="Not Hit-and-Run"/>
    <x v="4"/>
    <s v="5:00 PM - 5:59 PM"/>
    <x v="0"/>
    <x v="5"/>
  </r>
  <r>
    <s v="No Drinking Involved"/>
    <s v="No Driver Distraction"/>
    <s v="No Drugs Involved"/>
    <x v="2"/>
    <s v="Not Hit-and-Run"/>
    <x v="3"/>
    <s v="6:00 PM - 6:59 PM"/>
    <x v="0"/>
    <x v="1"/>
  </r>
  <r>
    <s v="No Drinking Involved"/>
    <s v="No Driver Distraction"/>
    <s v="No Drugs Involved"/>
    <x v="2"/>
    <s v="Not Hit-and-Run"/>
    <x v="0"/>
    <s v="6:00 PM - 6:59 PM"/>
    <x v="0"/>
    <x v="0"/>
  </r>
  <r>
    <s v="No Drinking Involved"/>
    <s v="No Driver Distraction"/>
    <s v="No Drugs Involved"/>
    <x v="2"/>
    <s v="Not Hit-and-Run"/>
    <x v="4"/>
    <s v="6:00 PM - 6:59 PM"/>
    <x v="0"/>
    <x v="1"/>
  </r>
  <r>
    <s v="No Drinking Involved"/>
    <s v="No Driver Distraction"/>
    <s v="No Drugs Involved"/>
    <x v="2"/>
    <s v="Not Hit-and-Run"/>
    <x v="1"/>
    <s v="7:00 PM - 7:59 PM"/>
    <x v="0"/>
    <x v="0"/>
  </r>
  <r>
    <s v="No Drinking Involved"/>
    <s v="No Driver Distraction"/>
    <s v="No Drugs Involved"/>
    <x v="2"/>
    <s v="Not Hit-and-Run"/>
    <x v="3"/>
    <s v="7:00 PM - 7:59 PM"/>
    <x v="0"/>
    <x v="1"/>
  </r>
  <r>
    <s v="No Drinking Involved"/>
    <s v="No Driver Distraction"/>
    <s v="No Drugs Involved"/>
    <x v="2"/>
    <s v="Not Hit-and-Run"/>
    <x v="0"/>
    <s v="7:00 PM - 7:59 PM"/>
    <x v="0"/>
    <x v="0"/>
  </r>
  <r>
    <s v="No Drinking Involved"/>
    <s v="No Driver Distraction"/>
    <s v="No Drugs Involved"/>
    <x v="2"/>
    <s v="Not Hit-and-Run"/>
    <x v="4"/>
    <s v="7:00 PM - 7:59 PM"/>
    <x v="0"/>
    <x v="1"/>
  </r>
  <r>
    <s v="No Drinking Involved"/>
    <s v="No Driver Distraction"/>
    <s v="No Drugs Involved"/>
    <x v="2"/>
    <s v="Not Hit-and-Run"/>
    <x v="0"/>
    <s v="8:00 PM - 8:59 PM"/>
    <x v="0"/>
    <x v="0"/>
  </r>
  <r>
    <s v="No Drinking Involved"/>
    <s v="No Driver Distraction"/>
    <s v="No Drugs Involved"/>
    <x v="2"/>
    <s v="Not Hit-and-Run"/>
    <x v="4"/>
    <s v="8:00 PM - 8:59 PM"/>
    <x v="0"/>
    <x v="1"/>
  </r>
  <r>
    <s v="No Drinking Involved"/>
    <s v="No Driver Distraction"/>
    <s v="No Drugs Involved"/>
    <x v="2"/>
    <s v="Not Hit-and-Run"/>
    <x v="1"/>
    <s v="9:00 PM - 9:59 PM"/>
    <x v="0"/>
    <x v="0"/>
  </r>
  <r>
    <s v="No Drinking Involved"/>
    <s v="No Driver Distraction"/>
    <s v="No Drugs Involved"/>
    <x v="2"/>
    <s v="Not Hit-and-Run"/>
    <x v="2"/>
    <s v="9:00 PM - 9:59 PM"/>
    <x v="0"/>
    <x v="0"/>
  </r>
  <r>
    <s v="No Drinking Involved"/>
    <s v="No Driver Distraction"/>
    <s v="No Drugs Involved"/>
    <x v="2"/>
    <s v="Not Hit-and-Run"/>
    <x v="2"/>
    <s v="10:00 PM - 10:59 PM"/>
    <x v="0"/>
    <x v="0"/>
  </r>
  <r>
    <s v="No Drinking Involved"/>
    <s v="No Driver Distraction"/>
    <s v="No Drugs Involved"/>
    <x v="3"/>
    <s v="Not Hit-and-Run"/>
    <x v="3"/>
    <s v="12:00 AM - 12:59 PM"/>
    <x v="0"/>
    <x v="0"/>
  </r>
  <r>
    <s v="No Drinking Involved"/>
    <s v="No Driver Distraction"/>
    <s v="No Drugs Involved"/>
    <x v="3"/>
    <s v="Not Hit-and-Run"/>
    <x v="0"/>
    <s v="12:00 AM - 12:59 PM"/>
    <x v="0"/>
    <x v="0"/>
  </r>
  <r>
    <s v="No Drinking Involved"/>
    <s v="No Driver Distraction"/>
    <s v="No Drugs Involved"/>
    <x v="3"/>
    <s v="Not Hit-and-Run"/>
    <x v="4"/>
    <s v="2:00 AM - 2:59 AM"/>
    <x v="0"/>
    <x v="0"/>
  </r>
  <r>
    <s v="No Drinking Involved"/>
    <s v="No Driver Distraction"/>
    <s v="No Drugs Involved"/>
    <x v="3"/>
    <s v="Not Hit-and-Run"/>
    <x v="1"/>
    <s v="4:00 AM - 4:59 AM"/>
    <x v="0"/>
    <x v="0"/>
  </r>
  <r>
    <s v="No Drinking Involved"/>
    <s v="No Driver Distraction"/>
    <s v="No Drugs Involved"/>
    <x v="3"/>
    <s v="Not Hit-and-Run"/>
    <x v="3"/>
    <s v="5:00 AM - 5:59 AM"/>
    <x v="0"/>
    <x v="1"/>
  </r>
  <r>
    <s v="No Drinking Involved"/>
    <s v="No Driver Distraction"/>
    <s v="No Drugs Involved"/>
    <x v="3"/>
    <s v="Not Hit-and-Run"/>
    <x v="4"/>
    <s v="5:00 AM - 5:59 AM"/>
    <x v="0"/>
    <x v="0"/>
  </r>
  <r>
    <s v="No Drinking Involved"/>
    <s v="No Driver Distraction"/>
    <s v="No Drugs Involved"/>
    <x v="3"/>
    <s v="Not Hit-and-Run"/>
    <x v="3"/>
    <s v="6:00 AM - 6:59 AM"/>
    <x v="0"/>
    <x v="0"/>
  </r>
  <r>
    <s v="No Drinking Involved"/>
    <s v="No Driver Distraction"/>
    <s v="No Drugs Involved"/>
    <x v="3"/>
    <s v="Not Hit-and-Run"/>
    <x v="0"/>
    <s v="6:00 AM - 6:59 AM"/>
    <x v="0"/>
    <x v="5"/>
  </r>
  <r>
    <s v="No Drinking Involved"/>
    <s v="No Driver Distraction"/>
    <s v="No Drugs Involved"/>
    <x v="3"/>
    <s v="Not Hit-and-Run"/>
    <x v="4"/>
    <s v="6:00 AM - 6:59 AM"/>
    <x v="0"/>
    <x v="5"/>
  </r>
  <r>
    <s v="No Drinking Involved"/>
    <s v="No Driver Distraction"/>
    <s v="No Drugs Involved"/>
    <x v="3"/>
    <s v="Not Hit-and-Run"/>
    <x v="2"/>
    <s v="6:00 AM - 6:59 AM"/>
    <x v="0"/>
    <x v="0"/>
  </r>
  <r>
    <s v="No Drinking Involved"/>
    <s v="No Driver Distraction"/>
    <s v="No Drugs Involved"/>
    <x v="3"/>
    <s v="Not Hit-and-Run"/>
    <x v="1"/>
    <s v="7:00 AM - 7:59 AM"/>
    <x v="0"/>
    <x v="0"/>
  </r>
  <r>
    <s v="No Drinking Involved"/>
    <s v="No Driver Distraction"/>
    <s v="No Drugs Involved"/>
    <x v="3"/>
    <s v="Not Hit-and-Run"/>
    <x v="3"/>
    <s v="7:00 AM - 7:59 AM"/>
    <x v="0"/>
    <x v="5"/>
  </r>
  <r>
    <s v="No Drinking Involved"/>
    <s v="No Driver Distraction"/>
    <s v="No Drugs Involved"/>
    <x v="3"/>
    <s v="Not Hit-and-Run"/>
    <x v="0"/>
    <s v="7:00 AM - 7:59 AM"/>
    <x v="0"/>
    <x v="0"/>
  </r>
  <r>
    <s v="No Drinking Involved"/>
    <s v="No Driver Distraction"/>
    <s v="No Drugs Involved"/>
    <x v="3"/>
    <s v="Not Hit-and-Run"/>
    <x v="4"/>
    <s v="7:00 AM - 7:59 AM"/>
    <x v="0"/>
    <x v="5"/>
  </r>
  <r>
    <s v="No Drinking Involved"/>
    <s v="No Driver Distraction"/>
    <s v="No Drugs Involved"/>
    <x v="3"/>
    <s v="Not Hit-and-Run"/>
    <x v="3"/>
    <s v="8:00 AM - 8:59 AM"/>
    <x v="0"/>
    <x v="1"/>
  </r>
  <r>
    <s v="No Drinking Involved"/>
    <s v="No Driver Distraction"/>
    <s v="No Drugs Involved"/>
    <x v="3"/>
    <s v="Not Hit-and-Run"/>
    <x v="0"/>
    <s v="8:00 AM - 8:59 AM"/>
    <x v="0"/>
    <x v="1"/>
  </r>
  <r>
    <s v="No Drinking Involved"/>
    <s v="No Driver Distraction"/>
    <s v="No Drugs Involved"/>
    <x v="3"/>
    <s v="Not Hit-and-Run"/>
    <x v="4"/>
    <s v="8:00 AM - 8:59 AM"/>
    <x v="0"/>
    <x v="0"/>
  </r>
  <r>
    <s v="No Drinking Involved"/>
    <s v="No Driver Distraction"/>
    <s v="No Drugs Involved"/>
    <x v="3"/>
    <s v="Not Hit-and-Run"/>
    <x v="2"/>
    <s v="8:00 AM - 8:59 AM"/>
    <x v="0"/>
    <x v="0"/>
  </r>
  <r>
    <s v="No Drinking Involved"/>
    <s v="No Driver Distraction"/>
    <s v="No Drugs Involved"/>
    <x v="3"/>
    <s v="Not Hit-and-Run"/>
    <x v="0"/>
    <s v="9:00 AM - 9:59 AM"/>
    <x v="0"/>
    <x v="0"/>
  </r>
  <r>
    <s v="No Drinking Involved"/>
    <s v="No Driver Distraction"/>
    <s v="No Drugs Involved"/>
    <x v="3"/>
    <s v="Not Hit-and-Run"/>
    <x v="4"/>
    <s v="9:00 AM - 9:59 AM"/>
    <x v="0"/>
    <x v="0"/>
  </r>
  <r>
    <s v="No Drinking Involved"/>
    <s v="No Driver Distraction"/>
    <s v="No Drugs Involved"/>
    <x v="3"/>
    <s v="Not Hit-and-Run"/>
    <x v="2"/>
    <s v="9:00 AM - 9:59 AM"/>
    <x v="0"/>
    <x v="0"/>
  </r>
  <r>
    <s v="No Drinking Involved"/>
    <s v="No Driver Distraction"/>
    <s v="No Drugs Involved"/>
    <x v="3"/>
    <s v="Not Hit-and-Run"/>
    <x v="0"/>
    <s v="10:00 AM - 10:59 AM"/>
    <x v="0"/>
    <x v="0"/>
  </r>
  <r>
    <s v="No Drinking Involved"/>
    <s v="No Driver Distraction"/>
    <s v="No Drugs Involved"/>
    <x v="3"/>
    <s v="Not Hit-and-Run"/>
    <x v="4"/>
    <s v="10:00 AM - 10:59 AM"/>
    <x v="0"/>
    <x v="1"/>
  </r>
  <r>
    <s v="No Drinking Involved"/>
    <s v="No Driver Distraction"/>
    <s v="No Drugs Involved"/>
    <x v="3"/>
    <s v="Not Hit-and-Run"/>
    <x v="2"/>
    <s v="10:00 AM - 10:59 AM"/>
    <x v="0"/>
    <x v="0"/>
  </r>
  <r>
    <s v="No Drinking Involved"/>
    <s v="No Driver Distraction"/>
    <s v="No Drugs Involved"/>
    <x v="3"/>
    <s v="Not Hit-and-Run"/>
    <x v="0"/>
    <s v="11:00 AM - 11:59 AM"/>
    <x v="0"/>
    <x v="0"/>
  </r>
  <r>
    <s v="No Drinking Involved"/>
    <s v="No Driver Distraction"/>
    <s v="No Drugs Involved"/>
    <x v="3"/>
    <s v="Not Hit-and-Run"/>
    <x v="4"/>
    <s v="11:00 AM - 11:59 AM"/>
    <x v="0"/>
    <x v="0"/>
  </r>
  <r>
    <s v="No Drinking Involved"/>
    <s v="No Driver Distraction"/>
    <s v="No Drugs Involved"/>
    <x v="3"/>
    <s v="Not Hit-and-Run"/>
    <x v="3"/>
    <s v="12:00 PM - 12:59 PM"/>
    <x v="0"/>
    <x v="1"/>
  </r>
  <r>
    <s v="No Drinking Involved"/>
    <s v="No Driver Distraction"/>
    <s v="No Drugs Involved"/>
    <x v="3"/>
    <s v="Not Hit-and-Run"/>
    <x v="0"/>
    <s v="12:00 PM - 12:59 PM"/>
    <x v="0"/>
    <x v="1"/>
  </r>
  <r>
    <s v="No Drinking Involved"/>
    <s v="No Driver Distraction"/>
    <s v="No Drugs Involved"/>
    <x v="3"/>
    <s v="Not Hit-and-Run"/>
    <x v="4"/>
    <s v="12:00 PM - 12:59 PM"/>
    <x v="0"/>
    <x v="5"/>
  </r>
  <r>
    <s v="No Drinking Involved"/>
    <s v="No Driver Distraction"/>
    <s v="No Drugs Involved"/>
    <x v="3"/>
    <s v="Not Hit-and-Run"/>
    <x v="0"/>
    <s v="1:00 PM - 1:59 PM"/>
    <x v="0"/>
    <x v="0"/>
  </r>
  <r>
    <s v="No Drinking Involved"/>
    <s v="No Driver Distraction"/>
    <s v="No Drugs Involved"/>
    <x v="3"/>
    <s v="Not Hit-and-Run"/>
    <x v="4"/>
    <s v="1:00 PM - 1:59 PM"/>
    <x v="0"/>
    <x v="0"/>
  </r>
  <r>
    <s v="No Drinking Involved"/>
    <s v="No Driver Distraction"/>
    <s v="No Drugs Involved"/>
    <x v="3"/>
    <s v="Not Hit-and-Run"/>
    <x v="3"/>
    <s v="2:00 PM - 2:59 PM"/>
    <x v="0"/>
    <x v="0"/>
  </r>
  <r>
    <s v="No Drinking Involved"/>
    <s v="No Driver Distraction"/>
    <s v="No Drugs Involved"/>
    <x v="3"/>
    <s v="Not Hit-and-Run"/>
    <x v="0"/>
    <s v="2:00 PM - 2:59 PM"/>
    <x v="0"/>
    <x v="1"/>
  </r>
  <r>
    <s v="No Drinking Involved"/>
    <s v="No Driver Distraction"/>
    <s v="No Drugs Involved"/>
    <x v="3"/>
    <s v="Not Hit-and-Run"/>
    <x v="4"/>
    <s v="2:00 PM - 2:59 PM"/>
    <x v="0"/>
    <x v="5"/>
  </r>
  <r>
    <s v="No Drinking Involved"/>
    <s v="No Driver Distraction"/>
    <s v="No Drugs Involved"/>
    <x v="3"/>
    <s v="Not Hit-and-Run"/>
    <x v="2"/>
    <s v="2:00 PM - 2:59 PM"/>
    <x v="0"/>
    <x v="0"/>
  </r>
  <r>
    <s v="No Drinking Involved"/>
    <s v="No Driver Distraction"/>
    <s v="No Drugs Involved"/>
    <x v="3"/>
    <s v="Not Hit-and-Run"/>
    <x v="0"/>
    <s v="3:00 PM - 3:59 PM"/>
    <x v="0"/>
    <x v="4"/>
  </r>
  <r>
    <s v="No Drinking Involved"/>
    <s v="No Driver Distraction"/>
    <s v="No Drugs Involved"/>
    <x v="3"/>
    <s v="Not Hit-and-Run"/>
    <x v="4"/>
    <s v="3:00 PM - 3:59 PM"/>
    <x v="0"/>
    <x v="2"/>
  </r>
  <r>
    <s v="No Drinking Involved"/>
    <s v="No Driver Distraction"/>
    <s v="No Drugs Involved"/>
    <x v="3"/>
    <s v="Not Hit-and-Run"/>
    <x v="3"/>
    <s v="4:00 PM - 4:59 PM"/>
    <x v="0"/>
    <x v="0"/>
  </r>
  <r>
    <s v="No Drinking Involved"/>
    <s v="No Driver Distraction"/>
    <s v="No Drugs Involved"/>
    <x v="3"/>
    <s v="Not Hit-and-Run"/>
    <x v="0"/>
    <s v="4:00 PM - 4:59 PM"/>
    <x v="0"/>
    <x v="9"/>
  </r>
  <r>
    <s v="No Drinking Involved"/>
    <s v="No Driver Distraction"/>
    <s v="No Drugs Involved"/>
    <x v="3"/>
    <s v="Not Hit-and-Run"/>
    <x v="4"/>
    <s v="4:00 PM - 4:59 PM"/>
    <x v="0"/>
    <x v="8"/>
  </r>
  <r>
    <s v="No Drinking Involved"/>
    <s v="No Driver Distraction"/>
    <s v="No Drugs Involved"/>
    <x v="3"/>
    <s v="Not Hit-and-Run"/>
    <x v="2"/>
    <s v="4:00 PM - 4:59 PM"/>
    <x v="0"/>
    <x v="0"/>
  </r>
  <r>
    <s v="No Drinking Involved"/>
    <s v="No Driver Distraction"/>
    <s v="No Drugs Involved"/>
    <x v="3"/>
    <s v="Not Hit-and-Run"/>
    <x v="3"/>
    <s v="5:00 PM - 5:59 PM"/>
    <x v="0"/>
    <x v="1"/>
  </r>
  <r>
    <s v="No Drinking Involved"/>
    <s v="No Driver Distraction"/>
    <s v="No Drugs Involved"/>
    <x v="3"/>
    <s v="Not Hit-and-Run"/>
    <x v="0"/>
    <s v="5:00 PM - 5:59 PM"/>
    <x v="0"/>
    <x v="8"/>
  </r>
  <r>
    <s v="No Drinking Involved"/>
    <s v="No Driver Distraction"/>
    <s v="No Drugs Involved"/>
    <x v="3"/>
    <s v="Not Hit-and-Run"/>
    <x v="4"/>
    <s v="5:00 PM - 5:59 PM"/>
    <x v="0"/>
    <x v="1"/>
  </r>
  <r>
    <s v="No Drinking Involved"/>
    <s v="No Driver Distraction"/>
    <s v="No Drugs Involved"/>
    <x v="3"/>
    <s v="Not Hit-and-Run"/>
    <x v="2"/>
    <s v="5:00 PM - 5:59 PM"/>
    <x v="0"/>
    <x v="0"/>
  </r>
  <r>
    <s v="No Drinking Involved"/>
    <s v="No Driver Distraction"/>
    <s v="No Drugs Involved"/>
    <x v="3"/>
    <s v="Not Hit-and-Run"/>
    <x v="1"/>
    <s v="6:00 PM - 6:59 PM"/>
    <x v="0"/>
    <x v="0"/>
  </r>
  <r>
    <s v="No Drinking Involved"/>
    <s v="No Driver Distraction"/>
    <s v="No Drugs Involved"/>
    <x v="3"/>
    <s v="Not Hit-and-Run"/>
    <x v="3"/>
    <s v="6:00 PM - 6:59 PM"/>
    <x v="0"/>
    <x v="5"/>
  </r>
  <r>
    <s v="No Drinking Involved"/>
    <s v="No Driver Distraction"/>
    <s v="No Drugs Involved"/>
    <x v="3"/>
    <s v="Not Hit-and-Run"/>
    <x v="0"/>
    <s v="6:00 PM - 6:59 PM"/>
    <x v="0"/>
    <x v="0"/>
  </r>
  <r>
    <s v="No Drinking Involved"/>
    <s v="No Driver Distraction"/>
    <s v="No Drugs Involved"/>
    <x v="3"/>
    <s v="Not Hit-and-Run"/>
    <x v="4"/>
    <s v="6:00 PM - 6:59 PM"/>
    <x v="0"/>
    <x v="5"/>
  </r>
  <r>
    <s v="No Drinking Involved"/>
    <s v="No Driver Distraction"/>
    <s v="No Drugs Involved"/>
    <x v="3"/>
    <s v="Not Hit-and-Run"/>
    <x v="2"/>
    <s v="6:00 PM - 6:59 PM"/>
    <x v="0"/>
    <x v="0"/>
  </r>
  <r>
    <s v="No Drinking Involved"/>
    <s v="No Driver Distraction"/>
    <s v="No Drugs Involved"/>
    <x v="3"/>
    <s v="Not Hit-and-Run"/>
    <x v="3"/>
    <s v="7:00 PM - 7:59 PM"/>
    <x v="0"/>
    <x v="1"/>
  </r>
  <r>
    <s v="No Drinking Involved"/>
    <s v="No Driver Distraction"/>
    <s v="No Drugs Involved"/>
    <x v="3"/>
    <s v="Not Hit-and-Run"/>
    <x v="0"/>
    <s v="7:00 PM - 7:59 PM"/>
    <x v="0"/>
    <x v="7"/>
  </r>
  <r>
    <s v="No Drinking Involved"/>
    <s v="No Driver Distraction"/>
    <s v="No Drugs Involved"/>
    <x v="3"/>
    <s v="Not Hit-and-Run"/>
    <x v="4"/>
    <s v="7:00 PM - 7:59 PM"/>
    <x v="0"/>
    <x v="0"/>
  </r>
  <r>
    <s v="No Drinking Involved"/>
    <s v="No Driver Distraction"/>
    <s v="No Drugs Involved"/>
    <x v="3"/>
    <s v="Not Hit-and-Run"/>
    <x v="2"/>
    <s v="7:00 PM - 7:59 PM"/>
    <x v="0"/>
    <x v="0"/>
  </r>
  <r>
    <s v="No Drinking Involved"/>
    <s v="No Driver Distraction"/>
    <s v="No Drugs Involved"/>
    <x v="3"/>
    <s v="Not Hit-and-Run"/>
    <x v="1"/>
    <s v="8:00 PM - 8:59 PM"/>
    <x v="0"/>
    <x v="0"/>
  </r>
  <r>
    <s v="No Drinking Involved"/>
    <s v="No Driver Distraction"/>
    <s v="No Drugs Involved"/>
    <x v="3"/>
    <s v="Not Hit-and-Run"/>
    <x v="4"/>
    <s v="8:00 PM - 8:59 PM"/>
    <x v="0"/>
    <x v="0"/>
  </r>
  <r>
    <s v="No Drinking Involved"/>
    <s v="No Driver Distraction"/>
    <s v="No Drugs Involved"/>
    <x v="3"/>
    <s v="Not Hit-and-Run"/>
    <x v="2"/>
    <s v="8:00 PM - 8:59 PM"/>
    <x v="0"/>
    <x v="0"/>
  </r>
  <r>
    <s v="No Drinking Involved"/>
    <s v="No Driver Distraction"/>
    <s v="No Drugs Involved"/>
    <x v="3"/>
    <s v="Not Hit-and-Run"/>
    <x v="3"/>
    <s v="9:00 PM - 9:59 PM"/>
    <x v="0"/>
    <x v="8"/>
  </r>
  <r>
    <s v="No Drinking Involved"/>
    <s v="No Driver Distraction"/>
    <s v="No Drugs Involved"/>
    <x v="3"/>
    <s v="Not Hit-and-Run"/>
    <x v="0"/>
    <s v="9:00 PM - 9:59 PM"/>
    <x v="0"/>
    <x v="1"/>
  </r>
  <r>
    <s v="No Drinking Involved"/>
    <s v="No Driver Distraction"/>
    <s v="No Drugs Involved"/>
    <x v="3"/>
    <s v="Not Hit-and-Run"/>
    <x v="4"/>
    <s v="9:00 PM - 9:59 PM"/>
    <x v="0"/>
    <x v="0"/>
  </r>
  <r>
    <s v="No Drinking Involved"/>
    <s v="No Driver Distraction"/>
    <s v="No Drugs Involved"/>
    <x v="3"/>
    <s v="Not Hit-and-Run"/>
    <x v="2"/>
    <s v="9:00 PM - 9:59 PM"/>
    <x v="0"/>
    <x v="0"/>
  </r>
  <r>
    <s v="No Drinking Involved"/>
    <s v="No Driver Distraction"/>
    <s v="No Drugs Involved"/>
    <x v="3"/>
    <s v="Not Hit-and-Run"/>
    <x v="0"/>
    <s v="10:00 PM - 10:59 PM"/>
    <x v="0"/>
    <x v="5"/>
  </r>
  <r>
    <s v="No Drinking Involved"/>
    <s v="No Driver Distraction"/>
    <s v="No Drugs Involved"/>
    <x v="3"/>
    <s v="Not Hit-and-Run"/>
    <x v="4"/>
    <s v="11:00 PM - 11:59 PM"/>
    <x v="0"/>
    <x v="0"/>
  </r>
  <r>
    <s v="No Drinking Involved"/>
    <s v="No Driver Distraction"/>
    <s v="No Drugs Involved"/>
    <x v="3"/>
    <s v="Not Hit-and-Run"/>
    <x v="2"/>
    <s v="11:00 PM - 11:59 PM"/>
    <x v="0"/>
    <x v="0"/>
  </r>
  <r>
    <s v="No Drinking Involved"/>
    <s v="No Driver Distraction"/>
    <s v="No Drugs Involved"/>
    <x v="11"/>
    <s v="Not Hit-and-Run"/>
    <x v="3"/>
    <s v="7:00 AM - 7:59 AM"/>
    <x v="0"/>
    <x v="0"/>
  </r>
  <r>
    <s v="No Drinking Involved"/>
    <s v="No Driver Distraction"/>
    <s v="No Drugs Involved"/>
    <x v="11"/>
    <s v="Not Hit-and-Run"/>
    <x v="2"/>
    <s v="11:00 AM - 11:59 AM"/>
    <x v="0"/>
    <x v="0"/>
  </r>
  <r>
    <s v="No Drinking Involved"/>
    <s v="No Driver Distraction"/>
    <s v="No Drugs Involved"/>
    <x v="4"/>
    <s v="Not Hit-and-Run"/>
    <x v="0"/>
    <s v="6:00 AM - 6:59 AM"/>
    <x v="0"/>
    <x v="0"/>
  </r>
  <r>
    <s v="No Drinking Involved"/>
    <s v="No Driver Distraction"/>
    <s v="No Drugs Involved"/>
    <x v="4"/>
    <s v="Not Hit-and-Run"/>
    <x v="3"/>
    <s v="7:00 AM - 7:59 AM"/>
    <x v="0"/>
    <x v="1"/>
  </r>
  <r>
    <s v="No Drinking Involved"/>
    <s v="No Driver Distraction"/>
    <s v="No Drugs Involved"/>
    <x v="4"/>
    <s v="Not Hit-and-Run"/>
    <x v="4"/>
    <s v="8:00 AM - 8:59 AM"/>
    <x v="0"/>
    <x v="1"/>
  </r>
  <r>
    <s v="No Drinking Involved"/>
    <s v="No Driver Distraction"/>
    <s v="No Drugs Involved"/>
    <x v="4"/>
    <s v="Not Hit-and-Run"/>
    <x v="0"/>
    <s v="10:00 AM - 10:59 AM"/>
    <x v="0"/>
    <x v="0"/>
  </r>
  <r>
    <s v="No Drinking Involved"/>
    <s v="No Driver Distraction"/>
    <s v="No Drugs Involved"/>
    <x v="4"/>
    <s v="Not Hit-and-Run"/>
    <x v="0"/>
    <s v="11:00 AM - 11:59 AM"/>
    <x v="0"/>
    <x v="0"/>
  </r>
  <r>
    <s v="No Drinking Involved"/>
    <s v="No Driver Distraction"/>
    <s v="No Drugs Involved"/>
    <x v="4"/>
    <s v="Not Hit-and-Run"/>
    <x v="3"/>
    <s v="12:00 PM - 12:59 PM"/>
    <x v="0"/>
    <x v="0"/>
  </r>
  <r>
    <s v="No Drinking Involved"/>
    <s v="No Driver Distraction"/>
    <s v="No Drugs Involved"/>
    <x v="4"/>
    <s v="Not Hit-and-Run"/>
    <x v="4"/>
    <s v="12:00 PM - 12:59 PM"/>
    <x v="0"/>
    <x v="0"/>
  </r>
  <r>
    <s v="No Drinking Involved"/>
    <s v="No Driver Distraction"/>
    <s v="No Drugs Involved"/>
    <x v="4"/>
    <s v="Not Hit-and-Run"/>
    <x v="4"/>
    <s v="1:00 PM - 1:59 PM"/>
    <x v="0"/>
    <x v="0"/>
  </r>
  <r>
    <s v="No Drinking Involved"/>
    <s v="No Driver Distraction"/>
    <s v="No Drugs Involved"/>
    <x v="4"/>
    <s v="Not Hit-and-Run"/>
    <x v="4"/>
    <s v="2:00 PM - 2:59 PM"/>
    <x v="0"/>
    <x v="0"/>
  </r>
  <r>
    <s v="No Drinking Involved"/>
    <s v="No Driver Distraction"/>
    <s v="No Drugs Involved"/>
    <x v="4"/>
    <s v="Not Hit-and-Run"/>
    <x v="4"/>
    <s v="3:00 PM - 3:59 PM"/>
    <x v="0"/>
    <x v="0"/>
  </r>
  <r>
    <s v="No Drinking Involved"/>
    <s v="No Driver Distraction"/>
    <s v="No Drugs Involved"/>
    <x v="4"/>
    <s v="Not Hit-and-Run"/>
    <x v="3"/>
    <s v="4:00 PM - 4:59 PM"/>
    <x v="0"/>
    <x v="5"/>
  </r>
  <r>
    <s v="No Drinking Involved"/>
    <s v="No Driver Distraction"/>
    <s v="No Drugs Involved"/>
    <x v="4"/>
    <s v="Not Hit-and-Run"/>
    <x v="0"/>
    <s v="4:00 PM - 4:59 PM"/>
    <x v="0"/>
    <x v="0"/>
  </r>
  <r>
    <s v="No Drinking Involved"/>
    <s v="No Driver Distraction"/>
    <s v="No Drugs Involved"/>
    <x v="4"/>
    <s v="Not Hit-and-Run"/>
    <x v="4"/>
    <s v="4:00 PM - 4:59 PM"/>
    <x v="0"/>
    <x v="0"/>
  </r>
  <r>
    <s v="No Drinking Involved"/>
    <s v="No Driver Distraction"/>
    <s v="No Drugs Involved"/>
    <x v="4"/>
    <s v="Not Hit-and-Run"/>
    <x v="2"/>
    <s v="4:00 PM - 4:59 PM"/>
    <x v="0"/>
    <x v="1"/>
  </r>
  <r>
    <s v="No Drinking Involved"/>
    <s v="No Driver Distraction"/>
    <s v="No Drugs Involved"/>
    <x v="4"/>
    <s v="Not Hit-and-Run"/>
    <x v="4"/>
    <s v="5:00 PM - 5:59 PM"/>
    <x v="0"/>
    <x v="1"/>
  </r>
  <r>
    <s v="No Drinking Involved"/>
    <s v="No Driver Distraction"/>
    <s v="No Drugs Involved"/>
    <x v="4"/>
    <s v="Not Hit-and-Run"/>
    <x v="3"/>
    <s v="6:00 PM - 6:59 PM"/>
    <x v="0"/>
    <x v="0"/>
  </r>
  <r>
    <s v="No Drinking Involved"/>
    <s v="No Driver Distraction"/>
    <s v="No Drugs Involved"/>
    <x v="4"/>
    <s v="Not Hit-and-Run"/>
    <x v="1"/>
    <s v="7:00 PM - 7:59 PM"/>
    <x v="0"/>
    <x v="0"/>
  </r>
  <r>
    <s v="No Drinking Involved"/>
    <s v="No Driver Distraction"/>
    <s v="No Drugs Involved"/>
    <x v="4"/>
    <s v="Not Hit-and-Run"/>
    <x v="0"/>
    <s v="7:00 PM - 7:59 PM"/>
    <x v="0"/>
    <x v="0"/>
  </r>
  <r>
    <s v="No Drinking Involved"/>
    <s v="No Driver Distraction"/>
    <s v="No Drugs Involved"/>
    <x v="4"/>
    <s v="Not Hit-and-Run"/>
    <x v="3"/>
    <s v="8:00 PM - 8:59 PM"/>
    <x v="0"/>
    <x v="0"/>
  </r>
  <r>
    <s v="No Drinking Involved"/>
    <s v="No Driver Distraction"/>
    <s v="No Drugs Involved"/>
    <x v="4"/>
    <s v="Not Hit-and-Run"/>
    <x v="4"/>
    <s v="8:00 PM - 8:59 PM"/>
    <x v="0"/>
    <x v="0"/>
  </r>
  <r>
    <s v="No Drinking Involved"/>
    <s v="No Driver Distraction"/>
    <s v="No Drugs Involved"/>
    <x v="4"/>
    <s v="Not Hit-and-Run"/>
    <x v="3"/>
    <s v="9:00 PM - 9:59 PM"/>
    <x v="0"/>
    <x v="0"/>
  </r>
  <r>
    <s v="No Drinking Involved"/>
    <s v="No Driver Distraction"/>
    <s v="No Drugs Involved"/>
    <x v="4"/>
    <s v="Not Hit-and-Run"/>
    <x v="4"/>
    <s v="10:00 PM - 10:59 PM"/>
    <x v="0"/>
    <x v="0"/>
  </r>
  <r>
    <s v="No Drinking Involved"/>
    <s v="No Driver Distraction"/>
    <s v="No Drugs Involved"/>
    <x v="4"/>
    <s v="Not Hit-and-Run"/>
    <x v="0"/>
    <s v="11:00 PM - 11:59 PM"/>
    <x v="0"/>
    <x v="0"/>
  </r>
  <r>
    <s v="No Drinking Involved"/>
    <s v="No Driver Distraction"/>
    <s v="No Drugs Involved"/>
    <x v="12"/>
    <s v="Not Hit-and-Run"/>
    <x v="3"/>
    <s v="12:00 AM - 12:59 PM"/>
    <x v="0"/>
    <x v="0"/>
  </r>
  <r>
    <s v="No Drinking Involved"/>
    <s v="No Driver Distraction"/>
    <s v="No Drugs Involved"/>
    <x v="12"/>
    <s v="Not Hit-and-Run"/>
    <x v="3"/>
    <s v="11:00 PM - 11:59 PM"/>
    <x v="0"/>
    <x v="0"/>
  </r>
  <r>
    <s v="No Drinking Involved"/>
    <s v="No Driver Distraction"/>
    <s v="No Drugs Involved"/>
    <x v="5"/>
    <s v="Not Hit-and-Run"/>
    <x v="3"/>
    <s v="4:00 AM - 4:59 AM"/>
    <x v="0"/>
    <x v="0"/>
  </r>
  <r>
    <s v="No Drinking Involved"/>
    <s v="No Driver Distraction"/>
    <s v="No Drugs Involved"/>
    <x v="5"/>
    <s v="Not Hit-and-Run"/>
    <x v="4"/>
    <s v="7:00 AM - 7:59 AM"/>
    <x v="0"/>
    <x v="0"/>
  </r>
  <r>
    <s v="No Drinking Involved"/>
    <s v="No Driver Distraction"/>
    <s v="No Drugs Involved"/>
    <x v="5"/>
    <s v="Not Hit-and-Run"/>
    <x v="3"/>
    <s v="8:00 AM - 8:59 AM"/>
    <x v="0"/>
    <x v="0"/>
  </r>
  <r>
    <s v="No Drinking Involved"/>
    <s v="No Driver Distraction"/>
    <s v="No Drugs Involved"/>
    <x v="5"/>
    <s v="Not Hit-and-Run"/>
    <x v="4"/>
    <s v="12:00 PM - 12:59 PM"/>
    <x v="0"/>
    <x v="0"/>
  </r>
  <r>
    <s v="No Drinking Involved"/>
    <s v="No Driver Distraction"/>
    <s v="No Drugs Involved"/>
    <x v="5"/>
    <s v="Not Hit-and-Run"/>
    <x v="4"/>
    <s v="1:00 PM - 1:59 PM"/>
    <x v="0"/>
    <x v="0"/>
  </r>
  <r>
    <s v="No Drinking Involved"/>
    <s v="No Driver Distraction"/>
    <s v="No Drugs Involved"/>
    <x v="5"/>
    <s v="Not Hit-and-Run"/>
    <x v="0"/>
    <s v="3:00 PM - 3:59 PM"/>
    <x v="0"/>
    <x v="0"/>
  </r>
  <r>
    <s v="No Drinking Involved"/>
    <s v="No Driver Distraction"/>
    <s v="No Drugs Involved"/>
    <x v="5"/>
    <s v="Not Hit-and-Run"/>
    <x v="2"/>
    <s v="4:00 PM - 4:59 PM"/>
    <x v="0"/>
    <x v="0"/>
  </r>
  <r>
    <s v="No Drinking Involved"/>
    <s v="No Driver Distraction"/>
    <s v="No Drugs Involved"/>
    <x v="7"/>
    <s v="Not Hit-and-Run"/>
    <x v="4"/>
    <s v="7:00 AM - 7:59 AM"/>
    <x v="0"/>
    <x v="1"/>
  </r>
  <r>
    <s v="No Drinking Involved"/>
    <s v="No Driver Distraction"/>
    <s v="No Drugs Involved"/>
    <x v="7"/>
    <s v="Not Hit-and-Run"/>
    <x v="2"/>
    <s v="7:00 AM - 7:59 AM"/>
    <x v="0"/>
    <x v="0"/>
  </r>
  <r>
    <s v="No Drinking Involved"/>
    <s v="No Driver Distraction"/>
    <s v="No Drugs Involved"/>
    <x v="7"/>
    <s v="Not Hit-and-Run"/>
    <x v="1"/>
    <s v="10:00 AM - 10:59 AM"/>
    <x v="0"/>
    <x v="0"/>
  </r>
  <r>
    <s v="No Drinking Involved"/>
    <s v="No Driver Distraction"/>
    <s v="No Drugs Involved"/>
    <x v="7"/>
    <s v="Not Hit-and-Run"/>
    <x v="2"/>
    <s v="10:00 AM - 10:59 AM"/>
    <x v="0"/>
    <x v="0"/>
  </r>
  <r>
    <s v="No Drinking Involved"/>
    <s v="No Driver Distraction"/>
    <s v="No Drugs Involved"/>
    <x v="7"/>
    <s v="Not Hit-and-Run"/>
    <x v="0"/>
    <s v="12:00 PM - 12:59 PM"/>
    <x v="0"/>
    <x v="0"/>
  </r>
  <r>
    <s v="No Drinking Involved"/>
    <s v="No Driver Distraction"/>
    <s v="No Drugs Involved"/>
    <x v="7"/>
    <s v="Not Hit-and-Run"/>
    <x v="4"/>
    <s v="1:00 PM - 1:59 PM"/>
    <x v="0"/>
    <x v="1"/>
  </r>
  <r>
    <s v="No Drinking Involved"/>
    <s v="No Driver Distraction"/>
    <s v="No Drugs Involved"/>
    <x v="7"/>
    <s v="Not Hit-and-Run"/>
    <x v="1"/>
    <s v="3:00 PM - 3:59 PM"/>
    <x v="0"/>
    <x v="0"/>
  </r>
  <r>
    <s v="No Drinking Involved"/>
    <s v="No Driver Distraction"/>
    <s v="No Drugs Involved"/>
    <x v="7"/>
    <s v="Not Hit-and-Run"/>
    <x v="3"/>
    <s v="3:00 PM - 3:59 PM"/>
    <x v="0"/>
    <x v="0"/>
  </r>
  <r>
    <s v="No Drinking Involved"/>
    <s v="No Driver Distraction"/>
    <s v="No Drugs Involved"/>
    <x v="7"/>
    <s v="Not Hit-and-Run"/>
    <x v="4"/>
    <s v="3:00 PM - 3:59 PM"/>
    <x v="0"/>
    <x v="0"/>
  </r>
  <r>
    <s v="No Drinking Involved"/>
    <s v="No Driver Distraction"/>
    <s v="No Drugs Involved"/>
    <x v="7"/>
    <s v="Not Hit-and-Run"/>
    <x v="2"/>
    <s v="3:00 PM - 3:59 PM"/>
    <x v="0"/>
    <x v="0"/>
  </r>
  <r>
    <s v="No Drinking Involved"/>
    <s v="No Driver Distraction"/>
    <s v="No Drugs Involved"/>
    <x v="7"/>
    <s v="Not Hit-and-Run"/>
    <x v="4"/>
    <s v="4:00 PM - 4:59 PM"/>
    <x v="0"/>
    <x v="0"/>
  </r>
  <r>
    <s v="No Drinking Involved"/>
    <s v="No Driver Distraction"/>
    <s v="No Drugs Involved"/>
    <x v="7"/>
    <s v="Not Hit-and-Run"/>
    <x v="3"/>
    <s v="5:00 PM - 5:59 PM"/>
    <x v="0"/>
    <x v="0"/>
  </r>
  <r>
    <s v="No Drinking Involved"/>
    <s v="No Driver Distraction"/>
    <s v="No Drugs Involved"/>
    <x v="7"/>
    <s v="Not Hit-and-Run"/>
    <x v="3"/>
    <s v="6:00 PM - 6:59 PM"/>
    <x v="0"/>
    <x v="0"/>
  </r>
  <r>
    <s v="No Drinking Involved"/>
    <s v="No Driver Distraction"/>
    <s v="No Drugs Involved"/>
    <x v="7"/>
    <s v="Not Hit-and-Run"/>
    <x v="0"/>
    <s v="6:00 PM - 6:59 PM"/>
    <x v="0"/>
    <x v="0"/>
  </r>
  <r>
    <s v="No Drinking Involved"/>
    <s v="No Driver Distraction"/>
    <s v="No Drugs Involved"/>
    <x v="7"/>
    <s v="Not Hit-and-Run"/>
    <x v="4"/>
    <s v="6:00 PM - 6:59 PM"/>
    <x v="0"/>
    <x v="0"/>
  </r>
  <r>
    <s v="No Drinking Involved"/>
    <s v="No Driver Distraction"/>
    <s v="No Drugs Involved"/>
    <x v="7"/>
    <s v="Not Hit-and-Run"/>
    <x v="4"/>
    <s v="8:00 PM - 8:59 PM"/>
    <x v="0"/>
    <x v="0"/>
  </r>
  <r>
    <s v="No Drinking Involved"/>
    <s v="No Driver Distraction"/>
    <s v="No Drugs Involved"/>
    <x v="7"/>
    <s v="Not Hit-and-Run"/>
    <x v="0"/>
    <s v="9:00 PM - 9:59 PM"/>
    <x v="0"/>
    <x v="0"/>
  </r>
  <r>
    <s v="No Drinking Involved"/>
    <s v="No Driver Distraction"/>
    <s v="No Drugs Involved"/>
    <x v="7"/>
    <s v="Not Hit-and-Run"/>
    <x v="4"/>
    <s v="10:00 PM - 10:59 PM"/>
    <x v="0"/>
    <x v="0"/>
  </r>
  <r>
    <s v="No Drinking Involved"/>
    <s v="No Driver Distraction"/>
    <s v="No Drugs Involved"/>
    <x v="10"/>
    <s v="Hit-and-Run"/>
    <x v="4"/>
    <s v="7:00 AM - 7:59 AM"/>
    <x v="0"/>
    <x v="0"/>
  </r>
  <r>
    <s v="No Drinking Involved"/>
    <s v="No Driver Distraction"/>
    <s v="No Drugs Involved"/>
    <x v="10"/>
    <s v="Hit-and-Run"/>
    <x v="4"/>
    <s v="11:00 AM - 11:59 AM"/>
    <x v="0"/>
    <x v="0"/>
  </r>
  <r>
    <s v="No Drinking Involved"/>
    <s v="No Driver Distraction"/>
    <s v="No Drugs Involved"/>
    <x v="10"/>
    <s v="Hit-and-Run"/>
    <x v="4"/>
    <s v="2:00 PM - 2:59 PM"/>
    <x v="0"/>
    <x v="0"/>
  </r>
  <r>
    <s v="No Drinking Involved"/>
    <s v="No Driver Distraction"/>
    <s v="No Drugs Involved"/>
    <x v="10"/>
    <s v="Hit-and-Run"/>
    <x v="2"/>
    <s v="4:00 PM - 4:59 PM"/>
    <x v="0"/>
    <x v="0"/>
  </r>
  <r>
    <s v="No Drinking Involved"/>
    <s v="No Driver Distraction"/>
    <s v="No Drugs Involved"/>
    <x v="10"/>
    <s v="Hit-and-Run"/>
    <x v="0"/>
    <s v="7:00 PM - 7:59 PM"/>
    <x v="0"/>
    <x v="0"/>
  </r>
  <r>
    <s v="No Drinking Involved"/>
    <s v="No Driver Distraction"/>
    <s v="No Drugs Involved"/>
    <x v="10"/>
    <s v="Hit-and-Run"/>
    <x v="4"/>
    <s v="7:00 PM - 7:59 PM"/>
    <x v="0"/>
    <x v="0"/>
  </r>
  <r>
    <s v="No Drinking Involved"/>
    <s v="No Driver Distraction"/>
    <s v="No Drugs Involved"/>
    <x v="10"/>
    <s v="Hit-and-Run"/>
    <x v="2"/>
    <s v="7:00 PM - 7:59 PM"/>
    <x v="0"/>
    <x v="0"/>
  </r>
  <r>
    <s v="No Drinking Involved"/>
    <s v="No Driver Distraction"/>
    <s v="No Drugs Involved"/>
    <x v="0"/>
    <s v="Hit-and-Run"/>
    <x v="1"/>
    <s v="12:00 AM - 12:59 PM"/>
    <x v="0"/>
    <x v="0"/>
  </r>
  <r>
    <s v="No Drinking Involved"/>
    <s v="No Driver Distraction"/>
    <s v="No Drugs Involved"/>
    <x v="0"/>
    <s v="Hit-and-Run"/>
    <x v="3"/>
    <s v="12:00 AM - 12:59 PM"/>
    <x v="0"/>
    <x v="0"/>
  </r>
  <r>
    <s v="No Drinking Involved"/>
    <s v="No Driver Distraction"/>
    <s v="No Drugs Involved"/>
    <x v="0"/>
    <s v="Hit-and-Run"/>
    <x v="4"/>
    <s v="12:00 AM - 12:59 PM"/>
    <x v="0"/>
    <x v="0"/>
  </r>
  <r>
    <s v="No Drinking Involved"/>
    <s v="No Driver Distraction"/>
    <s v="No Drugs Involved"/>
    <x v="0"/>
    <s v="Hit-and-Run"/>
    <x v="3"/>
    <s v="1:00 AM - 1:59 AM"/>
    <x v="0"/>
    <x v="0"/>
  </r>
  <r>
    <s v="No Drinking Involved"/>
    <s v="No Driver Distraction"/>
    <s v="No Drugs Involved"/>
    <x v="0"/>
    <s v="Hit-and-Run"/>
    <x v="0"/>
    <s v="1:00 AM - 1:59 AM"/>
    <x v="0"/>
    <x v="1"/>
  </r>
  <r>
    <s v="No Drinking Involved"/>
    <s v="No Driver Distraction"/>
    <s v="No Drugs Involved"/>
    <x v="0"/>
    <s v="Hit-and-Run"/>
    <x v="2"/>
    <s v="1:00 AM - 1:59 AM"/>
    <x v="0"/>
    <x v="0"/>
  </r>
  <r>
    <s v="No Drinking Involved"/>
    <s v="No Driver Distraction"/>
    <s v="No Drugs Involved"/>
    <x v="0"/>
    <s v="Hit-and-Run"/>
    <x v="0"/>
    <s v="2:00 AM - 2:59 AM"/>
    <x v="0"/>
    <x v="0"/>
  </r>
  <r>
    <s v="No Drinking Involved"/>
    <s v="No Driver Distraction"/>
    <s v="No Drugs Involved"/>
    <x v="0"/>
    <s v="Hit-and-Run"/>
    <x v="4"/>
    <s v="2:00 AM - 2:59 AM"/>
    <x v="0"/>
    <x v="0"/>
  </r>
  <r>
    <s v="No Drinking Involved"/>
    <s v="No Driver Distraction"/>
    <s v="No Drugs Involved"/>
    <x v="0"/>
    <s v="Hit-and-Run"/>
    <x v="0"/>
    <s v="3:00 AM - 3:59 AM"/>
    <x v="0"/>
    <x v="0"/>
  </r>
  <r>
    <s v="No Drinking Involved"/>
    <s v="No Driver Distraction"/>
    <s v="No Drugs Involved"/>
    <x v="0"/>
    <s v="Hit-and-Run"/>
    <x v="4"/>
    <s v="4:00 AM - 4:59 AM"/>
    <x v="0"/>
    <x v="0"/>
  </r>
  <r>
    <s v="No Drinking Involved"/>
    <s v="No Driver Distraction"/>
    <s v="No Drugs Involved"/>
    <x v="0"/>
    <s v="Hit-and-Run"/>
    <x v="3"/>
    <s v="5:00 AM - 5:59 AM"/>
    <x v="0"/>
    <x v="1"/>
  </r>
  <r>
    <s v="No Drinking Involved"/>
    <s v="No Driver Distraction"/>
    <s v="No Drugs Involved"/>
    <x v="0"/>
    <s v="Hit-and-Run"/>
    <x v="0"/>
    <s v="5:00 AM - 5:59 AM"/>
    <x v="0"/>
    <x v="0"/>
  </r>
  <r>
    <s v="No Drinking Involved"/>
    <s v="No Driver Distraction"/>
    <s v="No Drugs Involved"/>
    <x v="0"/>
    <s v="Hit-and-Run"/>
    <x v="4"/>
    <s v="5:00 AM - 5:59 AM"/>
    <x v="0"/>
    <x v="0"/>
  </r>
  <r>
    <s v="No Drinking Involved"/>
    <s v="No Driver Distraction"/>
    <s v="No Drugs Involved"/>
    <x v="0"/>
    <s v="Hit-and-Run"/>
    <x v="0"/>
    <s v="6:00 AM - 6:59 AM"/>
    <x v="0"/>
    <x v="0"/>
  </r>
  <r>
    <s v="No Drinking Involved"/>
    <s v="No Driver Distraction"/>
    <s v="No Drugs Involved"/>
    <x v="0"/>
    <s v="Hit-and-Run"/>
    <x v="4"/>
    <s v="6:00 AM - 6:59 AM"/>
    <x v="0"/>
    <x v="1"/>
  </r>
  <r>
    <s v="No Drinking Involved"/>
    <s v="No Driver Distraction"/>
    <s v="No Drugs Involved"/>
    <x v="0"/>
    <s v="Hit-and-Run"/>
    <x v="3"/>
    <s v="7:00 AM - 7:59 AM"/>
    <x v="0"/>
    <x v="0"/>
  </r>
  <r>
    <s v="No Drinking Involved"/>
    <s v="No Driver Distraction"/>
    <s v="No Drugs Involved"/>
    <x v="0"/>
    <s v="Hit-and-Run"/>
    <x v="4"/>
    <s v="7:00 AM - 7:59 AM"/>
    <x v="0"/>
    <x v="7"/>
  </r>
  <r>
    <s v="No Drinking Involved"/>
    <s v="No Driver Distraction"/>
    <s v="No Drugs Involved"/>
    <x v="0"/>
    <s v="Hit-and-Run"/>
    <x v="2"/>
    <s v="7:00 AM - 7:59 AM"/>
    <x v="0"/>
    <x v="7"/>
  </r>
  <r>
    <s v="No Drinking Involved"/>
    <s v="No Driver Distraction"/>
    <s v="No Drugs Involved"/>
    <x v="0"/>
    <s v="Hit-and-Run"/>
    <x v="0"/>
    <s v="8:00 AM - 8:59 AM"/>
    <x v="0"/>
    <x v="0"/>
  </r>
  <r>
    <s v="No Drinking Involved"/>
    <s v="No Driver Distraction"/>
    <s v="No Drugs Involved"/>
    <x v="0"/>
    <s v="Hit-and-Run"/>
    <x v="4"/>
    <s v="8:00 AM - 8:59 AM"/>
    <x v="0"/>
    <x v="0"/>
  </r>
  <r>
    <s v="No Drinking Involved"/>
    <s v="No Driver Distraction"/>
    <s v="No Drugs Involved"/>
    <x v="0"/>
    <s v="Hit-and-Run"/>
    <x v="4"/>
    <s v="9:00 AM - 9:59 AM"/>
    <x v="0"/>
    <x v="1"/>
  </r>
  <r>
    <s v="No Drinking Involved"/>
    <s v="No Driver Distraction"/>
    <s v="No Drugs Involved"/>
    <x v="0"/>
    <s v="Hit-and-Run"/>
    <x v="2"/>
    <s v="9:00 AM - 9:59 AM"/>
    <x v="0"/>
    <x v="0"/>
  </r>
  <r>
    <s v="No Drinking Involved"/>
    <s v="No Driver Distraction"/>
    <s v="No Drugs Involved"/>
    <x v="0"/>
    <s v="Hit-and-Run"/>
    <x v="0"/>
    <s v="10:00 AM - 10:59 AM"/>
    <x v="0"/>
    <x v="1"/>
  </r>
  <r>
    <s v="No Drinking Involved"/>
    <s v="No Driver Distraction"/>
    <s v="No Drugs Involved"/>
    <x v="0"/>
    <s v="Hit-and-Run"/>
    <x v="4"/>
    <s v="10:00 AM - 10:59 AM"/>
    <x v="0"/>
    <x v="1"/>
  </r>
  <r>
    <s v="No Drinking Involved"/>
    <s v="No Driver Distraction"/>
    <s v="No Drugs Involved"/>
    <x v="0"/>
    <s v="Hit-and-Run"/>
    <x v="2"/>
    <s v="10:00 AM - 10:59 AM"/>
    <x v="0"/>
    <x v="0"/>
  </r>
  <r>
    <s v="No Drinking Involved"/>
    <s v="No Driver Distraction"/>
    <s v="No Drugs Involved"/>
    <x v="0"/>
    <s v="Hit-and-Run"/>
    <x v="0"/>
    <s v="11:00 AM - 11:59 AM"/>
    <x v="0"/>
    <x v="1"/>
  </r>
  <r>
    <s v="No Drinking Involved"/>
    <s v="No Driver Distraction"/>
    <s v="No Drugs Involved"/>
    <x v="0"/>
    <s v="Hit-and-Run"/>
    <x v="4"/>
    <s v="11:00 AM - 11:59 AM"/>
    <x v="0"/>
    <x v="0"/>
  </r>
  <r>
    <s v="No Drinking Involved"/>
    <s v="No Driver Distraction"/>
    <s v="No Drugs Involved"/>
    <x v="0"/>
    <s v="Hit-and-Run"/>
    <x v="2"/>
    <s v="11:00 AM - 11:59 AM"/>
    <x v="0"/>
    <x v="1"/>
  </r>
  <r>
    <s v="No Drinking Involved"/>
    <s v="No Driver Distraction"/>
    <s v="No Drugs Involved"/>
    <x v="0"/>
    <s v="Hit-and-Run"/>
    <x v="3"/>
    <s v="12:00 PM - 12:59 PM"/>
    <x v="0"/>
    <x v="1"/>
  </r>
  <r>
    <s v="No Drinking Involved"/>
    <s v="No Driver Distraction"/>
    <s v="No Drugs Involved"/>
    <x v="0"/>
    <s v="Hit-and-Run"/>
    <x v="4"/>
    <s v="12:00 PM - 12:59 PM"/>
    <x v="0"/>
    <x v="0"/>
  </r>
  <r>
    <s v="No Drinking Involved"/>
    <s v="No Driver Distraction"/>
    <s v="No Drugs Involved"/>
    <x v="0"/>
    <s v="Hit-and-Run"/>
    <x v="2"/>
    <s v="12:00 PM - 12:59 PM"/>
    <x v="0"/>
    <x v="8"/>
  </r>
  <r>
    <s v="No Drinking Involved"/>
    <s v="No Driver Distraction"/>
    <s v="No Drugs Involved"/>
    <x v="0"/>
    <s v="Hit-and-Run"/>
    <x v="3"/>
    <s v="1:00 PM - 1:59 PM"/>
    <x v="0"/>
    <x v="0"/>
  </r>
  <r>
    <s v="No Drinking Involved"/>
    <s v="No Driver Distraction"/>
    <s v="No Drugs Involved"/>
    <x v="0"/>
    <s v="Hit-and-Run"/>
    <x v="0"/>
    <s v="1:00 PM - 1:59 PM"/>
    <x v="0"/>
    <x v="0"/>
  </r>
  <r>
    <s v="No Drinking Involved"/>
    <s v="No Driver Distraction"/>
    <s v="No Drugs Involved"/>
    <x v="0"/>
    <s v="Hit-and-Run"/>
    <x v="4"/>
    <s v="1:00 PM - 1:59 PM"/>
    <x v="0"/>
    <x v="5"/>
  </r>
  <r>
    <s v="No Drinking Involved"/>
    <s v="No Driver Distraction"/>
    <s v="No Drugs Involved"/>
    <x v="0"/>
    <s v="Hit-and-Run"/>
    <x v="2"/>
    <s v="1:00 PM - 1:59 PM"/>
    <x v="0"/>
    <x v="7"/>
  </r>
  <r>
    <s v="No Drinking Involved"/>
    <s v="No Driver Distraction"/>
    <s v="No Drugs Involved"/>
    <x v="0"/>
    <s v="Hit-and-Run"/>
    <x v="3"/>
    <s v="2:00 PM - 2:59 PM"/>
    <x v="0"/>
    <x v="0"/>
  </r>
  <r>
    <s v="No Drinking Involved"/>
    <s v="No Driver Distraction"/>
    <s v="No Drugs Involved"/>
    <x v="0"/>
    <s v="Hit-and-Run"/>
    <x v="0"/>
    <s v="2:00 PM - 2:59 PM"/>
    <x v="0"/>
    <x v="7"/>
  </r>
  <r>
    <s v="No Drinking Involved"/>
    <s v="No Driver Distraction"/>
    <s v="No Drugs Involved"/>
    <x v="0"/>
    <s v="Hit-and-Run"/>
    <x v="4"/>
    <s v="2:00 PM - 2:59 PM"/>
    <x v="0"/>
    <x v="0"/>
  </r>
  <r>
    <s v="No Drinking Involved"/>
    <s v="No Driver Distraction"/>
    <s v="No Drugs Involved"/>
    <x v="0"/>
    <s v="Hit-and-Run"/>
    <x v="2"/>
    <s v="2:00 PM - 2:59 PM"/>
    <x v="0"/>
    <x v="0"/>
  </r>
  <r>
    <s v="No Drinking Involved"/>
    <s v="No Driver Distraction"/>
    <s v="No Drugs Involved"/>
    <x v="0"/>
    <s v="Hit-and-Run"/>
    <x v="0"/>
    <s v="3:00 PM - 3:59 PM"/>
    <x v="0"/>
    <x v="0"/>
  </r>
  <r>
    <s v="No Drinking Involved"/>
    <s v="No Driver Distraction"/>
    <s v="No Drugs Involved"/>
    <x v="0"/>
    <s v="Hit-and-Run"/>
    <x v="4"/>
    <s v="3:00 PM - 3:59 PM"/>
    <x v="0"/>
    <x v="0"/>
  </r>
  <r>
    <s v="No Drinking Involved"/>
    <s v="No Driver Distraction"/>
    <s v="No Drugs Involved"/>
    <x v="0"/>
    <s v="Hit-and-Run"/>
    <x v="2"/>
    <s v="3:00 PM - 3:59 PM"/>
    <x v="0"/>
    <x v="5"/>
  </r>
  <r>
    <s v="No Drinking Involved"/>
    <s v="No Driver Distraction"/>
    <s v="No Drugs Involved"/>
    <x v="0"/>
    <s v="Hit-and-Run"/>
    <x v="3"/>
    <s v="4:00 PM - 4:59 PM"/>
    <x v="0"/>
    <x v="0"/>
  </r>
  <r>
    <s v="No Drinking Involved"/>
    <s v="No Driver Distraction"/>
    <s v="No Drugs Involved"/>
    <x v="0"/>
    <s v="Hit-and-Run"/>
    <x v="4"/>
    <s v="4:00 PM - 4:59 PM"/>
    <x v="0"/>
    <x v="9"/>
  </r>
  <r>
    <s v="No Drinking Involved"/>
    <s v="No Driver Distraction"/>
    <s v="No Drugs Involved"/>
    <x v="0"/>
    <s v="Hit-and-Run"/>
    <x v="2"/>
    <s v="4:00 PM - 4:59 PM"/>
    <x v="0"/>
    <x v="1"/>
  </r>
  <r>
    <s v="No Drinking Involved"/>
    <s v="No Driver Distraction"/>
    <s v="No Drugs Involved"/>
    <x v="0"/>
    <s v="Hit-and-Run"/>
    <x v="0"/>
    <s v="5:00 PM - 5:59 PM"/>
    <x v="0"/>
    <x v="0"/>
  </r>
  <r>
    <s v="No Drinking Involved"/>
    <s v="No Driver Distraction"/>
    <s v="No Drugs Involved"/>
    <x v="0"/>
    <s v="Hit-and-Run"/>
    <x v="4"/>
    <s v="5:00 PM - 5:59 PM"/>
    <x v="0"/>
    <x v="8"/>
  </r>
  <r>
    <s v="No Drinking Involved"/>
    <s v="No Driver Distraction"/>
    <s v="No Drugs Involved"/>
    <x v="0"/>
    <s v="Hit-and-Run"/>
    <x v="2"/>
    <s v="5:00 PM - 5:59 PM"/>
    <x v="0"/>
    <x v="0"/>
  </r>
  <r>
    <s v="No Drinking Involved"/>
    <s v="No Driver Distraction"/>
    <s v="No Drugs Involved"/>
    <x v="0"/>
    <s v="Hit-and-Run"/>
    <x v="3"/>
    <s v="6:00 PM - 6:59 PM"/>
    <x v="0"/>
    <x v="0"/>
  </r>
  <r>
    <s v="No Drinking Involved"/>
    <s v="No Driver Distraction"/>
    <s v="No Drugs Involved"/>
    <x v="0"/>
    <s v="Hit-and-Run"/>
    <x v="0"/>
    <s v="6:00 PM - 6:59 PM"/>
    <x v="0"/>
    <x v="5"/>
  </r>
  <r>
    <s v="No Drinking Involved"/>
    <s v="No Driver Distraction"/>
    <s v="No Drugs Involved"/>
    <x v="0"/>
    <s v="Hit-and-Run"/>
    <x v="4"/>
    <s v="6:00 PM - 6:59 PM"/>
    <x v="0"/>
    <x v="0"/>
  </r>
  <r>
    <s v="No Drinking Involved"/>
    <s v="No Driver Distraction"/>
    <s v="No Drugs Involved"/>
    <x v="0"/>
    <s v="Hit-and-Run"/>
    <x v="2"/>
    <s v="6:00 PM - 6:59 PM"/>
    <x v="0"/>
    <x v="1"/>
  </r>
  <r>
    <s v="No Drinking Involved"/>
    <s v="No Driver Distraction"/>
    <s v="No Drugs Involved"/>
    <x v="0"/>
    <s v="Hit-and-Run"/>
    <x v="0"/>
    <s v="7:00 PM - 7:59 PM"/>
    <x v="0"/>
    <x v="0"/>
  </r>
  <r>
    <s v="No Drinking Involved"/>
    <s v="No Driver Distraction"/>
    <s v="No Drugs Involved"/>
    <x v="0"/>
    <s v="Hit-and-Run"/>
    <x v="4"/>
    <s v="7:00 PM - 7:59 PM"/>
    <x v="0"/>
    <x v="1"/>
  </r>
  <r>
    <s v="No Drinking Involved"/>
    <s v="No Driver Distraction"/>
    <s v="No Drugs Involved"/>
    <x v="0"/>
    <s v="Hit-and-Run"/>
    <x v="2"/>
    <s v="7:00 PM - 7:59 PM"/>
    <x v="0"/>
    <x v="1"/>
  </r>
  <r>
    <s v="No Drinking Involved"/>
    <s v="No Driver Distraction"/>
    <s v="No Drugs Involved"/>
    <x v="0"/>
    <s v="Hit-and-Run"/>
    <x v="0"/>
    <s v="8:00 PM - 8:59 PM"/>
    <x v="0"/>
    <x v="5"/>
  </r>
  <r>
    <s v="No Drinking Involved"/>
    <s v="No Driver Distraction"/>
    <s v="No Drugs Involved"/>
    <x v="0"/>
    <s v="Hit-and-Run"/>
    <x v="4"/>
    <s v="8:00 PM - 8:59 PM"/>
    <x v="0"/>
    <x v="5"/>
  </r>
  <r>
    <s v="No Drinking Involved"/>
    <s v="No Driver Distraction"/>
    <s v="No Drugs Involved"/>
    <x v="0"/>
    <s v="Hit-and-Run"/>
    <x v="2"/>
    <s v="8:00 PM - 8:59 PM"/>
    <x v="0"/>
    <x v="7"/>
  </r>
  <r>
    <s v="No Drinking Involved"/>
    <s v="No Driver Distraction"/>
    <s v="No Drugs Involved"/>
    <x v="0"/>
    <s v="Hit-and-Run"/>
    <x v="3"/>
    <s v="9:00 PM - 9:59 PM"/>
    <x v="0"/>
    <x v="0"/>
  </r>
  <r>
    <s v="No Drinking Involved"/>
    <s v="No Driver Distraction"/>
    <s v="No Drugs Involved"/>
    <x v="0"/>
    <s v="Hit-and-Run"/>
    <x v="0"/>
    <s v="9:00 PM - 9:59 PM"/>
    <x v="0"/>
    <x v="1"/>
  </r>
  <r>
    <s v="No Drinking Involved"/>
    <s v="No Driver Distraction"/>
    <s v="No Drugs Involved"/>
    <x v="0"/>
    <s v="Hit-and-Run"/>
    <x v="4"/>
    <s v="9:00 PM - 9:59 PM"/>
    <x v="0"/>
    <x v="5"/>
  </r>
  <r>
    <s v="No Drinking Involved"/>
    <s v="No Driver Distraction"/>
    <s v="No Drugs Involved"/>
    <x v="0"/>
    <s v="Hit-and-Run"/>
    <x v="3"/>
    <s v="10:00 PM - 10:59 PM"/>
    <x v="0"/>
    <x v="1"/>
  </r>
  <r>
    <s v="No Drinking Involved"/>
    <s v="No Driver Distraction"/>
    <s v="No Drugs Involved"/>
    <x v="0"/>
    <s v="Hit-and-Run"/>
    <x v="0"/>
    <s v="10:00 PM - 10:59 PM"/>
    <x v="0"/>
    <x v="1"/>
  </r>
  <r>
    <s v="No Drinking Involved"/>
    <s v="No Driver Distraction"/>
    <s v="No Drugs Involved"/>
    <x v="0"/>
    <s v="Hit-and-Run"/>
    <x v="4"/>
    <s v="10:00 PM - 10:59 PM"/>
    <x v="0"/>
    <x v="8"/>
  </r>
  <r>
    <s v="No Drinking Involved"/>
    <s v="No Driver Distraction"/>
    <s v="No Drugs Involved"/>
    <x v="0"/>
    <s v="Hit-and-Run"/>
    <x v="4"/>
    <s v="11:00 PM - 11:59 PM"/>
    <x v="0"/>
    <x v="7"/>
  </r>
  <r>
    <s v="No Drinking Involved"/>
    <s v="No Driver Distraction"/>
    <s v="No Drugs Involved"/>
    <x v="1"/>
    <s v="Hit-and-Run"/>
    <x v="0"/>
    <s v="12:00 AM - 12:59 PM"/>
    <x v="0"/>
    <x v="0"/>
  </r>
  <r>
    <s v="No Drinking Involved"/>
    <s v="No Driver Distraction"/>
    <s v="No Drugs Involved"/>
    <x v="1"/>
    <s v="Hit-and-Run"/>
    <x v="3"/>
    <s v="3:00 AM - 3:59 AM"/>
    <x v="0"/>
    <x v="0"/>
  </r>
  <r>
    <s v="No Drinking Involved"/>
    <s v="No Driver Distraction"/>
    <s v="No Drugs Involved"/>
    <x v="1"/>
    <s v="Hit-and-Run"/>
    <x v="0"/>
    <s v="3:00 AM - 3:59 AM"/>
    <x v="0"/>
    <x v="0"/>
  </r>
  <r>
    <s v="No Drinking Involved"/>
    <s v="No Driver Distraction"/>
    <s v="No Drugs Involved"/>
    <x v="1"/>
    <s v="Hit-and-Run"/>
    <x v="4"/>
    <s v="4:00 AM - 4:59 AM"/>
    <x v="0"/>
    <x v="0"/>
  </r>
  <r>
    <s v="No Drinking Involved"/>
    <s v="No Driver Distraction"/>
    <s v="No Drugs Involved"/>
    <x v="1"/>
    <s v="Hit-and-Run"/>
    <x v="3"/>
    <s v="6:00 AM - 6:59 AM"/>
    <x v="0"/>
    <x v="0"/>
  </r>
  <r>
    <s v="No Drinking Involved"/>
    <s v="No Driver Distraction"/>
    <s v="No Drugs Involved"/>
    <x v="1"/>
    <s v="Hit-and-Run"/>
    <x v="0"/>
    <s v="6:00 AM - 6:59 AM"/>
    <x v="0"/>
    <x v="0"/>
  </r>
  <r>
    <s v="No Drinking Involved"/>
    <s v="No Driver Distraction"/>
    <s v="No Drugs Involved"/>
    <x v="1"/>
    <s v="Hit-and-Run"/>
    <x v="4"/>
    <s v="6:00 AM - 6:59 AM"/>
    <x v="0"/>
    <x v="0"/>
  </r>
  <r>
    <s v="No Drinking Involved"/>
    <s v="No Driver Distraction"/>
    <s v="No Drugs Involved"/>
    <x v="1"/>
    <s v="Hit-and-Run"/>
    <x v="0"/>
    <s v="7:00 AM - 7:59 AM"/>
    <x v="0"/>
    <x v="0"/>
  </r>
  <r>
    <s v="No Drinking Involved"/>
    <s v="No Driver Distraction"/>
    <s v="No Drugs Involved"/>
    <x v="1"/>
    <s v="Hit-and-Run"/>
    <x v="4"/>
    <s v="8:00 AM - 8:59 AM"/>
    <x v="0"/>
    <x v="0"/>
  </r>
  <r>
    <s v="No Drinking Involved"/>
    <s v="No Driver Distraction"/>
    <s v="No Drugs Involved"/>
    <x v="1"/>
    <s v="Hit-and-Run"/>
    <x v="0"/>
    <s v="9:00 AM - 9:59 AM"/>
    <x v="0"/>
    <x v="0"/>
  </r>
  <r>
    <s v="No Drinking Involved"/>
    <s v="No Driver Distraction"/>
    <s v="No Drugs Involved"/>
    <x v="1"/>
    <s v="Hit-and-Run"/>
    <x v="0"/>
    <s v="12:00 PM - 12:59 PM"/>
    <x v="0"/>
    <x v="0"/>
  </r>
  <r>
    <s v="No Drinking Involved"/>
    <s v="No Driver Distraction"/>
    <s v="No Drugs Involved"/>
    <x v="1"/>
    <s v="Hit-and-Run"/>
    <x v="4"/>
    <s v="12:00 PM - 12:59 PM"/>
    <x v="0"/>
    <x v="0"/>
  </r>
  <r>
    <s v="No Drinking Involved"/>
    <s v="No Driver Distraction"/>
    <s v="No Drugs Involved"/>
    <x v="1"/>
    <s v="Hit-and-Run"/>
    <x v="0"/>
    <s v="2:00 PM - 2:59 PM"/>
    <x v="0"/>
    <x v="0"/>
  </r>
  <r>
    <s v="No Drinking Involved"/>
    <s v="No Driver Distraction"/>
    <s v="No Drugs Involved"/>
    <x v="1"/>
    <s v="Hit-and-Run"/>
    <x v="2"/>
    <s v="2:00 PM - 2:59 PM"/>
    <x v="0"/>
    <x v="0"/>
  </r>
  <r>
    <s v="No Drinking Involved"/>
    <s v="No Driver Distraction"/>
    <s v="No Drugs Involved"/>
    <x v="1"/>
    <s v="Hit-and-Run"/>
    <x v="4"/>
    <s v="3:00 PM - 3:59 PM"/>
    <x v="0"/>
    <x v="1"/>
  </r>
  <r>
    <s v="No Drinking Involved"/>
    <s v="No Driver Distraction"/>
    <s v="No Drugs Involved"/>
    <x v="1"/>
    <s v="Hit-and-Run"/>
    <x v="0"/>
    <s v="4:00 PM - 4:59 PM"/>
    <x v="0"/>
    <x v="0"/>
  </r>
  <r>
    <s v="No Drinking Involved"/>
    <s v="No Driver Distraction"/>
    <s v="No Drugs Involved"/>
    <x v="1"/>
    <s v="Hit-and-Run"/>
    <x v="2"/>
    <s v="4:00 PM - 4:59 PM"/>
    <x v="0"/>
    <x v="1"/>
  </r>
  <r>
    <s v="No Drinking Involved"/>
    <s v="No Driver Distraction"/>
    <s v="No Drugs Involved"/>
    <x v="1"/>
    <s v="Hit-and-Run"/>
    <x v="4"/>
    <s v="5:00 PM - 5:59 PM"/>
    <x v="0"/>
    <x v="0"/>
  </r>
  <r>
    <s v="No Drinking Involved"/>
    <s v="No Driver Distraction"/>
    <s v="No Drugs Involved"/>
    <x v="1"/>
    <s v="Hit-and-Run"/>
    <x v="0"/>
    <s v="6:00 PM - 6:59 PM"/>
    <x v="0"/>
    <x v="0"/>
  </r>
  <r>
    <s v="No Drinking Involved"/>
    <s v="No Driver Distraction"/>
    <s v="No Drugs Involved"/>
    <x v="1"/>
    <s v="Hit-and-Run"/>
    <x v="4"/>
    <s v="6:00 PM - 6:59 PM"/>
    <x v="0"/>
    <x v="5"/>
  </r>
  <r>
    <s v="No Drinking Involved"/>
    <s v="No Driver Distraction"/>
    <s v="No Drugs Involved"/>
    <x v="1"/>
    <s v="Hit-and-Run"/>
    <x v="2"/>
    <s v="6:00 PM - 6:59 PM"/>
    <x v="0"/>
    <x v="0"/>
  </r>
  <r>
    <s v="No Drinking Involved"/>
    <s v="No Driver Distraction"/>
    <s v="No Drugs Involved"/>
    <x v="1"/>
    <s v="Hit-and-Run"/>
    <x v="3"/>
    <s v="8:00 PM - 8:59 PM"/>
    <x v="0"/>
    <x v="0"/>
  </r>
  <r>
    <s v="No Drinking Involved"/>
    <s v="No Driver Distraction"/>
    <s v="No Drugs Involved"/>
    <x v="1"/>
    <s v="Hit-and-Run"/>
    <x v="4"/>
    <s v="8:00 PM - 8:59 PM"/>
    <x v="0"/>
    <x v="0"/>
  </r>
  <r>
    <s v="No Drinking Involved"/>
    <s v="No Driver Distraction"/>
    <s v="No Drugs Involved"/>
    <x v="1"/>
    <s v="Hit-and-Run"/>
    <x v="0"/>
    <s v="9:00 PM - 9:59 PM"/>
    <x v="0"/>
    <x v="1"/>
  </r>
  <r>
    <s v="No Drinking Involved"/>
    <s v="No Driver Distraction"/>
    <s v="No Drugs Involved"/>
    <x v="1"/>
    <s v="Hit-and-Run"/>
    <x v="2"/>
    <s v="9:00 PM - 9:59 PM"/>
    <x v="0"/>
    <x v="0"/>
  </r>
  <r>
    <s v="No Drinking Involved"/>
    <s v="No Driver Distraction"/>
    <s v="No Drugs Involved"/>
    <x v="1"/>
    <s v="Hit-and-Run"/>
    <x v="3"/>
    <s v="10:00 PM - 10:59 PM"/>
    <x v="0"/>
    <x v="0"/>
  </r>
  <r>
    <s v="No Drinking Involved"/>
    <s v="No Driver Distraction"/>
    <s v="No Drugs Involved"/>
    <x v="1"/>
    <s v="Hit-and-Run"/>
    <x v="0"/>
    <s v="10:00 PM - 10:59 PM"/>
    <x v="0"/>
    <x v="0"/>
  </r>
  <r>
    <s v="No Drinking Involved"/>
    <s v="No Driver Distraction"/>
    <s v="No Drugs Involved"/>
    <x v="6"/>
    <s v="Hit-and-Run"/>
    <x v="4"/>
    <s v="7:00 AM - 7:59 AM"/>
    <x v="0"/>
    <x v="1"/>
  </r>
  <r>
    <s v="No Drinking Involved"/>
    <s v="No Driver Distraction"/>
    <s v="No Drugs Involved"/>
    <x v="6"/>
    <s v="Hit-and-Run"/>
    <x v="3"/>
    <s v="10:00 AM - 10:59 AM"/>
    <x v="0"/>
    <x v="0"/>
  </r>
  <r>
    <s v="No Drinking Involved"/>
    <s v="No Driver Distraction"/>
    <s v="No Drugs Involved"/>
    <x v="6"/>
    <s v="Hit-and-Run"/>
    <x v="4"/>
    <s v="10:00 AM - 10:59 AM"/>
    <x v="0"/>
    <x v="0"/>
  </r>
  <r>
    <s v="No Drinking Involved"/>
    <s v="No Driver Distraction"/>
    <s v="No Drugs Involved"/>
    <x v="6"/>
    <s v="Hit-and-Run"/>
    <x v="0"/>
    <s v="11:00 AM - 11:59 AM"/>
    <x v="0"/>
    <x v="0"/>
  </r>
  <r>
    <s v="No Drinking Involved"/>
    <s v="No Driver Distraction"/>
    <s v="No Drugs Involved"/>
    <x v="6"/>
    <s v="Hit-and-Run"/>
    <x v="4"/>
    <s v="11:00 AM - 11:59 AM"/>
    <x v="0"/>
    <x v="0"/>
  </r>
  <r>
    <s v="No Drinking Involved"/>
    <s v="No Driver Distraction"/>
    <s v="No Drugs Involved"/>
    <x v="6"/>
    <s v="Hit-and-Run"/>
    <x v="2"/>
    <s v="11:00 AM - 11:59 AM"/>
    <x v="0"/>
    <x v="0"/>
  </r>
  <r>
    <s v="No Drinking Involved"/>
    <s v="No Driver Distraction"/>
    <s v="No Drugs Involved"/>
    <x v="6"/>
    <s v="Hit-and-Run"/>
    <x v="4"/>
    <s v="12:00 PM - 12:59 PM"/>
    <x v="0"/>
    <x v="0"/>
  </r>
  <r>
    <s v="No Drinking Involved"/>
    <s v="No Driver Distraction"/>
    <s v="No Drugs Involved"/>
    <x v="6"/>
    <s v="Hit-and-Run"/>
    <x v="0"/>
    <s v="1:00 PM - 1:59 PM"/>
    <x v="0"/>
    <x v="0"/>
  </r>
  <r>
    <s v="No Drinking Involved"/>
    <s v="No Driver Distraction"/>
    <s v="No Drugs Involved"/>
    <x v="6"/>
    <s v="Hit-and-Run"/>
    <x v="4"/>
    <s v="1:00 PM - 1:59 PM"/>
    <x v="0"/>
    <x v="5"/>
  </r>
  <r>
    <s v="No Drinking Involved"/>
    <s v="No Driver Distraction"/>
    <s v="No Drugs Involved"/>
    <x v="6"/>
    <s v="Hit-and-Run"/>
    <x v="0"/>
    <s v="2:00 PM - 2:59 PM"/>
    <x v="0"/>
    <x v="0"/>
  </r>
  <r>
    <s v="No Drinking Involved"/>
    <s v="No Driver Distraction"/>
    <s v="No Drugs Involved"/>
    <x v="6"/>
    <s v="Hit-and-Run"/>
    <x v="4"/>
    <s v="2:00 PM - 2:59 PM"/>
    <x v="0"/>
    <x v="1"/>
  </r>
  <r>
    <s v="No Drinking Involved"/>
    <s v="No Driver Distraction"/>
    <s v="No Drugs Involved"/>
    <x v="6"/>
    <s v="Hit-and-Run"/>
    <x v="4"/>
    <s v="3:00 PM - 3:59 PM"/>
    <x v="0"/>
    <x v="0"/>
  </r>
  <r>
    <s v="No Drinking Involved"/>
    <s v="No Driver Distraction"/>
    <s v="No Drugs Involved"/>
    <x v="6"/>
    <s v="Hit-and-Run"/>
    <x v="2"/>
    <s v="3:00 PM - 3:59 PM"/>
    <x v="0"/>
    <x v="0"/>
  </r>
  <r>
    <s v="No Drinking Involved"/>
    <s v="No Driver Distraction"/>
    <s v="No Drugs Involved"/>
    <x v="6"/>
    <s v="Hit-and-Run"/>
    <x v="3"/>
    <s v="4:00 PM - 4:59 PM"/>
    <x v="0"/>
    <x v="1"/>
  </r>
  <r>
    <s v="No Drinking Involved"/>
    <s v="No Driver Distraction"/>
    <s v="No Drugs Involved"/>
    <x v="6"/>
    <s v="Hit-and-Run"/>
    <x v="4"/>
    <s v="4:00 PM - 4:59 PM"/>
    <x v="0"/>
    <x v="1"/>
  </r>
  <r>
    <s v="No Drinking Involved"/>
    <s v="No Driver Distraction"/>
    <s v="No Drugs Involved"/>
    <x v="6"/>
    <s v="Hit-and-Run"/>
    <x v="2"/>
    <s v="4:00 PM - 4:59 PM"/>
    <x v="0"/>
    <x v="0"/>
  </r>
  <r>
    <s v="No Drinking Involved"/>
    <s v="No Driver Distraction"/>
    <s v="No Drugs Involved"/>
    <x v="6"/>
    <s v="Hit-and-Run"/>
    <x v="0"/>
    <s v="6:00 PM - 6:59 PM"/>
    <x v="0"/>
    <x v="0"/>
  </r>
  <r>
    <s v="No Drinking Involved"/>
    <s v="No Driver Distraction"/>
    <s v="No Drugs Involved"/>
    <x v="6"/>
    <s v="Hit-and-Run"/>
    <x v="4"/>
    <s v="6:00 PM - 6:59 PM"/>
    <x v="0"/>
    <x v="5"/>
  </r>
  <r>
    <s v="No Drinking Involved"/>
    <s v="No Driver Distraction"/>
    <s v="No Drugs Involved"/>
    <x v="6"/>
    <s v="Hit-and-Run"/>
    <x v="4"/>
    <s v="7:00 PM - 7:59 PM"/>
    <x v="0"/>
    <x v="5"/>
  </r>
  <r>
    <s v="No Drinking Involved"/>
    <s v="No Driver Distraction"/>
    <s v="No Drugs Involved"/>
    <x v="6"/>
    <s v="Hit-and-Run"/>
    <x v="4"/>
    <s v="8:00 PM - 8:59 PM"/>
    <x v="0"/>
    <x v="1"/>
  </r>
  <r>
    <s v="No Drinking Involved"/>
    <s v="No Driver Distraction"/>
    <s v="No Drugs Involved"/>
    <x v="6"/>
    <s v="Hit-and-Run"/>
    <x v="2"/>
    <s v="8:00 PM - 8:59 PM"/>
    <x v="0"/>
    <x v="1"/>
  </r>
  <r>
    <s v="No Drinking Involved"/>
    <s v="No Driver Distraction"/>
    <s v="No Drugs Involved"/>
    <x v="6"/>
    <s v="Hit-and-Run"/>
    <x v="0"/>
    <s v="9:00 PM - 9:59 PM"/>
    <x v="0"/>
    <x v="0"/>
  </r>
  <r>
    <s v="No Drinking Involved"/>
    <s v="No Driver Distraction"/>
    <s v="No Drugs Involved"/>
    <x v="6"/>
    <s v="Hit-and-Run"/>
    <x v="4"/>
    <s v="9:00 PM - 9:59 PM"/>
    <x v="0"/>
    <x v="0"/>
  </r>
  <r>
    <s v="No Drinking Involved"/>
    <s v="No Driver Distraction"/>
    <s v="No Drugs Involved"/>
    <x v="6"/>
    <s v="Hit-and-Run"/>
    <x v="2"/>
    <s v="9:00 PM - 9:59 PM"/>
    <x v="0"/>
    <x v="0"/>
  </r>
  <r>
    <s v="No Drinking Involved"/>
    <s v="No Driver Distraction"/>
    <s v="No Drugs Involved"/>
    <x v="6"/>
    <s v="Hit-and-Run"/>
    <x v="3"/>
    <s v="10:00 PM - 10:59 PM"/>
    <x v="0"/>
    <x v="0"/>
  </r>
  <r>
    <s v="No Drinking Involved"/>
    <s v="No Driver Distraction"/>
    <s v="No Drugs Involved"/>
    <x v="6"/>
    <s v="Hit-and-Run"/>
    <x v="0"/>
    <s v="10:00 PM - 10:59 PM"/>
    <x v="0"/>
    <x v="0"/>
  </r>
  <r>
    <s v="No Drinking Involved"/>
    <s v="No Driver Distraction"/>
    <s v="No Drugs Involved"/>
    <x v="6"/>
    <s v="Hit-and-Run"/>
    <x v="4"/>
    <s v="10:00 PM - 10:59 PM"/>
    <x v="0"/>
    <x v="0"/>
  </r>
  <r>
    <s v="No Drinking Involved"/>
    <s v="No Driver Distraction"/>
    <s v="No Drugs Involved"/>
    <x v="6"/>
    <s v="Hit-and-Run"/>
    <x v="0"/>
    <s v="11:00 PM - 11:59 PM"/>
    <x v="0"/>
    <x v="0"/>
  </r>
  <r>
    <s v="No Drinking Involved"/>
    <s v="No Driver Distraction"/>
    <s v="No Drugs Involved"/>
    <x v="2"/>
    <s v="Hit-and-Run"/>
    <x v="1"/>
    <s v="2:00 AM - 2:59 AM"/>
    <x v="0"/>
    <x v="0"/>
  </r>
  <r>
    <s v="No Drinking Involved"/>
    <s v="No Driver Distraction"/>
    <s v="No Drugs Involved"/>
    <x v="2"/>
    <s v="Hit-and-Run"/>
    <x v="3"/>
    <s v="4:00 AM - 4:59 AM"/>
    <x v="0"/>
    <x v="0"/>
  </r>
  <r>
    <s v="No Drinking Involved"/>
    <s v="No Driver Distraction"/>
    <s v="No Drugs Involved"/>
    <x v="2"/>
    <s v="Hit-and-Run"/>
    <x v="0"/>
    <s v="6:00 AM - 6:59 AM"/>
    <x v="0"/>
    <x v="0"/>
  </r>
  <r>
    <s v="No Drinking Involved"/>
    <s v="No Driver Distraction"/>
    <s v="No Drugs Involved"/>
    <x v="2"/>
    <s v="Hit-and-Run"/>
    <x v="4"/>
    <s v="7:00 AM - 7:59 AM"/>
    <x v="0"/>
    <x v="1"/>
  </r>
  <r>
    <s v="No Drinking Involved"/>
    <s v="No Driver Distraction"/>
    <s v="No Drugs Involved"/>
    <x v="2"/>
    <s v="Hit-and-Run"/>
    <x v="4"/>
    <s v="8:00 AM - 8:59 AM"/>
    <x v="0"/>
    <x v="0"/>
  </r>
  <r>
    <s v="No Drinking Involved"/>
    <s v="No Driver Distraction"/>
    <s v="No Drugs Involved"/>
    <x v="2"/>
    <s v="Hit-and-Run"/>
    <x v="0"/>
    <s v="9:00 AM - 9:59 AM"/>
    <x v="0"/>
    <x v="0"/>
  </r>
  <r>
    <s v="No Drinking Involved"/>
    <s v="No Driver Distraction"/>
    <s v="No Drugs Involved"/>
    <x v="2"/>
    <s v="Hit-and-Run"/>
    <x v="0"/>
    <s v="11:00 AM - 11:59 AM"/>
    <x v="0"/>
    <x v="0"/>
  </r>
  <r>
    <s v="No Drinking Involved"/>
    <s v="No Driver Distraction"/>
    <s v="No Drugs Involved"/>
    <x v="2"/>
    <s v="Hit-and-Run"/>
    <x v="4"/>
    <s v="11:00 AM - 11:59 AM"/>
    <x v="0"/>
    <x v="0"/>
  </r>
  <r>
    <s v="No Drinking Involved"/>
    <s v="No Driver Distraction"/>
    <s v="No Drugs Involved"/>
    <x v="2"/>
    <s v="Hit-and-Run"/>
    <x v="2"/>
    <s v="11:00 AM - 11:59 AM"/>
    <x v="0"/>
    <x v="0"/>
  </r>
  <r>
    <s v="No Drinking Involved"/>
    <s v="No Driver Distraction"/>
    <s v="No Drugs Involved"/>
    <x v="2"/>
    <s v="Hit-and-Run"/>
    <x v="0"/>
    <s v="1:00 PM - 1:59 PM"/>
    <x v="0"/>
    <x v="0"/>
  </r>
  <r>
    <s v="No Drinking Involved"/>
    <s v="No Driver Distraction"/>
    <s v="No Drugs Involved"/>
    <x v="2"/>
    <s v="Hit-and-Run"/>
    <x v="4"/>
    <s v="1:00 PM - 1:59 PM"/>
    <x v="0"/>
    <x v="1"/>
  </r>
  <r>
    <s v="No Drinking Involved"/>
    <s v="No Driver Distraction"/>
    <s v="No Drugs Involved"/>
    <x v="2"/>
    <s v="Hit-and-Run"/>
    <x v="4"/>
    <s v="2:00 PM - 2:59 PM"/>
    <x v="0"/>
    <x v="0"/>
  </r>
  <r>
    <s v="No Drinking Involved"/>
    <s v="No Driver Distraction"/>
    <s v="No Drugs Involved"/>
    <x v="2"/>
    <s v="Hit-and-Run"/>
    <x v="2"/>
    <s v="2:00 PM - 2:59 PM"/>
    <x v="0"/>
    <x v="0"/>
  </r>
  <r>
    <s v="No Drinking Involved"/>
    <s v="No Driver Distraction"/>
    <s v="No Drugs Involved"/>
    <x v="2"/>
    <s v="Hit-and-Run"/>
    <x v="4"/>
    <s v="5:00 PM - 5:59 PM"/>
    <x v="0"/>
    <x v="0"/>
  </r>
  <r>
    <s v="No Drinking Involved"/>
    <s v="No Driver Distraction"/>
    <s v="No Drugs Involved"/>
    <x v="2"/>
    <s v="Hit-and-Run"/>
    <x v="3"/>
    <s v="6:00 PM - 6:59 PM"/>
    <x v="0"/>
    <x v="0"/>
  </r>
  <r>
    <s v="No Drinking Involved"/>
    <s v="No Driver Distraction"/>
    <s v="No Drugs Involved"/>
    <x v="2"/>
    <s v="Hit-and-Run"/>
    <x v="0"/>
    <s v="6:00 PM - 6:59 PM"/>
    <x v="0"/>
    <x v="0"/>
  </r>
  <r>
    <s v="No Drinking Involved"/>
    <s v="No Driver Distraction"/>
    <s v="No Drugs Involved"/>
    <x v="2"/>
    <s v="Hit-and-Run"/>
    <x v="2"/>
    <s v="6:00 PM - 6:59 PM"/>
    <x v="0"/>
    <x v="0"/>
  </r>
  <r>
    <s v="No Drinking Involved"/>
    <s v="No Driver Distraction"/>
    <s v="No Drugs Involved"/>
    <x v="2"/>
    <s v="Hit-and-Run"/>
    <x v="0"/>
    <s v="7:00 PM - 7:59 PM"/>
    <x v="0"/>
    <x v="1"/>
  </r>
  <r>
    <s v="No Drinking Involved"/>
    <s v="No Driver Distraction"/>
    <s v="No Drugs Involved"/>
    <x v="2"/>
    <s v="Hit-and-Run"/>
    <x v="4"/>
    <s v="7:00 PM - 7:59 PM"/>
    <x v="0"/>
    <x v="0"/>
  </r>
  <r>
    <s v="No Drinking Involved"/>
    <s v="No Driver Distraction"/>
    <s v="No Drugs Involved"/>
    <x v="2"/>
    <s v="Hit-and-Run"/>
    <x v="1"/>
    <s v="8:00 PM - 8:59 PM"/>
    <x v="0"/>
    <x v="0"/>
  </r>
  <r>
    <s v="No Drinking Involved"/>
    <s v="No Driver Distraction"/>
    <s v="No Drugs Involved"/>
    <x v="2"/>
    <s v="Hit-and-Run"/>
    <x v="3"/>
    <s v="8:00 PM - 8:59 PM"/>
    <x v="0"/>
    <x v="0"/>
  </r>
  <r>
    <s v="No Drinking Involved"/>
    <s v="No Driver Distraction"/>
    <s v="No Drugs Involved"/>
    <x v="2"/>
    <s v="Hit-and-Run"/>
    <x v="4"/>
    <s v="9:00 PM - 9:59 PM"/>
    <x v="0"/>
    <x v="1"/>
  </r>
  <r>
    <s v="No Drinking Involved"/>
    <s v="No Driver Distraction"/>
    <s v="No Drugs Involved"/>
    <x v="2"/>
    <s v="Hit-and-Run"/>
    <x v="4"/>
    <s v="10:00 PM - 10:59 PM"/>
    <x v="0"/>
    <x v="0"/>
  </r>
  <r>
    <s v="No Drinking Involved"/>
    <s v="No Driver Distraction"/>
    <s v="No Drugs Involved"/>
    <x v="2"/>
    <s v="Hit-and-Run"/>
    <x v="0"/>
    <s v="11:00 PM - 11:59 PM"/>
    <x v="0"/>
    <x v="0"/>
  </r>
  <r>
    <s v="No Drinking Involved"/>
    <s v="No Driver Distraction"/>
    <s v="No Drugs Involved"/>
    <x v="3"/>
    <s v="Hit-and-Run"/>
    <x v="3"/>
    <s v="12:00 AM - 12:59 PM"/>
    <x v="0"/>
    <x v="1"/>
  </r>
  <r>
    <s v="No Drinking Involved"/>
    <s v="No Driver Distraction"/>
    <s v="No Drugs Involved"/>
    <x v="3"/>
    <s v="Hit-and-Run"/>
    <x v="0"/>
    <s v="2:00 AM - 2:59 AM"/>
    <x v="0"/>
    <x v="0"/>
  </r>
  <r>
    <s v="No Drinking Involved"/>
    <s v="No Driver Distraction"/>
    <s v="No Drugs Involved"/>
    <x v="3"/>
    <s v="Hit-and-Run"/>
    <x v="3"/>
    <s v="4:00 AM - 4:59 AM"/>
    <x v="0"/>
    <x v="0"/>
  </r>
  <r>
    <s v="No Drinking Involved"/>
    <s v="No Driver Distraction"/>
    <s v="No Drugs Involved"/>
    <x v="3"/>
    <s v="Hit-and-Run"/>
    <x v="4"/>
    <s v="6:00 AM - 6:59 AM"/>
    <x v="0"/>
    <x v="0"/>
  </r>
  <r>
    <s v="No Drinking Involved"/>
    <s v="No Driver Distraction"/>
    <s v="No Drugs Involved"/>
    <x v="3"/>
    <s v="Hit-and-Run"/>
    <x v="3"/>
    <s v="7:00 AM - 7:59 AM"/>
    <x v="0"/>
    <x v="0"/>
  </r>
  <r>
    <s v="No Drinking Involved"/>
    <s v="No Driver Distraction"/>
    <s v="No Drugs Involved"/>
    <x v="3"/>
    <s v="Hit-and-Run"/>
    <x v="0"/>
    <s v="7:00 AM - 7:59 AM"/>
    <x v="0"/>
    <x v="0"/>
  </r>
  <r>
    <s v="No Drinking Involved"/>
    <s v="No Driver Distraction"/>
    <s v="No Drugs Involved"/>
    <x v="3"/>
    <s v="Hit-and-Run"/>
    <x v="4"/>
    <s v="7:00 AM - 7:59 AM"/>
    <x v="0"/>
    <x v="1"/>
  </r>
  <r>
    <s v="No Drinking Involved"/>
    <s v="No Driver Distraction"/>
    <s v="No Drugs Involved"/>
    <x v="3"/>
    <s v="Hit-and-Run"/>
    <x v="2"/>
    <s v="7:00 AM - 7:59 AM"/>
    <x v="0"/>
    <x v="0"/>
  </r>
  <r>
    <s v="No Drinking Involved"/>
    <s v="No Driver Distraction"/>
    <s v="No Drugs Involved"/>
    <x v="3"/>
    <s v="Hit-and-Run"/>
    <x v="0"/>
    <s v="8:00 AM - 8:59 AM"/>
    <x v="0"/>
    <x v="0"/>
  </r>
  <r>
    <s v="No Drinking Involved"/>
    <s v="No Driver Distraction"/>
    <s v="No Drugs Involved"/>
    <x v="3"/>
    <s v="Hit-and-Run"/>
    <x v="0"/>
    <s v="10:00 AM - 10:59 AM"/>
    <x v="0"/>
    <x v="0"/>
  </r>
  <r>
    <s v="No Drinking Involved"/>
    <s v="No Driver Distraction"/>
    <s v="No Drugs Involved"/>
    <x v="3"/>
    <s v="Hit-and-Run"/>
    <x v="4"/>
    <s v="10:00 AM - 10:59 AM"/>
    <x v="0"/>
    <x v="0"/>
  </r>
  <r>
    <s v="No Drinking Involved"/>
    <s v="No Driver Distraction"/>
    <s v="No Drugs Involved"/>
    <x v="3"/>
    <s v="Hit-and-Run"/>
    <x v="4"/>
    <s v="11:00 AM - 11:59 AM"/>
    <x v="0"/>
    <x v="1"/>
  </r>
  <r>
    <s v="No Drinking Involved"/>
    <s v="No Driver Distraction"/>
    <s v="No Drugs Involved"/>
    <x v="3"/>
    <s v="Hit-and-Run"/>
    <x v="4"/>
    <s v="12:00 PM - 12:59 PM"/>
    <x v="0"/>
    <x v="0"/>
  </r>
  <r>
    <s v="No Drinking Involved"/>
    <s v="No Driver Distraction"/>
    <s v="No Drugs Involved"/>
    <x v="3"/>
    <s v="Hit-and-Run"/>
    <x v="4"/>
    <s v="1:00 PM - 1:59 PM"/>
    <x v="0"/>
    <x v="1"/>
  </r>
  <r>
    <s v="No Drinking Involved"/>
    <s v="No Driver Distraction"/>
    <s v="No Drugs Involved"/>
    <x v="3"/>
    <s v="Hit-and-Run"/>
    <x v="0"/>
    <s v="2:00 PM - 2:59 PM"/>
    <x v="0"/>
    <x v="0"/>
  </r>
  <r>
    <s v="No Drinking Involved"/>
    <s v="No Driver Distraction"/>
    <s v="No Drugs Involved"/>
    <x v="3"/>
    <s v="Hit-and-Run"/>
    <x v="4"/>
    <s v="2:00 PM - 2:59 PM"/>
    <x v="0"/>
    <x v="5"/>
  </r>
  <r>
    <s v="No Drinking Involved"/>
    <s v="No Driver Distraction"/>
    <s v="No Drugs Involved"/>
    <x v="3"/>
    <s v="Hit-and-Run"/>
    <x v="0"/>
    <s v="3:00 PM - 3:59 PM"/>
    <x v="0"/>
    <x v="0"/>
  </r>
  <r>
    <s v="No Drinking Involved"/>
    <s v="No Driver Distraction"/>
    <s v="No Drugs Involved"/>
    <x v="3"/>
    <s v="Hit-and-Run"/>
    <x v="2"/>
    <s v="3:00 PM - 3:59 PM"/>
    <x v="0"/>
    <x v="1"/>
  </r>
  <r>
    <s v="No Drinking Involved"/>
    <s v="No Driver Distraction"/>
    <s v="No Drugs Involved"/>
    <x v="3"/>
    <s v="Hit-and-Run"/>
    <x v="0"/>
    <s v="4:00 PM - 4:59 PM"/>
    <x v="0"/>
    <x v="0"/>
  </r>
  <r>
    <s v="No Drinking Involved"/>
    <s v="No Driver Distraction"/>
    <s v="No Drugs Involved"/>
    <x v="3"/>
    <s v="Hit-and-Run"/>
    <x v="2"/>
    <s v="4:00 PM - 4:59 PM"/>
    <x v="0"/>
    <x v="0"/>
  </r>
  <r>
    <s v="No Drinking Involved"/>
    <s v="No Driver Distraction"/>
    <s v="No Drugs Involved"/>
    <x v="3"/>
    <s v="Hit-and-Run"/>
    <x v="4"/>
    <s v="6:00 PM - 6:59 PM"/>
    <x v="0"/>
    <x v="0"/>
  </r>
  <r>
    <s v="No Drinking Involved"/>
    <s v="No Driver Distraction"/>
    <s v="No Drugs Involved"/>
    <x v="3"/>
    <s v="Hit-and-Run"/>
    <x v="0"/>
    <s v="7:00 PM - 7:59 PM"/>
    <x v="0"/>
    <x v="0"/>
  </r>
  <r>
    <s v="No Drinking Involved"/>
    <s v="No Driver Distraction"/>
    <s v="No Drugs Involved"/>
    <x v="3"/>
    <s v="Hit-and-Run"/>
    <x v="0"/>
    <s v="8:00 PM - 8:59 PM"/>
    <x v="0"/>
    <x v="0"/>
  </r>
  <r>
    <s v="No Drinking Involved"/>
    <s v="No Driver Distraction"/>
    <s v="No Drugs Involved"/>
    <x v="3"/>
    <s v="Hit-and-Run"/>
    <x v="4"/>
    <s v="8:00 PM - 8:59 PM"/>
    <x v="0"/>
    <x v="1"/>
  </r>
  <r>
    <s v="No Drinking Involved"/>
    <s v="No Driver Distraction"/>
    <s v="No Drugs Involved"/>
    <x v="3"/>
    <s v="Hit-and-Run"/>
    <x v="2"/>
    <s v="8:00 PM - 8:59 PM"/>
    <x v="0"/>
    <x v="0"/>
  </r>
  <r>
    <s v="No Drinking Involved"/>
    <s v="No Driver Distraction"/>
    <s v="No Drugs Involved"/>
    <x v="3"/>
    <s v="Hit-and-Run"/>
    <x v="0"/>
    <s v="9:00 PM - 9:59 PM"/>
    <x v="0"/>
    <x v="1"/>
  </r>
  <r>
    <s v="No Drinking Involved"/>
    <s v="No Driver Distraction"/>
    <s v="No Drugs Involved"/>
    <x v="3"/>
    <s v="Hit-and-Run"/>
    <x v="4"/>
    <s v="9:00 PM - 9:59 PM"/>
    <x v="0"/>
    <x v="0"/>
  </r>
  <r>
    <s v="No Drinking Involved"/>
    <s v="No Driver Distraction"/>
    <s v="No Drugs Involved"/>
    <x v="3"/>
    <s v="Hit-and-Run"/>
    <x v="4"/>
    <s v="11:00 PM - 11:59 PM"/>
    <x v="0"/>
    <x v="0"/>
  </r>
  <r>
    <s v="No Drinking Involved"/>
    <s v="No Driver Distraction"/>
    <s v="No Drugs Involved"/>
    <x v="11"/>
    <s v="Hit-and-Run"/>
    <x v="4"/>
    <s v="12:00 AM - 12:59 PM"/>
    <x v="0"/>
    <x v="0"/>
  </r>
  <r>
    <s v="No Drinking Involved"/>
    <s v="No Driver Distraction"/>
    <s v="No Drugs Involved"/>
    <x v="11"/>
    <s v="Hit-and-Run"/>
    <x v="2"/>
    <s v="10:00 PM - 10:59 PM"/>
    <x v="0"/>
    <x v="0"/>
  </r>
  <r>
    <s v="No Drinking Involved"/>
    <s v="No Driver Distraction"/>
    <s v="No Drugs Involved"/>
    <x v="4"/>
    <s v="Hit-and-Run"/>
    <x v="0"/>
    <s v="7:00 AM - 7:59 AM"/>
    <x v="0"/>
    <x v="0"/>
  </r>
  <r>
    <s v="No Drinking Involved"/>
    <s v="No Driver Distraction"/>
    <s v="No Drugs Involved"/>
    <x v="4"/>
    <s v="Hit-and-Run"/>
    <x v="4"/>
    <s v="11:00 AM - 11:59 AM"/>
    <x v="0"/>
    <x v="1"/>
  </r>
  <r>
    <s v="No Drinking Involved"/>
    <s v="No Driver Distraction"/>
    <s v="No Drugs Involved"/>
    <x v="4"/>
    <s v="Hit-and-Run"/>
    <x v="0"/>
    <s v="1:00 PM - 1:59 PM"/>
    <x v="0"/>
    <x v="0"/>
  </r>
  <r>
    <s v="No Drinking Involved"/>
    <s v="No Driver Distraction"/>
    <s v="No Drugs Involved"/>
    <x v="4"/>
    <s v="Hit-and-Run"/>
    <x v="4"/>
    <s v="3:00 PM - 3:59 PM"/>
    <x v="0"/>
    <x v="0"/>
  </r>
  <r>
    <s v="No Drinking Involved"/>
    <s v="No Driver Distraction"/>
    <s v="No Drugs Involved"/>
    <x v="4"/>
    <s v="Hit-and-Run"/>
    <x v="4"/>
    <s v="5:00 PM - 5:59 PM"/>
    <x v="0"/>
    <x v="0"/>
  </r>
  <r>
    <s v="No Drinking Involved"/>
    <s v="No Driver Distraction"/>
    <s v="No Drugs Involved"/>
    <x v="4"/>
    <s v="Hit-and-Run"/>
    <x v="3"/>
    <s v="8:00 PM - 8:59 PM"/>
    <x v="0"/>
    <x v="0"/>
  </r>
  <r>
    <s v="No Drinking Involved"/>
    <s v="No Driver Distraction"/>
    <s v="No Drugs Involved"/>
    <x v="4"/>
    <s v="Hit-and-Run"/>
    <x v="0"/>
    <s v="8:00 PM - 8:59 PM"/>
    <x v="0"/>
    <x v="0"/>
  </r>
  <r>
    <s v="No Drinking Involved"/>
    <s v="No Driver Distraction"/>
    <s v="No Drugs Involved"/>
    <x v="4"/>
    <s v="Hit-and-Run"/>
    <x v="0"/>
    <s v="9:00 PM - 9:59 PM"/>
    <x v="0"/>
    <x v="1"/>
  </r>
  <r>
    <s v="No Drinking Involved"/>
    <s v="No Driver Distraction"/>
    <s v="No Drugs Involved"/>
    <x v="4"/>
    <s v="Hit-and-Run"/>
    <x v="4"/>
    <s v="11:00 PM - 11:59 PM"/>
    <x v="0"/>
    <x v="0"/>
  </r>
  <r>
    <s v="No Drinking Involved"/>
    <s v="No Driver Distraction"/>
    <s v="No Drugs Involved"/>
    <x v="13"/>
    <s v="Hit-and-Run"/>
    <x v="0"/>
    <s v="12:00 AM - 12:59 PM"/>
    <x v="0"/>
    <x v="0"/>
  </r>
  <r>
    <s v="No Drinking Involved"/>
    <s v="No Driver Distraction"/>
    <s v="No Drugs Involved"/>
    <x v="5"/>
    <s v="Hit-and-Run"/>
    <x v="2"/>
    <s v="11:00 AM - 11:59 AM"/>
    <x v="0"/>
    <x v="0"/>
  </r>
  <r>
    <s v="No Drinking Involved"/>
    <s v="No Driver Distraction"/>
    <s v="No Drugs Involved"/>
    <x v="5"/>
    <s v="Hit-and-Run"/>
    <x v="0"/>
    <s v="5:00 PM - 5:59 PM"/>
    <x v="0"/>
    <x v="0"/>
  </r>
  <r>
    <s v="No Drinking Involved"/>
    <s v="No Driver Distraction"/>
    <s v="No Drugs Involved"/>
    <x v="7"/>
    <s v="Hit-and-Run"/>
    <x v="0"/>
    <s v="12:00 AM - 12:59 PM"/>
    <x v="0"/>
    <x v="0"/>
  </r>
  <r>
    <s v="No Drinking Involved"/>
    <s v="No Driver Distraction"/>
    <s v="No Drugs Involved"/>
    <x v="7"/>
    <s v="Hit-and-Run"/>
    <x v="4"/>
    <s v="5:00 AM - 5:59 AM"/>
    <x v="0"/>
    <x v="0"/>
  </r>
  <r>
    <s v="No Drinking Involved"/>
    <s v="No Driver Distraction"/>
    <s v="No Drugs Involved"/>
    <x v="7"/>
    <s v="Hit-and-Run"/>
    <x v="2"/>
    <s v="11:00 AM - 11:59 AM"/>
    <x v="0"/>
    <x v="0"/>
  </r>
  <r>
    <s v="No Drinking Involved"/>
    <s v="No Driver Distraction"/>
    <s v="No Drugs Involved"/>
    <x v="7"/>
    <s v="Hit-and-Run"/>
    <x v="4"/>
    <s v="12:00 PM - 12:59 PM"/>
    <x v="0"/>
    <x v="0"/>
  </r>
  <r>
    <s v="No Drinking Involved"/>
    <s v="No Driver Distraction"/>
    <s v="No Drugs Involved"/>
    <x v="7"/>
    <s v="Hit-and-Run"/>
    <x v="2"/>
    <s v="12:00 PM - 12:59 PM"/>
    <x v="0"/>
    <x v="0"/>
  </r>
  <r>
    <s v="No Drinking Involved"/>
    <s v="No Driver Distraction"/>
    <s v="No Drugs Involved"/>
    <x v="7"/>
    <s v="Hit-and-Run"/>
    <x v="2"/>
    <s v="3:00 PM - 3:59 PM"/>
    <x v="0"/>
    <x v="0"/>
  </r>
  <r>
    <s v="No Drinking Involved"/>
    <s v="No Driver Distraction"/>
    <s v="No Drugs Involved"/>
    <x v="7"/>
    <s v="Hit-and-Run"/>
    <x v="4"/>
    <s v="5:00 PM - 5:59 PM"/>
    <x v="0"/>
    <x v="0"/>
  </r>
  <r>
    <s v="No Drinking Involved"/>
    <s v="No Driver Distraction"/>
    <s v="No Drugs Involved"/>
    <x v="7"/>
    <s v="Hit-and-Run"/>
    <x v="2"/>
    <s v="5:00 PM - 5:59 PM"/>
    <x v="0"/>
    <x v="0"/>
  </r>
  <r>
    <s v="No Drinking Involved"/>
    <s v="No Driver Distraction"/>
    <s v="No Drugs Involved"/>
    <x v="7"/>
    <s v="Hit-and-Run"/>
    <x v="0"/>
    <s v="6:00 PM - 6:59 PM"/>
    <x v="0"/>
    <x v="0"/>
  </r>
  <r>
    <s v="No Drinking Involved"/>
    <s v="No Driver Distraction"/>
    <s v="No Drugs Involved"/>
    <x v="7"/>
    <s v="Hit-and-Run"/>
    <x v="2"/>
    <s v="8:00 PM - 8:59 PM"/>
    <x v="0"/>
    <x v="0"/>
  </r>
  <r>
    <s v="No Drinking Involved"/>
    <s v="No Driver Distraction"/>
    <s v="No Drugs Involved"/>
    <x v="7"/>
    <s v="Hit-and-Run"/>
    <x v="4"/>
    <s v="9:00 PM - 9:59 PM"/>
    <x v="0"/>
    <x v="0"/>
  </r>
  <r>
    <s v="No Drinking Involved"/>
    <s v="No Driver Distraction"/>
    <s v="No Drugs Involved"/>
    <x v="7"/>
    <s v="Hit-and-Run"/>
    <x v="3"/>
    <s v="11:00 PM - 11:59 PM"/>
    <x v="0"/>
    <x v="0"/>
  </r>
  <r>
    <s v="No Drinking Involved"/>
    <s v="No Driver Distraction"/>
    <s v="No Drugs Involved"/>
    <x v="0"/>
    <s v="Not Hit-and-Run"/>
    <x v="0"/>
    <s v="5:00 AM - 5:59 AM"/>
    <x v="1"/>
    <x v="0"/>
  </r>
  <r>
    <s v="No Drinking Involved"/>
    <s v="No Driver Distraction"/>
    <s v="No Drugs Involved"/>
    <x v="0"/>
    <s v="Not Hit-and-Run"/>
    <x v="1"/>
    <s v="7:00 AM - 7:59 AM"/>
    <x v="1"/>
    <x v="0"/>
  </r>
  <r>
    <s v="No Drinking Involved"/>
    <s v="No Driver Distraction"/>
    <s v="No Drugs Involved"/>
    <x v="0"/>
    <s v="Not Hit-and-Run"/>
    <x v="4"/>
    <s v="7:00 AM - 7:59 AM"/>
    <x v="1"/>
    <x v="0"/>
  </r>
  <r>
    <s v="No Drinking Involved"/>
    <s v="No Driver Distraction"/>
    <s v="No Drugs Involved"/>
    <x v="0"/>
    <s v="Not Hit-and-Run"/>
    <x v="0"/>
    <s v="8:00 AM - 8:59 AM"/>
    <x v="1"/>
    <x v="0"/>
  </r>
  <r>
    <s v="No Drinking Involved"/>
    <s v="No Driver Distraction"/>
    <s v="No Drugs Involved"/>
    <x v="0"/>
    <s v="Not Hit-and-Run"/>
    <x v="0"/>
    <s v="9:00 AM - 9:59 AM"/>
    <x v="1"/>
    <x v="0"/>
  </r>
  <r>
    <s v="No Drinking Involved"/>
    <s v="No Driver Distraction"/>
    <s v="No Drugs Involved"/>
    <x v="0"/>
    <s v="Not Hit-and-Run"/>
    <x v="4"/>
    <s v="9:00 AM - 9:59 AM"/>
    <x v="1"/>
    <x v="0"/>
  </r>
  <r>
    <s v="No Drinking Involved"/>
    <s v="No Driver Distraction"/>
    <s v="No Drugs Involved"/>
    <x v="0"/>
    <s v="Not Hit-and-Run"/>
    <x v="0"/>
    <s v="10:00 AM - 10:59 AM"/>
    <x v="1"/>
    <x v="0"/>
  </r>
  <r>
    <s v="No Drinking Involved"/>
    <s v="No Driver Distraction"/>
    <s v="No Drugs Involved"/>
    <x v="0"/>
    <s v="Not Hit-and-Run"/>
    <x v="4"/>
    <s v="11:00 AM - 11:59 AM"/>
    <x v="1"/>
    <x v="0"/>
  </r>
  <r>
    <s v="No Drinking Involved"/>
    <s v="No Driver Distraction"/>
    <s v="No Drugs Involved"/>
    <x v="0"/>
    <s v="Not Hit-and-Run"/>
    <x v="4"/>
    <s v="12:00 PM - 12:59 PM"/>
    <x v="1"/>
    <x v="0"/>
  </r>
  <r>
    <s v="No Drinking Involved"/>
    <s v="No Driver Distraction"/>
    <s v="No Drugs Involved"/>
    <x v="0"/>
    <s v="Not Hit-and-Run"/>
    <x v="0"/>
    <s v="1:00 PM - 1:59 PM"/>
    <x v="1"/>
    <x v="0"/>
  </r>
  <r>
    <s v="No Drinking Involved"/>
    <s v="No Driver Distraction"/>
    <s v="No Drugs Involved"/>
    <x v="0"/>
    <s v="Not Hit-and-Run"/>
    <x v="0"/>
    <s v="2:00 PM - 2:59 PM"/>
    <x v="1"/>
    <x v="1"/>
  </r>
  <r>
    <s v="No Drinking Involved"/>
    <s v="No Driver Distraction"/>
    <s v="No Drugs Involved"/>
    <x v="0"/>
    <s v="Not Hit-and-Run"/>
    <x v="4"/>
    <s v="2:00 PM - 2:59 PM"/>
    <x v="1"/>
    <x v="1"/>
  </r>
  <r>
    <s v="No Drinking Involved"/>
    <s v="No Driver Distraction"/>
    <s v="No Drugs Involved"/>
    <x v="0"/>
    <s v="Not Hit-and-Run"/>
    <x v="0"/>
    <s v="3:00 PM - 3:59 PM"/>
    <x v="1"/>
    <x v="0"/>
  </r>
  <r>
    <s v="No Drinking Involved"/>
    <s v="No Driver Distraction"/>
    <s v="No Drugs Involved"/>
    <x v="0"/>
    <s v="Not Hit-and-Run"/>
    <x v="0"/>
    <s v="4:00 PM - 4:59 PM"/>
    <x v="1"/>
    <x v="1"/>
  </r>
  <r>
    <s v="No Drinking Involved"/>
    <s v="No Driver Distraction"/>
    <s v="No Drugs Involved"/>
    <x v="0"/>
    <s v="Not Hit-and-Run"/>
    <x v="4"/>
    <s v="4:00 PM - 4:59 PM"/>
    <x v="1"/>
    <x v="0"/>
  </r>
  <r>
    <s v="No Drinking Involved"/>
    <s v="No Driver Distraction"/>
    <s v="No Drugs Involved"/>
    <x v="0"/>
    <s v="Not Hit-and-Run"/>
    <x v="3"/>
    <s v="5:00 PM - 5:59 PM"/>
    <x v="1"/>
    <x v="0"/>
  </r>
  <r>
    <s v="No Drinking Involved"/>
    <s v="No Driver Distraction"/>
    <s v="No Drugs Involved"/>
    <x v="0"/>
    <s v="Not Hit-and-Run"/>
    <x v="4"/>
    <s v="5:00 PM - 5:59 PM"/>
    <x v="1"/>
    <x v="5"/>
  </r>
  <r>
    <s v="No Drinking Involved"/>
    <s v="No Driver Distraction"/>
    <s v="No Drugs Involved"/>
    <x v="0"/>
    <s v="Not Hit-and-Run"/>
    <x v="0"/>
    <s v="6:00 PM - 6:59 PM"/>
    <x v="1"/>
    <x v="0"/>
  </r>
  <r>
    <s v="No Drinking Involved"/>
    <s v="No Driver Distraction"/>
    <s v="No Drugs Involved"/>
    <x v="0"/>
    <s v="Not Hit-and-Run"/>
    <x v="4"/>
    <s v="6:00 PM - 6:59 PM"/>
    <x v="1"/>
    <x v="1"/>
  </r>
  <r>
    <s v="No Drinking Involved"/>
    <s v="No Driver Distraction"/>
    <s v="No Drugs Involved"/>
    <x v="0"/>
    <s v="Not Hit-and-Run"/>
    <x v="2"/>
    <s v="6:00 PM - 6:59 PM"/>
    <x v="1"/>
    <x v="5"/>
  </r>
  <r>
    <s v="No Drinking Involved"/>
    <s v="No Driver Distraction"/>
    <s v="No Drugs Involved"/>
    <x v="0"/>
    <s v="Not Hit-and-Run"/>
    <x v="2"/>
    <s v="7:00 PM - 7:59 PM"/>
    <x v="1"/>
    <x v="0"/>
  </r>
  <r>
    <s v="No Drinking Involved"/>
    <s v="No Driver Distraction"/>
    <s v="No Drugs Involved"/>
    <x v="0"/>
    <s v="Not Hit-and-Run"/>
    <x v="4"/>
    <s v="8:00 PM - 8:59 PM"/>
    <x v="1"/>
    <x v="1"/>
  </r>
  <r>
    <s v="No Drinking Involved"/>
    <s v="No Driver Distraction"/>
    <s v="No Drugs Involved"/>
    <x v="0"/>
    <s v="Not Hit-and-Run"/>
    <x v="2"/>
    <s v="9:00 PM - 9:59 PM"/>
    <x v="1"/>
    <x v="0"/>
  </r>
  <r>
    <s v="No Drinking Involved"/>
    <s v="No Driver Distraction"/>
    <s v="No Drugs Involved"/>
    <x v="1"/>
    <s v="Not Hit-and-Run"/>
    <x v="3"/>
    <s v="8:00 AM - 8:59 AM"/>
    <x v="1"/>
    <x v="0"/>
  </r>
  <r>
    <s v="No Drinking Involved"/>
    <s v="No Driver Distraction"/>
    <s v="No Drugs Involved"/>
    <x v="1"/>
    <s v="Not Hit-and-Run"/>
    <x v="2"/>
    <s v="9:00 AM - 9:59 AM"/>
    <x v="1"/>
    <x v="0"/>
  </r>
  <r>
    <s v="No Drinking Involved"/>
    <s v="No Driver Distraction"/>
    <s v="No Drugs Involved"/>
    <x v="1"/>
    <s v="Not Hit-and-Run"/>
    <x v="4"/>
    <s v="5:00 PM - 5:59 PM"/>
    <x v="1"/>
    <x v="0"/>
  </r>
  <r>
    <s v="No Drinking Involved"/>
    <s v="No Driver Distraction"/>
    <s v="No Drugs Involved"/>
    <x v="1"/>
    <s v="Not Hit-and-Run"/>
    <x v="3"/>
    <s v="9:00 PM - 9:59 PM"/>
    <x v="1"/>
    <x v="0"/>
  </r>
  <r>
    <s v="No Drinking Involved"/>
    <s v="No Driver Distraction"/>
    <s v="No Drugs Involved"/>
    <x v="6"/>
    <s v="Not Hit-and-Run"/>
    <x v="2"/>
    <s v="12:00 PM - 12:59 PM"/>
    <x v="1"/>
    <x v="0"/>
  </r>
  <r>
    <s v="No Drinking Involved"/>
    <s v="No Driver Distraction"/>
    <s v="No Drugs Involved"/>
    <x v="6"/>
    <s v="Not Hit-and-Run"/>
    <x v="4"/>
    <s v="2:00 PM - 2:59 PM"/>
    <x v="1"/>
    <x v="0"/>
  </r>
  <r>
    <s v="No Drinking Involved"/>
    <s v="No Driver Distraction"/>
    <s v="No Drugs Involved"/>
    <x v="6"/>
    <s v="Not Hit-and-Run"/>
    <x v="2"/>
    <s v="4:00 PM - 4:59 PM"/>
    <x v="1"/>
    <x v="0"/>
  </r>
  <r>
    <s v="No Drinking Involved"/>
    <s v="No Driver Distraction"/>
    <s v="No Drugs Involved"/>
    <x v="6"/>
    <s v="Not Hit-and-Run"/>
    <x v="0"/>
    <s v="6:00 PM - 6:59 PM"/>
    <x v="1"/>
    <x v="0"/>
  </r>
  <r>
    <s v="No Drinking Involved"/>
    <s v="No Driver Distraction"/>
    <s v="No Drugs Involved"/>
    <x v="2"/>
    <s v="Not Hit-and-Run"/>
    <x v="4"/>
    <s v="6:00 AM - 6:59 AM"/>
    <x v="1"/>
    <x v="0"/>
  </r>
  <r>
    <s v="No Drinking Involved"/>
    <s v="No Driver Distraction"/>
    <s v="No Drugs Involved"/>
    <x v="2"/>
    <s v="Not Hit-and-Run"/>
    <x v="0"/>
    <s v="7:00 AM - 7:59 AM"/>
    <x v="1"/>
    <x v="0"/>
  </r>
  <r>
    <s v="No Drinking Involved"/>
    <s v="No Driver Distraction"/>
    <s v="No Drugs Involved"/>
    <x v="2"/>
    <s v="Not Hit-and-Run"/>
    <x v="0"/>
    <s v="8:00 AM - 8:59 AM"/>
    <x v="1"/>
    <x v="0"/>
  </r>
  <r>
    <s v="No Drinking Involved"/>
    <s v="No Driver Distraction"/>
    <s v="No Drugs Involved"/>
    <x v="2"/>
    <s v="Not Hit-and-Run"/>
    <x v="0"/>
    <s v="9:00 AM - 9:59 AM"/>
    <x v="1"/>
    <x v="0"/>
  </r>
  <r>
    <s v="No Drinking Involved"/>
    <s v="No Driver Distraction"/>
    <s v="No Drugs Involved"/>
    <x v="2"/>
    <s v="Not Hit-and-Run"/>
    <x v="2"/>
    <s v="2:00 PM - 2:59 PM"/>
    <x v="1"/>
    <x v="0"/>
  </r>
  <r>
    <s v="No Drinking Involved"/>
    <s v="No Driver Distraction"/>
    <s v="No Drugs Involved"/>
    <x v="2"/>
    <s v="Not Hit-and-Run"/>
    <x v="4"/>
    <s v="3:00 PM - 3:59 PM"/>
    <x v="1"/>
    <x v="0"/>
  </r>
  <r>
    <s v="No Drinking Involved"/>
    <s v="No Driver Distraction"/>
    <s v="No Drugs Involved"/>
    <x v="2"/>
    <s v="Not Hit-and-Run"/>
    <x v="0"/>
    <s v="4:00 PM - 4:59 PM"/>
    <x v="1"/>
    <x v="0"/>
  </r>
  <r>
    <s v="No Drinking Involved"/>
    <s v="No Driver Distraction"/>
    <s v="No Drugs Involved"/>
    <x v="2"/>
    <s v="Not Hit-and-Run"/>
    <x v="2"/>
    <s v="4:00 PM - 4:59 PM"/>
    <x v="1"/>
    <x v="0"/>
  </r>
  <r>
    <s v="No Drinking Involved"/>
    <s v="No Driver Distraction"/>
    <s v="No Drugs Involved"/>
    <x v="2"/>
    <s v="Not Hit-and-Run"/>
    <x v="2"/>
    <s v="5:00 PM - 5:59 PM"/>
    <x v="1"/>
    <x v="0"/>
  </r>
  <r>
    <s v="No Drinking Involved"/>
    <s v="No Driver Distraction"/>
    <s v="No Drugs Involved"/>
    <x v="2"/>
    <s v="Not Hit-and-Run"/>
    <x v="4"/>
    <s v="6:00 PM - 6:59 PM"/>
    <x v="1"/>
    <x v="0"/>
  </r>
  <r>
    <s v="No Drinking Involved"/>
    <s v="No Driver Distraction"/>
    <s v="No Drugs Involved"/>
    <x v="2"/>
    <s v="Not Hit-and-Run"/>
    <x v="2"/>
    <s v="9:00 PM - 9:59 PM"/>
    <x v="1"/>
    <x v="0"/>
  </r>
  <r>
    <s v="No Drinking Involved"/>
    <s v="No Driver Distraction"/>
    <s v="No Drugs Involved"/>
    <x v="3"/>
    <s v="Not Hit-and-Run"/>
    <x v="3"/>
    <s v="5:00 AM - 5:59 AM"/>
    <x v="1"/>
    <x v="0"/>
  </r>
  <r>
    <s v="No Drinking Involved"/>
    <s v="No Driver Distraction"/>
    <s v="No Drugs Involved"/>
    <x v="3"/>
    <s v="Not Hit-and-Run"/>
    <x v="3"/>
    <s v="6:00 AM - 6:59 AM"/>
    <x v="1"/>
    <x v="0"/>
  </r>
  <r>
    <s v="No Drinking Involved"/>
    <s v="No Driver Distraction"/>
    <s v="No Drugs Involved"/>
    <x v="3"/>
    <s v="Not Hit-and-Run"/>
    <x v="0"/>
    <s v="6:00 AM - 6:59 AM"/>
    <x v="1"/>
    <x v="0"/>
  </r>
  <r>
    <s v="No Drinking Involved"/>
    <s v="No Driver Distraction"/>
    <s v="No Drugs Involved"/>
    <x v="3"/>
    <s v="Not Hit-and-Run"/>
    <x v="4"/>
    <s v="6:00 AM - 6:59 AM"/>
    <x v="1"/>
    <x v="0"/>
  </r>
  <r>
    <s v="No Drinking Involved"/>
    <s v="No Driver Distraction"/>
    <s v="No Drugs Involved"/>
    <x v="3"/>
    <s v="Not Hit-and-Run"/>
    <x v="0"/>
    <s v="4:00 PM - 4:59 PM"/>
    <x v="1"/>
    <x v="1"/>
  </r>
  <r>
    <s v="No Drinking Involved"/>
    <s v="No Driver Distraction"/>
    <s v="No Drugs Involved"/>
    <x v="3"/>
    <s v="Not Hit-and-Run"/>
    <x v="4"/>
    <s v="4:00 PM - 4:59 PM"/>
    <x v="1"/>
    <x v="0"/>
  </r>
  <r>
    <s v="No Drinking Involved"/>
    <s v="No Driver Distraction"/>
    <s v="No Drugs Involved"/>
    <x v="3"/>
    <s v="Not Hit-and-Run"/>
    <x v="4"/>
    <s v="6:00 PM - 6:59 PM"/>
    <x v="1"/>
    <x v="0"/>
  </r>
  <r>
    <s v="No Drinking Involved"/>
    <s v="No Driver Distraction"/>
    <s v="No Drugs Involved"/>
    <x v="3"/>
    <s v="Not Hit-and-Run"/>
    <x v="0"/>
    <s v="7:00 PM - 7:59 PM"/>
    <x v="1"/>
    <x v="1"/>
  </r>
  <r>
    <s v="No Drinking Involved"/>
    <s v="No Driver Distraction"/>
    <s v="No Drugs Involved"/>
    <x v="3"/>
    <s v="Not Hit-and-Run"/>
    <x v="1"/>
    <s v="8:00 PM - 8:59 PM"/>
    <x v="1"/>
    <x v="0"/>
  </r>
  <r>
    <s v="No Drinking Involved"/>
    <s v="No Driver Distraction"/>
    <s v="No Drugs Involved"/>
    <x v="3"/>
    <s v="Not Hit-and-Run"/>
    <x v="3"/>
    <s v="10:00 PM - 10:59 PM"/>
    <x v="1"/>
    <x v="0"/>
  </r>
  <r>
    <s v="No Drinking Involved"/>
    <s v="No Driver Distraction"/>
    <s v="No Drugs Involved"/>
    <x v="3"/>
    <s v="Not Hit-and-Run"/>
    <x v="0"/>
    <s v="10:00 PM - 10:59 PM"/>
    <x v="1"/>
    <x v="0"/>
  </r>
  <r>
    <s v="No Drinking Involved"/>
    <s v="No Driver Distraction"/>
    <s v="No Drugs Involved"/>
    <x v="11"/>
    <s v="Not Hit-and-Run"/>
    <x v="3"/>
    <s v="4:00 PM - 4:59 PM"/>
    <x v="1"/>
    <x v="0"/>
  </r>
  <r>
    <s v="No Drinking Involved"/>
    <s v="No Driver Distraction"/>
    <s v="No Drugs Involved"/>
    <x v="4"/>
    <s v="Not Hit-and-Run"/>
    <x v="0"/>
    <s v="11:00 AM - 11:59 AM"/>
    <x v="1"/>
    <x v="0"/>
  </r>
  <r>
    <s v="No Drinking Involved"/>
    <s v="No Driver Distraction"/>
    <s v="No Drugs Involved"/>
    <x v="5"/>
    <s v="Not Hit-and-Run"/>
    <x v="2"/>
    <s v="1:00 PM - 1:59 PM"/>
    <x v="1"/>
    <x v="0"/>
  </r>
  <r>
    <s v="No Drinking Involved"/>
    <s v="No Driver Distraction"/>
    <s v="No Drugs Involved"/>
    <x v="7"/>
    <s v="Not Hit-and-Run"/>
    <x v="4"/>
    <s v="5:00 AM - 5:59 AM"/>
    <x v="1"/>
    <x v="0"/>
  </r>
  <r>
    <s v="No Drinking Involved"/>
    <s v="No Driver Distraction"/>
    <s v="No Drugs Involved"/>
    <x v="0"/>
    <s v="Hit-and-Run"/>
    <x v="4"/>
    <s v="1:00 PM - 1:59 PM"/>
    <x v="1"/>
    <x v="0"/>
  </r>
  <r>
    <s v="No Drinking Involved"/>
    <s v="No Driver Distraction"/>
    <s v="No Drugs Involved"/>
    <x v="2"/>
    <s v="Hit-and-Run"/>
    <x v="4"/>
    <s v="4:00 PM - 4:59 PM"/>
    <x v="1"/>
    <x v="0"/>
  </r>
  <r>
    <s v="No Drinking Involved"/>
    <s v="No Driver Distraction"/>
    <s v="No Drugs Involved"/>
    <x v="10"/>
    <s v="Not Hit-and-Run"/>
    <x v="2"/>
    <s v="4:00 PM - 4:59 PM"/>
    <x v="2"/>
    <x v="0"/>
  </r>
  <r>
    <s v="No Drinking Involved"/>
    <s v="No Driver Distraction"/>
    <s v="No Drugs Involved"/>
    <x v="0"/>
    <s v="Not Hit-and-Run"/>
    <x v="2"/>
    <s v="6:00 AM - 6:59 AM"/>
    <x v="2"/>
    <x v="0"/>
  </r>
  <r>
    <s v="No Drinking Involved"/>
    <s v="No Driver Distraction"/>
    <s v="No Drugs Involved"/>
    <x v="0"/>
    <s v="Not Hit-and-Run"/>
    <x v="3"/>
    <s v="9:00 AM - 9:59 AM"/>
    <x v="2"/>
    <x v="0"/>
  </r>
  <r>
    <s v="No Drinking Involved"/>
    <s v="No Driver Distraction"/>
    <s v="No Drugs Involved"/>
    <x v="0"/>
    <s v="Not Hit-and-Run"/>
    <x v="4"/>
    <s v="9:00 AM - 9:59 AM"/>
    <x v="2"/>
    <x v="1"/>
  </r>
  <r>
    <s v="No Drinking Involved"/>
    <s v="No Driver Distraction"/>
    <s v="No Drugs Involved"/>
    <x v="0"/>
    <s v="Not Hit-and-Run"/>
    <x v="2"/>
    <s v="9:00 AM - 9:59 AM"/>
    <x v="2"/>
    <x v="0"/>
  </r>
  <r>
    <s v="No Drinking Involved"/>
    <s v="No Driver Distraction"/>
    <s v="No Drugs Involved"/>
    <x v="0"/>
    <s v="Not Hit-and-Run"/>
    <x v="4"/>
    <s v="10:00 AM - 10:59 AM"/>
    <x v="2"/>
    <x v="0"/>
  </r>
  <r>
    <s v="No Drinking Involved"/>
    <s v="No Driver Distraction"/>
    <s v="No Drugs Involved"/>
    <x v="0"/>
    <s v="Not Hit-and-Run"/>
    <x v="4"/>
    <s v="11:00 AM - 11:59 AM"/>
    <x v="2"/>
    <x v="0"/>
  </r>
  <r>
    <s v="No Drinking Involved"/>
    <s v="No Driver Distraction"/>
    <s v="No Drugs Involved"/>
    <x v="0"/>
    <s v="Not Hit-and-Run"/>
    <x v="2"/>
    <s v="11:00 AM - 11:59 AM"/>
    <x v="2"/>
    <x v="0"/>
  </r>
  <r>
    <s v="No Drinking Involved"/>
    <s v="No Driver Distraction"/>
    <s v="No Drugs Involved"/>
    <x v="0"/>
    <s v="Not Hit-and-Run"/>
    <x v="2"/>
    <s v="12:00 PM - 12:59 PM"/>
    <x v="2"/>
    <x v="0"/>
  </r>
  <r>
    <s v="No Drinking Involved"/>
    <s v="No Driver Distraction"/>
    <s v="No Drugs Involved"/>
    <x v="0"/>
    <s v="Not Hit-and-Run"/>
    <x v="4"/>
    <s v="2:00 PM - 2:59 PM"/>
    <x v="2"/>
    <x v="1"/>
  </r>
  <r>
    <s v="No Drinking Involved"/>
    <s v="No Driver Distraction"/>
    <s v="No Drugs Involved"/>
    <x v="0"/>
    <s v="Not Hit-and-Run"/>
    <x v="2"/>
    <s v="2:00 PM - 2:59 PM"/>
    <x v="2"/>
    <x v="1"/>
  </r>
  <r>
    <s v="No Drinking Involved"/>
    <s v="No Driver Distraction"/>
    <s v="No Drugs Involved"/>
    <x v="0"/>
    <s v="Not Hit-and-Run"/>
    <x v="0"/>
    <s v="3:00 PM - 3:59 PM"/>
    <x v="2"/>
    <x v="0"/>
  </r>
  <r>
    <s v="No Drinking Involved"/>
    <s v="No Driver Distraction"/>
    <s v="No Drugs Involved"/>
    <x v="0"/>
    <s v="Not Hit-and-Run"/>
    <x v="4"/>
    <s v="3:00 PM - 3:59 PM"/>
    <x v="2"/>
    <x v="1"/>
  </r>
  <r>
    <s v="No Drinking Involved"/>
    <s v="No Driver Distraction"/>
    <s v="No Drugs Involved"/>
    <x v="0"/>
    <s v="Not Hit-and-Run"/>
    <x v="4"/>
    <s v="4:00 PM - 4:59 PM"/>
    <x v="2"/>
    <x v="0"/>
  </r>
  <r>
    <s v="No Drinking Involved"/>
    <s v="No Driver Distraction"/>
    <s v="No Drugs Involved"/>
    <x v="0"/>
    <s v="Not Hit-and-Run"/>
    <x v="2"/>
    <s v="4:00 PM - 4:59 PM"/>
    <x v="2"/>
    <x v="5"/>
  </r>
  <r>
    <s v="No Drinking Involved"/>
    <s v="No Driver Distraction"/>
    <s v="No Drugs Involved"/>
    <x v="0"/>
    <s v="Not Hit-and-Run"/>
    <x v="4"/>
    <s v="5:00 PM - 5:59 PM"/>
    <x v="2"/>
    <x v="1"/>
  </r>
  <r>
    <s v="No Drinking Involved"/>
    <s v="No Driver Distraction"/>
    <s v="No Drugs Involved"/>
    <x v="0"/>
    <s v="Not Hit-and-Run"/>
    <x v="0"/>
    <s v="6:00 PM - 6:59 PM"/>
    <x v="2"/>
    <x v="0"/>
  </r>
  <r>
    <s v="No Drinking Involved"/>
    <s v="No Driver Distraction"/>
    <s v="No Drugs Involved"/>
    <x v="0"/>
    <s v="Not Hit-and-Run"/>
    <x v="4"/>
    <s v="6:00 PM - 6:59 PM"/>
    <x v="2"/>
    <x v="0"/>
  </r>
  <r>
    <s v="No Drinking Involved"/>
    <s v="No Driver Distraction"/>
    <s v="No Drugs Involved"/>
    <x v="0"/>
    <s v="Not Hit-and-Run"/>
    <x v="0"/>
    <s v="7:00 PM - 7:59 PM"/>
    <x v="2"/>
    <x v="0"/>
  </r>
  <r>
    <s v="No Drinking Involved"/>
    <s v="No Driver Distraction"/>
    <s v="No Drugs Involved"/>
    <x v="0"/>
    <s v="Not Hit-and-Run"/>
    <x v="2"/>
    <s v="8:00 PM - 8:59 PM"/>
    <x v="2"/>
    <x v="0"/>
  </r>
  <r>
    <s v="No Drinking Involved"/>
    <s v="No Driver Distraction"/>
    <s v="No Drugs Involved"/>
    <x v="0"/>
    <s v="Not Hit-and-Run"/>
    <x v="4"/>
    <s v="9:00 PM - 9:59 PM"/>
    <x v="2"/>
    <x v="0"/>
  </r>
  <r>
    <s v="No Drinking Involved"/>
    <s v="No Driver Distraction"/>
    <s v="No Drugs Involved"/>
    <x v="0"/>
    <s v="Not Hit-and-Run"/>
    <x v="2"/>
    <s v="11:00 PM - 11:59 PM"/>
    <x v="2"/>
    <x v="0"/>
  </r>
  <r>
    <s v="No Drinking Involved"/>
    <s v="No Driver Distraction"/>
    <s v="No Drugs Involved"/>
    <x v="1"/>
    <s v="Not Hit-and-Run"/>
    <x v="4"/>
    <s v="6:00 AM - 6:59 AM"/>
    <x v="2"/>
    <x v="0"/>
  </r>
  <r>
    <s v="No Drinking Involved"/>
    <s v="No Driver Distraction"/>
    <s v="No Drugs Involved"/>
    <x v="1"/>
    <s v="Not Hit-and-Run"/>
    <x v="4"/>
    <s v="10:00 AM - 10:59 AM"/>
    <x v="2"/>
    <x v="0"/>
  </r>
  <r>
    <s v="No Drinking Involved"/>
    <s v="No Driver Distraction"/>
    <s v="No Drugs Involved"/>
    <x v="1"/>
    <s v="Not Hit-and-Run"/>
    <x v="3"/>
    <s v="1:00 PM - 1:59 PM"/>
    <x v="2"/>
    <x v="0"/>
  </r>
  <r>
    <s v="No Drinking Involved"/>
    <s v="No Driver Distraction"/>
    <s v="No Drugs Involved"/>
    <x v="1"/>
    <s v="Not Hit-and-Run"/>
    <x v="2"/>
    <s v="1:00 PM - 1:59 PM"/>
    <x v="2"/>
    <x v="0"/>
  </r>
  <r>
    <s v="No Drinking Involved"/>
    <s v="No Driver Distraction"/>
    <s v="No Drugs Involved"/>
    <x v="1"/>
    <s v="Not Hit-and-Run"/>
    <x v="0"/>
    <s v="2:00 PM - 2:59 PM"/>
    <x v="2"/>
    <x v="0"/>
  </r>
  <r>
    <s v="No Drinking Involved"/>
    <s v="No Driver Distraction"/>
    <s v="No Drugs Involved"/>
    <x v="1"/>
    <s v="Not Hit-and-Run"/>
    <x v="0"/>
    <s v="3:00 PM - 3:59 PM"/>
    <x v="2"/>
    <x v="0"/>
  </r>
  <r>
    <s v="No Drinking Involved"/>
    <s v="No Driver Distraction"/>
    <s v="No Drugs Involved"/>
    <x v="6"/>
    <s v="Not Hit-and-Run"/>
    <x v="3"/>
    <s v="12:00 AM - 12:59 PM"/>
    <x v="2"/>
    <x v="0"/>
  </r>
  <r>
    <s v="No Drinking Involved"/>
    <s v="No Driver Distraction"/>
    <s v="No Drugs Involved"/>
    <x v="6"/>
    <s v="Not Hit-and-Run"/>
    <x v="0"/>
    <s v="10:00 AM - 10:59 AM"/>
    <x v="2"/>
    <x v="0"/>
  </r>
  <r>
    <s v="No Drinking Involved"/>
    <s v="No Driver Distraction"/>
    <s v="No Drugs Involved"/>
    <x v="6"/>
    <s v="Not Hit-and-Run"/>
    <x v="1"/>
    <s v="12:00 PM - 12:59 PM"/>
    <x v="2"/>
    <x v="0"/>
  </r>
  <r>
    <s v="No Drinking Involved"/>
    <s v="No Driver Distraction"/>
    <s v="No Drugs Involved"/>
    <x v="6"/>
    <s v="Not Hit-and-Run"/>
    <x v="0"/>
    <s v="2:00 PM - 2:59 PM"/>
    <x v="2"/>
    <x v="0"/>
  </r>
  <r>
    <s v="No Drinking Involved"/>
    <s v="No Driver Distraction"/>
    <s v="No Drugs Involved"/>
    <x v="6"/>
    <s v="Not Hit-and-Run"/>
    <x v="4"/>
    <s v="2:00 PM - 2:59 PM"/>
    <x v="2"/>
    <x v="0"/>
  </r>
  <r>
    <s v="No Drinking Involved"/>
    <s v="No Driver Distraction"/>
    <s v="No Drugs Involved"/>
    <x v="6"/>
    <s v="Not Hit-and-Run"/>
    <x v="3"/>
    <s v="3:00 PM - 3:59 PM"/>
    <x v="2"/>
    <x v="0"/>
  </r>
  <r>
    <s v="No Drinking Involved"/>
    <s v="No Driver Distraction"/>
    <s v="No Drugs Involved"/>
    <x v="6"/>
    <s v="Not Hit-and-Run"/>
    <x v="3"/>
    <s v="4:00 PM - 4:59 PM"/>
    <x v="2"/>
    <x v="0"/>
  </r>
  <r>
    <s v="No Drinking Involved"/>
    <s v="No Driver Distraction"/>
    <s v="No Drugs Involved"/>
    <x v="6"/>
    <s v="Not Hit-and-Run"/>
    <x v="2"/>
    <s v="4:00 PM - 4:59 PM"/>
    <x v="2"/>
    <x v="0"/>
  </r>
  <r>
    <s v="No Drinking Involved"/>
    <s v="No Driver Distraction"/>
    <s v="No Drugs Involved"/>
    <x v="6"/>
    <s v="Not Hit-and-Run"/>
    <x v="2"/>
    <s v="5:00 PM - 5:59 PM"/>
    <x v="2"/>
    <x v="0"/>
  </r>
  <r>
    <s v="No Drinking Involved"/>
    <s v="No Driver Distraction"/>
    <s v="No Drugs Involved"/>
    <x v="6"/>
    <s v="Not Hit-and-Run"/>
    <x v="0"/>
    <s v="6:00 PM - 6:59 PM"/>
    <x v="2"/>
    <x v="0"/>
  </r>
  <r>
    <s v="No Drinking Involved"/>
    <s v="No Driver Distraction"/>
    <s v="No Drugs Involved"/>
    <x v="6"/>
    <s v="Not Hit-and-Run"/>
    <x v="4"/>
    <s v="6:00 PM - 6:59 PM"/>
    <x v="2"/>
    <x v="0"/>
  </r>
  <r>
    <s v="No Drinking Involved"/>
    <s v="No Driver Distraction"/>
    <s v="No Drugs Involved"/>
    <x v="6"/>
    <s v="Not Hit-and-Run"/>
    <x v="3"/>
    <s v="7:00 PM - 7:59 PM"/>
    <x v="2"/>
    <x v="0"/>
  </r>
  <r>
    <s v="No Drinking Involved"/>
    <s v="No Driver Distraction"/>
    <s v="No Drugs Involved"/>
    <x v="6"/>
    <s v="Not Hit-and-Run"/>
    <x v="0"/>
    <s v="7:00 PM - 7:59 PM"/>
    <x v="2"/>
    <x v="0"/>
  </r>
  <r>
    <s v="No Drinking Involved"/>
    <s v="No Driver Distraction"/>
    <s v="No Drugs Involved"/>
    <x v="6"/>
    <s v="Not Hit-and-Run"/>
    <x v="0"/>
    <s v="8:00 PM - 8:59 PM"/>
    <x v="2"/>
    <x v="0"/>
  </r>
  <r>
    <s v="No Drinking Involved"/>
    <s v="No Driver Distraction"/>
    <s v="No Drugs Involved"/>
    <x v="6"/>
    <s v="Not Hit-and-Run"/>
    <x v="4"/>
    <s v="10:00 PM - 10:59 PM"/>
    <x v="2"/>
    <x v="0"/>
  </r>
  <r>
    <s v="No Drinking Involved"/>
    <s v="No Driver Distraction"/>
    <s v="No Drugs Involved"/>
    <x v="2"/>
    <s v="Not Hit-and-Run"/>
    <x v="3"/>
    <s v="4:00 AM - 4:59 AM"/>
    <x v="2"/>
    <x v="0"/>
  </r>
  <r>
    <s v="No Drinking Involved"/>
    <s v="No Driver Distraction"/>
    <s v="No Drugs Involved"/>
    <x v="2"/>
    <s v="Not Hit-and-Run"/>
    <x v="0"/>
    <s v="9:00 AM - 9:59 AM"/>
    <x v="2"/>
    <x v="0"/>
  </r>
  <r>
    <s v="No Drinking Involved"/>
    <s v="No Driver Distraction"/>
    <s v="No Drugs Involved"/>
    <x v="2"/>
    <s v="Not Hit-and-Run"/>
    <x v="4"/>
    <s v="9:00 AM - 9:59 AM"/>
    <x v="2"/>
    <x v="0"/>
  </r>
  <r>
    <s v="No Drinking Involved"/>
    <s v="No Driver Distraction"/>
    <s v="No Drugs Involved"/>
    <x v="2"/>
    <s v="Not Hit-and-Run"/>
    <x v="0"/>
    <s v="10:00 AM - 10:59 AM"/>
    <x v="2"/>
    <x v="0"/>
  </r>
  <r>
    <s v="No Drinking Involved"/>
    <s v="No Driver Distraction"/>
    <s v="No Drugs Involved"/>
    <x v="2"/>
    <s v="Not Hit-and-Run"/>
    <x v="0"/>
    <s v="11:00 AM - 11:59 AM"/>
    <x v="2"/>
    <x v="0"/>
  </r>
  <r>
    <s v="No Drinking Involved"/>
    <s v="No Driver Distraction"/>
    <s v="No Drugs Involved"/>
    <x v="2"/>
    <s v="Not Hit-and-Run"/>
    <x v="3"/>
    <s v="1:00 PM - 1:59 PM"/>
    <x v="2"/>
    <x v="0"/>
  </r>
  <r>
    <s v="No Drinking Involved"/>
    <s v="No Driver Distraction"/>
    <s v="No Drugs Involved"/>
    <x v="2"/>
    <s v="Not Hit-and-Run"/>
    <x v="2"/>
    <s v="2:00 PM - 2:59 PM"/>
    <x v="2"/>
    <x v="0"/>
  </r>
  <r>
    <s v="No Drinking Involved"/>
    <s v="No Driver Distraction"/>
    <s v="No Drugs Involved"/>
    <x v="2"/>
    <s v="Not Hit-and-Run"/>
    <x v="3"/>
    <s v="3:00 PM - 3:59 PM"/>
    <x v="2"/>
    <x v="0"/>
  </r>
  <r>
    <s v="No Drinking Involved"/>
    <s v="No Driver Distraction"/>
    <s v="No Drugs Involved"/>
    <x v="2"/>
    <s v="Not Hit-and-Run"/>
    <x v="4"/>
    <s v="5:00 PM - 5:59 PM"/>
    <x v="2"/>
    <x v="0"/>
  </r>
  <r>
    <s v="No Drinking Involved"/>
    <s v="No Driver Distraction"/>
    <s v="No Drugs Involved"/>
    <x v="3"/>
    <s v="Not Hit-and-Run"/>
    <x v="0"/>
    <s v="7:00 AM - 7:59 AM"/>
    <x v="2"/>
    <x v="0"/>
  </r>
  <r>
    <s v="No Drinking Involved"/>
    <s v="No Driver Distraction"/>
    <s v="No Drugs Involved"/>
    <x v="3"/>
    <s v="Not Hit-and-Run"/>
    <x v="0"/>
    <s v="8:00 AM - 8:59 AM"/>
    <x v="2"/>
    <x v="0"/>
  </r>
  <r>
    <s v="No Drinking Involved"/>
    <s v="No Driver Distraction"/>
    <s v="No Drugs Involved"/>
    <x v="3"/>
    <s v="Not Hit-and-Run"/>
    <x v="1"/>
    <s v="9:00 AM - 9:59 AM"/>
    <x v="2"/>
    <x v="0"/>
  </r>
  <r>
    <s v="No Drinking Involved"/>
    <s v="No Driver Distraction"/>
    <s v="No Drugs Involved"/>
    <x v="3"/>
    <s v="Not Hit-and-Run"/>
    <x v="3"/>
    <s v="10:00 AM - 10:59 AM"/>
    <x v="2"/>
    <x v="0"/>
  </r>
  <r>
    <s v="No Drinking Involved"/>
    <s v="No Driver Distraction"/>
    <s v="No Drugs Involved"/>
    <x v="3"/>
    <s v="Not Hit-and-Run"/>
    <x v="4"/>
    <s v="10:00 AM - 10:59 AM"/>
    <x v="2"/>
    <x v="0"/>
  </r>
  <r>
    <s v="No Drinking Involved"/>
    <s v="No Driver Distraction"/>
    <s v="No Drugs Involved"/>
    <x v="3"/>
    <s v="Not Hit-and-Run"/>
    <x v="0"/>
    <s v="11:00 AM - 11:59 AM"/>
    <x v="2"/>
    <x v="0"/>
  </r>
  <r>
    <s v="No Drinking Involved"/>
    <s v="No Driver Distraction"/>
    <s v="No Drugs Involved"/>
    <x v="3"/>
    <s v="Not Hit-and-Run"/>
    <x v="0"/>
    <s v="2:00 PM - 2:59 PM"/>
    <x v="2"/>
    <x v="0"/>
  </r>
  <r>
    <s v="No Drinking Involved"/>
    <s v="No Driver Distraction"/>
    <s v="No Drugs Involved"/>
    <x v="3"/>
    <s v="Not Hit-and-Run"/>
    <x v="0"/>
    <s v="3:00 PM - 3:59 PM"/>
    <x v="2"/>
    <x v="0"/>
  </r>
  <r>
    <s v="No Drinking Involved"/>
    <s v="No Driver Distraction"/>
    <s v="No Drugs Involved"/>
    <x v="3"/>
    <s v="Not Hit-and-Run"/>
    <x v="4"/>
    <s v="3:00 PM - 3:59 PM"/>
    <x v="2"/>
    <x v="0"/>
  </r>
  <r>
    <s v="No Drinking Involved"/>
    <s v="No Driver Distraction"/>
    <s v="No Drugs Involved"/>
    <x v="3"/>
    <s v="Not Hit-and-Run"/>
    <x v="3"/>
    <s v="4:00 PM - 4:59 PM"/>
    <x v="2"/>
    <x v="1"/>
  </r>
  <r>
    <s v="No Drinking Involved"/>
    <s v="No Driver Distraction"/>
    <s v="No Drugs Involved"/>
    <x v="3"/>
    <s v="Not Hit-and-Run"/>
    <x v="0"/>
    <s v="4:00 PM - 4:59 PM"/>
    <x v="2"/>
    <x v="0"/>
  </r>
  <r>
    <s v="No Drinking Involved"/>
    <s v="No Driver Distraction"/>
    <s v="No Drugs Involved"/>
    <x v="3"/>
    <s v="Not Hit-and-Run"/>
    <x v="2"/>
    <s v="5:00 PM - 5:59 PM"/>
    <x v="2"/>
    <x v="0"/>
  </r>
  <r>
    <s v="No Drinking Involved"/>
    <s v="No Driver Distraction"/>
    <s v="No Drugs Involved"/>
    <x v="3"/>
    <s v="Not Hit-and-Run"/>
    <x v="4"/>
    <s v="6:00 PM - 6:59 PM"/>
    <x v="2"/>
    <x v="0"/>
  </r>
  <r>
    <s v="No Drinking Involved"/>
    <s v="No Driver Distraction"/>
    <s v="No Drugs Involved"/>
    <x v="3"/>
    <s v="Not Hit-and-Run"/>
    <x v="3"/>
    <s v="8:00 PM - 8:59 PM"/>
    <x v="2"/>
    <x v="0"/>
  </r>
  <r>
    <s v="No Drinking Involved"/>
    <s v="No Driver Distraction"/>
    <s v="No Drugs Involved"/>
    <x v="3"/>
    <s v="Not Hit-and-Run"/>
    <x v="4"/>
    <s v="8:00 PM - 8:59 PM"/>
    <x v="2"/>
    <x v="0"/>
  </r>
  <r>
    <s v="No Drinking Involved"/>
    <s v="No Driver Distraction"/>
    <s v="No Drugs Involved"/>
    <x v="3"/>
    <s v="Not Hit-and-Run"/>
    <x v="2"/>
    <s v="11:00 PM - 11:59 PM"/>
    <x v="2"/>
    <x v="0"/>
  </r>
  <r>
    <s v="No Drinking Involved"/>
    <s v="No Driver Distraction"/>
    <s v="No Drugs Involved"/>
    <x v="11"/>
    <s v="Not Hit-and-Run"/>
    <x v="1"/>
    <s v="8:00 PM - 8:59 PM"/>
    <x v="2"/>
    <x v="0"/>
  </r>
  <r>
    <s v="No Drinking Involved"/>
    <s v="No Driver Distraction"/>
    <s v="No Drugs Involved"/>
    <x v="4"/>
    <s v="Not Hit-and-Run"/>
    <x v="3"/>
    <s v="10:00 AM - 10:59 AM"/>
    <x v="2"/>
    <x v="1"/>
  </r>
  <r>
    <s v="No Drinking Involved"/>
    <s v="No Driver Distraction"/>
    <s v="No Drugs Involved"/>
    <x v="4"/>
    <s v="Not Hit-and-Run"/>
    <x v="3"/>
    <s v="9:00 PM - 9:59 PM"/>
    <x v="2"/>
    <x v="0"/>
  </r>
  <r>
    <s v="No Drinking Involved"/>
    <s v="No Driver Distraction"/>
    <s v="No Drugs Involved"/>
    <x v="5"/>
    <s v="Not Hit-and-Run"/>
    <x v="4"/>
    <s v="7:00 AM - 7:59 AM"/>
    <x v="2"/>
    <x v="0"/>
  </r>
  <r>
    <s v="No Drinking Involved"/>
    <s v="No Driver Distraction"/>
    <s v="No Drugs Involved"/>
    <x v="7"/>
    <s v="Not Hit-and-Run"/>
    <x v="3"/>
    <s v="5:00 PM - 5:59 PM"/>
    <x v="2"/>
    <x v="0"/>
  </r>
  <r>
    <s v="No Drinking Involved"/>
    <s v="No Driver Distraction"/>
    <s v="No Drugs Involved"/>
    <x v="0"/>
    <s v="Hit-and-Run"/>
    <x v="0"/>
    <s v="4:00 AM - 4:59 AM"/>
    <x v="2"/>
    <x v="0"/>
  </r>
  <r>
    <s v="No Drinking Involved"/>
    <s v="No Driver Distraction"/>
    <s v="No Drugs Involved"/>
    <x v="0"/>
    <s v="Hit-and-Run"/>
    <x v="4"/>
    <s v="2:00 PM - 2:59 PM"/>
    <x v="2"/>
    <x v="0"/>
  </r>
  <r>
    <s v="No Drinking Involved"/>
    <s v="No Driver Distraction"/>
    <s v="No Drugs Involved"/>
    <x v="0"/>
    <s v="Hit-and-Run"/>
    <x v="0"/>
    <s v="4:00 PM - 4:59 PM"/>
    <x v="2"/>
    <x v="0"/>
  </r>
  <r>
    <s v="No Drinking Involved"/>
    <s v="No Driver Distraction"/>
    <s v="No Drugs Involved"/>
    <x v="0"/>
    <s v="Hit-and-Run"/>
    <x v="0"/>
    <s v="6:00 PM - 6:59 PM"/>
    <x v="2"/>
    <x v="0"/>
  </r>
  <r>
    <s v="No Drinking Involved"/>
    <s v="No Driver Distraction"/>
    <s v="No Drugs Involved"/>
    <x v="0"/>
    <s v="Hit-and-Run"/>
    <x v="4"/>
    <s v="7:00 PM - 7:59 PM"/>
    <x v="2"/>
    <x v="0"/>
  </r>
  <r>
    <s v="No Drinking Involved"/>
    <s v="No Driver Distraction"/>
    <s v="No Drugs Involved"/>
    <x v="1"/>
    <s v="Hit-and-Run"/>
    <x v="2"/>
    <s v="1:00 PM - 1:59 PM"/>
    <x v="2"/>
    <x v="0"/>
  </r>
  <r>
    <s v="No Drinking Involved"/>
    <s v="No Driver Distraction"/>
    <s v="No Drugs Involved"/>
    <x v="2"/>
    <s v="Hit-and-Run"/>
    <x v="2"/>
    <s v="5:00 PM - 5:59 PM"/>
    <x v="2"/>
    <x v="0"/>
  </r>
  <r>
    <s v="No Drinking Involved"/>
    <s v="No Driver Distraction"/>
    <s v="No Drugs Involved"/>
    <x v="3"/>
    <s v="Hit-and-Run"/>
    <x v="2"/>
    <s v="7:00 AM - 7:59 AM"/>
    <x v="2"/>
    <x v="0"/>
  </r>
  <r>
    <s v="No Drinking Involved"/>
    <s v="No Driver Distraction"/>
    <s v="No Drugs Involved"/>
    <x v="3"/>
    <s v="Hit-and-Run"/>
    <x v="2"/>
    <s v="3:00 PM - 3:59 PM"/>
    <x v="2"/>
    <x v="0"/>
  </r>
  <r>
    <s v="No Drinking Involved"/>
    <s v="No Driver Distraction"/>
    <s v="No Drugs Involved"/>
    <x v="0"/>
    <s v="Not Hit-and-Run"/>
    <x v="3"/>
    <s v="7:00 AM - 7:59 AM"/>
    <x v="3"/>
    <x v="0"/>
  </r>
  <r>
    <s v="No Drinking Involved"/>
    <s v="No Driver Distraction"/>
    <s v="No Drugs Involved"/>
    <x v="0"/>
    <s v="Not Hit-and-Run"/>
    <x v="4"/>
    <s v="8:00 AM - 8:59 AM"/>
    <x v="3"/>
    <x v="0"/>
  </r>
  <r>
    <s v="No Drinking Involved"/>
    <s v="No Driver Distraction"/>
    <s v="No Drugs Involved"/>
    <x v="0"/>
    <s v="Not Hit-and-Run"/>
    <x v="0"/>
    <s v="1:00 PM - 1:59 PM"/>
    <x v="3"/>
    <x v="0"/>
  </r>
  <r>
    <s v="No Drinking Involved"/>
    <s v="No Driver Distraction"/>
    <s v="No Drugs Involved"/>
    <x v="0"/>
    <s v="Not Hit-and-Run"/>
    <x v="2"/>
    <s v="3:00 PM - 3:59 PM"/>
    <x v="3"/>
    <x v="0"/>
  </r>
  <r>
    <s v="No Drinking Involved"/>
    <s v="No Driver Distraction"/>
    <s v="No Drugs Involved"/>
    <x v="0"/>
    <s v="Not Hit-and-Run"/>
    <x v="0"/>
    <s v="5:00 PM - 5:59 PM"/>
    <x v="3"/>
    <x v="0"/>
  </r>
  <r>
    <s v="No Drinking Involved"/>
    <s v="No Driver Distraction"/>
    <s v="No Drugs Involved"/>
    <x v="0"/>
    <s v="Not Hit-and-Run"/>
    <x v="4"/>
    <s v="5:00 PM - 5:59 PM"/>
    <x v="3"/>
    <x v="0"/>
  </r>
  <r>
    <s v="No Drinking Involved"/>
    <s v="No Driver Distraction"/>
    <s v="No Drugs Involved"/>
    <x v="0"/>
    <s v="Not Hit-and-Run"/>
    <x v="4"/>
    <s v="6:00 PM - 6:59 PM"/>
    <x v="3"/>
    <x v="0"/>
  </r>
  <r>
    <s v="No Drinking Involved"/>
    <s v="No Driver Distraction"/>
    <s v="No Drugs Involved"/>
    <x v="0"/>
    <s v="Not Hit-and-Run"/>
    <x v="3"/>
    <s v="8:00 PM - 8:59 PM"/>
    <x v="3"/>
    <x v="0"/>
  </r>
  <r>
    <s v="No Drinking Involved"/>
    <s v="No Driver Distraction"/>
    <s v="No Drugs Involved"/>
    <x v="6"/>
    <s v="Not Hit-and-Run"/>
    <x v="2"/>
    <s v="7:00 AM - 7:59 AM"/>
    <x v="3"/>
    <x v="0"/>
  </r>
  <r>
    <s v="No Drinking Involved"/>
    <s v="No Driver Distraction"/>
    <s v="No Drugs Involved"/>
    <x v="6"/>
    <s v="Not Hit-and-Run"/>
    <x v="4"/>
    <s v="9:00 AM - 9:59 AM"/>
    <x v="3"/>
    <x v="0"/>
  </r>
  <r>
    <s v="No Drinking Involved"/>
    <s v="No Driver Distraction"/>
    <s v="No Drugs Involved"/>
    <x v="6"/>
    <s v="Not Hit-and-Run"/>
    <x v="4"/>
    <s v="2:00 PM - 2:59 PM"/>
    <x v="3"/>
    <x v="0"/>
  </r>
  <r>
    <s v="No Drinking Involved"/>
    <s v="No Driver Distraction"/>
    <s v="No Drugs Involved"/>
    <x v="6"/>
    <s v="Not Hit-and-Run"/>
    <x v="2"/>
    <s v="4:00 PM - 4:59 PM"/>
    <x v="3"/>
    <x v="0"/>
  </r>
  <r>
    <s v="No Drinking Involved"/>
    <s v="No Driver Distraction"/>
    <s v="No Drugs Involved"/>
    <x v="2"/>
    <s v="Not Hit-and-Run"/>
    <x v="4"/>
    <s v="7:00 AM - 7:59 AM"/>
    <x v="3"/>
    <x v="1"/>
  </r>
  <r>
    <s v="No Drinking Involved"/>
    <s v="No Driver Distraction"/>
    <s v="No Drugs Involved"/>
    <x v="2"/>
    <s v="Not Hit-and-Run"/>
    <x v="0"/>
    <s v="1:00 PM - 1:59 PM"/>
    <x v="3"/>
    <x v="0"/>
  </r>
  <r>
    <s v="No Drinking Involved"/>
    <s v="No Driver Distraction"/>
    <s v="No Drugs Involved"/>
    <x v="2"/>
    <s v="Not Hit-and-Run"/>
    <x v="0"/>
    <s v="2:00 PM - 2:59 PM"/>
    <x v="3"/>
    <x v="0"/>
  </r>
  <r>
    <s v="No Drinking Involved"/>
    <s v="No Driver Distraction"/>
    <s v="No Drugs Involved"/>
    <x v="2"/>
    <s v="Not Hit-and-Run"/>
    <x v="0"/>
    <s v="5:00 PM - 5:59 PM"/>
    <x v="3"/>
    <x v="0"/>
  </r>
  <r>
    <s v="No Drinking Involved"/>
    <s v="No Driver Distraction"/>
    <s v="No Drugs Involved"/>
    <x v="2"/>
    <s v="Not Hit-and-Run"/>
    <x v="1"/>
    <s v="6:00 PM - 6:59 PM"/>
    <x v="3"/>
    <x v="0"/>
  </r>
  <r>
    <s v="No Drinking Involved"/>
    <s v="No Driver Distraction"/>
    <s v="No Drugs Involved"/>
    <x v="2"/>
    <s v="Not Hit-and-Run"/>
    <x v="0"/>
    <s v="11:00 PM - 11:59 PM"/>
    <x v="3"/>
    <x v="0"/>
  </r>
  <r>
    <s v="No Drinking Involved"/>
    <s v="No Driver Distraction"/>
    <s v="No Drugs Involved"/>
    <x v="3"/>
    <s v="Not Hit-and-Run"/>
    <x v="4"/>
    <s v="11:00 AM - 11:59 AM"/>
    <x v="3"/>
    <x v="1"/>
  </r>
  <r>
    <s v="No Drinking Involved"/>
    <s v="No Driver Distraction"/>
    <s v="No Drugs Involved"/>
    <x v="3"/>
    <s v="Not Hit-and-Run"/>
    <x v="0"/>
    <s v="12:00 PM - 12:59 PM"/>
    <x v="3"/>
    <x v="0"/>
  </r>
  <r>
    <s v="No Drinking Involved"/>
    <s v="No Driver Distraction"/>
    <s v="No Drugs Involved"/>
    <x v="3"/>
    <s v="Not Hit-and-Run"/>
    <x v="3"/>
    <s v="2:00 PM - 2:59 PM"/>
    <x v="3"/>
    <x v="0"/>
  </r>
  <r>
    <s v="No Drinking Involved"/>
    <s v="No Driver Distraction"/>
    <s v="No Drugs Involved"/>
    <x v="3"/>
    <s v="Not Hit-and-Run"/>
    <x v="0"/>
    <s v="2:00 PM - 2:59 PM"/>
    <x v="3"/>
    <x v="0"/>
  </r>
  <r>
    <s v="No Drinking Involved"/>
    <s v="No Driver Distraction"/>
    <s v="No Drugs Involved"/>
    <x v="3"/>
    <s v="Not Hit-and-Run"/>
    <x v="4"/>
    <s v="2:00 PM - 2:59 PM"/>
    <x v="3"/>
    <x v="0"/>
  </r>
  <r>
    <s v="No Drinking Involved"/>
    <s v="No Driver Distraction"/>
    <s v="No Drugs Involved"/>
    <x v="3"/>
    <s v="Not Hit-and-Run"/>
    <x v="2"/>
    <s v="3:00 PM - 3:59 PM"/>
    <x v="3"/>
    <x v="0"/>
  </r>
  <r>
    <s v="No Drinking Involved"/>
    <s v="No Driver Distraction"/>
    <s v="No Drugs Involved"/>
    <x v="3"/>
    <s v="Not Hit-and-Run"/>
    <x v="2"/>
    <s v="5:00 PM - 5:59 PM"/>
    <x v="3"/>
    <x v="0"/>
  </r>
  <r>
    <s v="No Drinking Involved"/>
    <s v="No Driver Distraction"/>
    <s v="No Drugs Involved"/>
    <x v="4"/>
    <s v="Not Hit-and-Run"/>
    <x v="3"/>
    <s v="6:00 AM - 6:59 AM"/>
    <x v="3"/>
    <x v="0"/>
  </r>
  <r>
    <s v="No Drinking Involved"/>
    <s v="No Driver Distraction"/>
    <s v="No Drugs Involved"/>
    <x v="4"/>
    <s v="Not Hit-and-Run"/>
    <x v="4"/>
    <s v="11:00 AM - 11:59 AM"/>
    <x v="3"/>
    <x v="0"/>
  </r>
  <r>
    <s v="No Drinking Involved"/>
    <s v="No Driver Distraction"/>
    <s v="No Drugs Involved"/>
    <x v="4"/>
    <s v="Not Hit-and-Run"/>
    <x v="2"/>
    <s v="5:00 PM - 5:59 PM"/>
    <x v="3"/>
    <x v="0"/>
  </r>
  <r>
    <s v="No Drinking Involved"/>
    <s v="No Driver Distraction"/>
    <s v="No Drugs Involved"/>
    <x v="4"/>
    <s v="Not Hit-and-Run"/>
    <x v="4"/>
    <s v="7:00 PM - 7:59 PM"/>
    <x v="3"/>
    <x v="0"/>
  </r>
  <r>
    <s v="No Drinking Involved"/>
    <s v="No Driver Distraction"/>
    <s v="No Drugs Involved"/>
    <x v="5"/>
    <s v="Not Hit-and-Run"/>
    <x v="0"/>
    <s v="7:00 AM - 7:59 AM"/>
    <x v="3"/>
    <x v="0"/>
  </r>
  <r>
    <s v="No Drinking Involved"/>
    <s v="No Driver Distraction"/>
    <s v="No Drugs Involved"/>
    <x v="5"/>
    <s v="Not Hit-and-Run"/>
    <x v="3"/>
    <s v="10:00 AM - 10:59 AM"/>
    <x v="3"/>
    <x v="0"/>
  </r>
  <r>
    <s v="No Drinking Involved"/>
    <s v="No Driver Distraction"/>
    <s v="No Drugs Involved"/>
    <x v="0"/>
    <s v="Hit-and-Run"/>
    <x v="4"/>
    <s v="7:00 AM - 7:59 AM"/>
    <x v="3"/>
    <x v="0"/>
  </r>
  <r>
    <s v="No Drinking Involved"/>
    <s v="No Driver Distraction"/>
    <s v="No Drugs Involved"/>
    <x v="0"/>
    <s v="Hit-and-Run"/>
    <x v="2"/>
    <s v="10:00 AM - 10:59 AM"/>
    <x v="3"/>
    <x v="0"/>
  </r>
  <r>
    <s v="No Drinking Involved"/>
    <s v="No Driver Distraction"/>
    <s v="No Drugs Involved"/>
    <x v="0"/>
    <s v="Hit-and-Run"/>
    <x v="2"/>
    <s v="11:00 AM - 11:59 AM"/>
    <x v="3"/>
    <x v="0"/>
  </r>
  <r>
    <s v="No Drinking Involved"/>
    <s v="No Driver Distraction"/>
    <s v="No Drugs Involved"/>
    <x v="0"/>
    <s v="Hit-and-Run"/>
    <x v="2"/>
    <s v="3:00 PM - 3:59 PM"/>
    <x v="3"/>
    <x v="0"/>
  </r>
  <r>
    <s v="No Drinking Involved"/>
    <s v="No Driver Distraction"/>
    <s v="No Drugs Involved"/>
    <x v="6"/>
    <s v="Hit-and-Run"/>
    <x v="4"/>
    <s v="9:00 AM - 9:59 AM"/>
    <x v="3"/>
    <x v="0"/>
  </r>
  <r>
    <s v="No Drinking Involved"/>
    <s v="No Driver Distraction"/>
    <s v="No Drugs Involved"/>
    <x v="6"/>
    <s v="Hit-and-Run"/>
    <x v="2"/>
    <s v="7:00 PM - 7:59 PM"/>
    <x v="3"/>
    <x v="0"/>
  </r>
  <r>
    <s v="No Drinking Involved"/>
    <s v="No Driver Distraction"/>
    <s v="No Drugs Involved"/>
    <x v="10"/>
    <s v="Not Hit-and-Run"/>
    <x v="0"/>
    <s v="1:00 PM - 1:59 PM"/>
    <x v="4"/>
    <x v="0"/>
  </r>
  <r>
    <s v="No Drinking Involved"/>
    <s v="No Driver Distraction"/>
    <s v="No Drugs Involved"/>
    <x v="0"/>
    <s v="Not Hit-and-Run"/>
    <x v="0"/>
    <s v="2:00 PM - 2:59 PM"/>
    <x v="4"/>
    <x v="0"/>
  </r>
  <r>
    <s v="No Drinking Involved"/>
    <s v="No Driver Distraction"/>
    <s v="No Drugs Involved"/>
    <x v="0"/>
    <s v="Not Hit-and-Run"/>
    <x v="4"/>
    <s v="3:00 PM - 3:59 PM"/>
    <x v="4"/>
    <x v="0"/>
  </r>
  <r>
    <s v="No Drinking Involved"/>
    <s v="No Driver Distraction"/>
    <s v="No Drugs Involved"/>
    <x v="0"/>
    <s v="Not Hit-and-Run"/>
    <x v="4"/>
    <s v="4:00 PM - 4:59 PM"/>
    <x v="4"/>
    <x v="0"/>
  </r>
  <r>
    <s v="No Drinking Involved"/>
    <s v="No Driver Distraction"/>
    <s v="No Drugs Involved"/>
    <x v="0"/>
    <s v="Not Hit-and-Run"/>
    <x v="0"/>
    <s v="5:00 PM - 5:59 PM"/>
    <x v="4"/>
    <x v="0"/>
  </r>
  <r>
    <s v="No Drinking Involved"/>
    <s v="No Driver Distraction"/>
    <s v="No Drugs Involved"/>
    <x v="0"/>
    <s v="Not Hit-and-Run"/>
    <x v="0"/>
    <s v="7:00 PM - 7:59 PM"/>
    <x v="4"/>
    <x v="0"/>
  </r>
  <r>
    <s v="No Drinking Involved"/>
    <s v="No Driver Distraction"/>
    <s v="No Drugs Involved"/>
    <x v="6"/>
    <s v="Not Hit-and-Run"/>
    <x v="4"/>
    <s v="10:00 AM - 10:59 AM"/>
    <x v="4"/>
    <x v="0"/>
  </r>
  <r>
    <s v="No Drinking Involved"/>
    <s v="No Driver Distraction"/>
    <s v="No Drugs Involved"/>
    <x v="3"/>
    <s v="Not Hit-and-Run"/>
    <x v="4"/>
    <s v="9:00 AM - 9:59 AM"/>
    <x v="4"/>
    <x v="0"/>
  </r>
  <r>
    <s v="No Drinking Involved"/>
    <s v="No Driver Distraction"/>
    <s v="No Drugs Involved"/>
    <x v="3"/>
    <s v="Not Hit-and-Run"/>
    <x v="4"/>
    <s v="11:00 AM - 11:59 AM"/>
    <x v="4"/>
    <x v="0"/>
  </r>
  <r>
    <s v="No Drinking Involved"/>
    <s v="No Driver Distraction"/>
    <s v="No Drugs Involved"/>
    <x v="4"/>
    <s v="Not Hit-and-Run"/>
    <x v="3"/>
    <s v="10:00 AM - 10:59 AM"/>
    <x v="4"/>
    <x v="0"/>
  </r>
  <r>
    <s v="No Drinking Involved"/>
    <s v="No Driver Distraction"/>
    <s v="No Drugs Involved"/>
    <x v="4"/>
    <s v="Not Hit-and-Run"/>
    <x v="2"/>
    <s v="1:00 PM - 1:59 PM"/>
    <x v="4"/>
    <x v="0"/>
  </r>
  <r>
    <s v="No Drinking Involved"/>
    <s v="No Driver Distraction"/>
    <s v="No Drugs Involved"/>
    <x v="7"/>
    <s v="Not Hit-and-Run"/>
    <x v="3"/>
    <s v="8:00 PM - 8:59 PM"/>
    <x v="4"/>
    <x v="0"/>
  </r>
  <r>
    <s v="No Drinking Involved"/>
    <s v="Driver Distracted"/>
    <s v="No Drugs Involved"/>
    <x v="9"/>
    <s v="Not Hit-and-Run"/>
    <x v="4"/>
    <s v="12:00 PM - 12:59 PM"/>
    <x v="0"/>
    <x v="0"/>
  </r>
  <r>
    <s v="No Drinking Involved"/>
    <s v="Driver Distracted"/>
    <s v="No Drugs Involved"/>
    <x v="10"/>
    <s v="Not Hit-and-Run"/>
    <x v="4"/>
    <s v="10:00 PM - 10:59 PM"/>
    <x v="0"/>
    <x v="0"/>
  </r>
  <r>
    <s v="No Drinking Involved"/>
    <s v="Driver Distracted"/>
    <s v="No Drugs Involved"/>
    <x v="0"/>
    <s v="Not Hit-and-Run"/>
    <x v="3"/>
    <s v="6:00 AM - 6:59 AM"/>
    <x v="0"/>
    <x v="0"/>
  </r>
  <r>
    <s v="No Drinking Involved"/>
    <s v="Driver Distracted"/>
    <s v="No Drugs Involved"/>
    <x v="0"/>
    <s v="Not Hit-and-Run"/>
    <x v="0"/>
    <s v="7:00 AM - 7:59 AM"/>
    <x v="0"/>
    <x v="0"/>
  </r>
  <r>
    <s v="No Drinking Involved"/>
    <s v="Driver Distracted"/>
    <s v="No Drugs Involved"/>
    <x v="0"/>
    <s v="Not Hit-and-Run"/>
    <x v="4"/>
    <s v="7:00 AM - 7:59 AM"/>
    <x v="0"/>
    <x v="0"/>
  </r>
  <r>
    <s v="No Drinking Involved"/>
    <s v="Driver Distracted"/>
    <s v="No Drugs Involved"/>
    <x v="0"/>
    <s v="Not Hit-and-Run"/>
    <x v="2"/>
    <s v="7:00 AM - 7:59 AM"/>
    <x v="0"/>
    <x v="0"/>
  </r>
  <r>
    <s v="No Drinking Involved"/>
    <s v="Driver Distracted"/>
    <s v="No Drugs Involved"/>
    <x v="0"/>
    <s v="Not Hit-and-Run"/>
    <x v="4"/>
    <s v="9:00 AM - 9:59 AM"/>
    <x v="0"/>
    <x v="1"/>
  </r>
  <r>
    <s v="No Drinking Involved"/>
    <s v="Driver Distracted"/>
    <s v="No Drugs Involved"/>
    <x v="0"/>
    <s v="Not Hit-and-Run"/>
    <x v="3"/>
    <s v="11:00 AM - 11:59 AM"/>
    <x v="0"/>
    <x v="0"/>
  </r>
  <r>
    <s v="No Drinking Involved"/>
    <s v="Driver Distracted"/>
    <s v="No Drugs Involved"/>
    <x v="0"/>
    <s v="Not Hit-and-Run"/>
    <x v="4"/>
    <s v="11:00 AM - 11:59 AM"/>
    <x v="0"/>
    <x v="0"/>
  </r>
  <r>
    <s v="No Drinking Involved"/>
    <s v="Driver Distracted"/>
    <s v="No Drugs Involved"/>
    <x v="0"/>
    <s v="Not Hit-and-Run"/>
    <x v="4"/>
    <s v="1:00 PM - 1:59 PM"/>
    <x v="0"/>
    <x v="0"/>
  </r>
  <r>
    <s v="No Drinking Involved"/>
    <s v="Driver Distracted"/>
    <s v="No Drugs Involved"/>
    <x v="0"/>
    <s v="Not Hit-and-Run"/>
    <x v="4"/>
    <s v="3:00 PM - 3:59 PM"/>
    <x v="0"/>
    <x v="1"/>
  </r>
  <r>
    <s v="No Drinking Involved"/>
    <s v="Driver Distracted"/>
    <s v="No Drugs Involved"/>
    <x v="0"/>
    <s v="Not Hit-and-Run"/>
    <x v="0"/>
    <s v="4:00 PM - 4:59 PM"/>
    <x v="0"/>
    <x v="0"/>
  </r>
  <r>
    <s v="No Drinking Involved"/>
    <s v="Driver Distracted"/>
    <s v="No Drugs Involved"/>
    <x v="0"/>
    <s v="Not Hit-and-Run"/>
    <x v="2"/>
    <s v="4:00 PM - 4:59 PM"/>
    <x v="0"/>
    <x v="0"/>
  </r>
  <r>
    <s v="No Drinking Involved"/>
    <s v="Driver Distracted"/>
    <s v="No Drugs Involved"/>
    <x v="0"/>
    <s v="Not Hit-and-Run"/>
    <x v="0"/>
    <s v="5:00 PM - 5:59 PM"/>
    <x v="0"/>
    <x v="0"/>
  </r>
  <r>
    <s v="No Drinking Involved"/>
    <s v="Driver Distracted"/>
    <s v="No Drugs Involved"/>
    <x v="0"/>
    <s v="Not Hit-and-Run"/>
    <x v="4"/>
    <s v="8:00 PM - 8:59 PM"/>
    <x v="0"/>
    <x v="0"/>
  </r>
  <r>
    <s v="No Drinking Involved"/>
    <s v="Driver Distracted"/>
    <s v="No Drugs Involved"/>
    <x v="0"/>
    <s v="Not Hit-and-Run"/>
    <x v="4"/>
    <s v="10:00 PM - 10:59 PM"/>
    <x v="0"/>
    <x v="0"/>
  </r>
  <r>
    <s v="No Drinking Involved"/>
    <s v="Driver Distracted"/>
    <s v="No Drugs Involved"/>
    <x v="0"/>
    <s v="Not Hit-and-Run"/>
    <x v="2"/>
    <s v="11:00 PM - 11:59 PM"/>
    <x v="0"/>
    <x v="0"/>
  </r>
  <r>
    <s v="No Drinking Involved"/>
    <s v="Driver Distracted"/>
    <s v="No Drugs Involved"/>
    <x v="1"/>
    <s v="Not Hit-and-Run"/>
    <x v="0"/>
    <s v="12:00 AM - 12:59 PM"/>
    <x v="0"/>
    <x v="0"/>
  </r>
  <r>
    <s v="No Drinking Involved"/>
    <s v="Driver Distracted"/>
    <s v="No Drugs Involved"/>
    <x v="1"/>
    <s v="Not Hit-and-Run"/>
    <x v="0"/>
    <s v="10:00 AM - 10:59 AM"/>
    <x v="0"/>
    <x v="0"/>
  </r>
  <r>
    <s v="No Drinking Involved"/>
    <s v="Driver Distracted"/>
    <s v="No Drugs Involved"/>
    <x v="6"/>
    <s v="Not Hit-and-Run"/>
    <x v="0"/>
    <s v="12:00 AM - 12:59 PM"/>
    <x v="0"/>
    <x v="0"/>
  </r>
  <r>
    <s v="No Drinking Involved"/>
    <s v="Driver Distracted"/>
    <s v="No Drugs Involved"/>
    <x v="6"/>
    <s v="Not Hit-and-Run"/>
    <x v="0"/>
    <s v="5:00 PM - 5:59 PM"/>
    <x v="0"/>
    <x v="0"/>
  </r>
  <r>
    <s v="No Drinking Involved"/>
    <s v="Driver Distracted"/>
    <s v="No Drugs Involved"/>
    <x v="2"/>
    <s v="Not Hit-and-Run"/>
    <x v="1"/>
    <s v="5:00 AM - 5:59 AM"/>
    <x v="0"/>
    <x v="0"/>
  </r>
  <r>
    <s v="No Drinking Involved"/>
    <s v="Driver Distracted"/>
    <s v="No Drugs Involved"/>
    <x v="2"/>
    <s v="Not Hit-and-Run"/>
    <x v="3"/>
    <s v="9:00 AM - 9:59 AM"/>
    <x v="0"/>
    <x v="0"/>
  </r>
  <r>
    <s v="No Drinking Involved"/>
    <s v="Driver Distracted"/>
    <s v="No Drugs Involved"/>
    <x v="2"/>
    <s v="Not Hit-and-Run"/>
    <x v="4"/>
    <s v="7:00 PM - 7:59 PM"/>
    <x v="0"/>
    <x v="0"/>
  </r>
  <r>
    <s v="No Drinking Involved"/>
    <s v="Driver Distracted"/>
    <s v="No Drugs Involved"/>
    <x v="3"/>
    <s v="Not Hit-and-Run"/>
    <x v="3"/>
    <s v="3:00 PM - 3:59 PM"/>
    <x v="0"/>
    <x v="0"/>
  </r>
  <r>
    <s v="No Drinking Involved"/>
    <s v="Driver Distracted"/>
    <s v="No Drugs Involved"/>
    <x v="11"/>
    <s v="Not Hit-and-Run"/>
    <x v="4"/>
    <s v="8:00 AM - 8:59 AM"/>
    <x v="0"/>
    <x v="0"/>
  </r>
  <r>
    <s v="No Drinking Involved"/>
    <s v="Driver Distracted"/>
    <s v="No Drugs Involved"/>
    <x v="4"/>
    <s v="Not Hit-and-Run"/>
    <x v="0"/>
    <s v="9:00 AM - 9:59 AM"/>
    <x v="0"/>
    <x v="0"/>
  </r>
  <r>
    <s v="No Drinking Involved"/>
    <s v="Driver Distracted"/>
    <s v="No Drugs Involved"/>
    <x v="4"/>
    <s v="Not Hit-and-Run"/>
    <x v="3"/>
    <s v="10:00 AM - 10:59 AM"/>
    <x v="0"/>
    <x v="0"/>
  </r>
  <r>
    <s v="No Drinking Involved"/>
    <s v="Driver Distracted"/>
    <s v="No Drugs Involved"/>
    <x v="4"/>
    <s v="Not Hit-and-Run"/>
    <x v="4"/>
    <s v="11:00 AM - 11:59 AM"/>
    <x v="0"/>
    <x v="0"/>
  </r>
  <r>
    <s v="No Drinking Involved"/>
    <s v="Driver Distracted"/>
    <s v="No Drugs Involved"/>
    <x v="4"/>
    <s v="Not Hit-and-Run"/>
    <x v="0"/>
    <s v="3:00 PM - 3:59 PM"/>
    <x v="0"/>
    <x v="0"/>
  </r>
  <r>
    <s v="No Drinking Involved"/>
    <s v="Driver Distracted"/>
    <s v="No Drugs Involved"/>
    <x v="4"/>
    <s v="Not Hit-and-Run"/>
    <x v="4"/>
    <s v="3:00 PM - 3:59 PM"/>
    <x v="0"/>
    <x v="0"/>
  </r>
  <r>
    <s v="No Drinking Involved"/>
    <s v="Driver Distracted"/>
    <s v="No Drugs Involved"/>
    <x v="5"/>
    <s v="Not Hit-and-Run"/>
    <x v="4"/>
    <s v="8:00 AM - 8:59 AM"/>
    <x v="0"/>
    <x v="0"/>
  </r>
  <r>
    <s v="No Drinking Involved"/>
    <s v="Driver Distracted"/>
    <s v="No Drugs Involved"/>
    <x v="5"/>
    <s v="Not Hit-and-Run"/>
    <x v="4"/>
    <s v="12:00 PM - 12:59 PM"/>
    <x v="0"/>
    <x v="0"/>
  </r>
  <r>
    <s v="No Drinking Involved"/>
    <s v="Driver Distracted"/>
    <s v="No Drugs Involved"/>
    <x v="5"/>
    <s v="Not Hit-and-Run"/>
    <x v="0"/>
    <s v="1:00 PM - 1:59 PM"/>
    <x v="0"/>
    <x v="0"/>
  </r>
  <r>
    <s v="No Drinking Involved"/>
    <s v="Driver Distracted"/>
    <s v="No Drugs Involved"/>
    <x v="5"/>
    <s v="Not Hit-and-Run"/>
    <x v="2"/>
    <s v="7:00 PM - 7:59 PM"/>
    <x v="0"/>
    <x v="0"/>
  </r>
  <r>
    <s v="No Drinking Involved"/>
    <s v="Driver Distracted"/>
    <s v="No Drugs Involved"/>
    <x v="7"/>
    <s v="Not Hit-and-Run"/>
    <x v="2"/>
    <s v="5:00 PM - 5:59 PM"/>
    <x v="0"/>
    <x v="0"/>
  </r>
  <r>
    <s v="No Drinking Involved"/>
    <s v="Driver Distracted"/>
    <s v="No Drugs Involved"/>
    <x v="7"/>
    <s v="Not Hit-and-Run"/>
    <x v="3"/>
    <s v="8:00 PM - 8:59 PM"/>
    <x v="0"/>
    <x v="0"/>
  </r>
  <r>
    <s v="No Drinking Involved"/>
    <s v="Driver Distracted"/>
    <s v="No Drugs Involved"/>
    <x v="0"/>
    <s v="Hit-and-Run"/>
    <x v="3"/>
    <s v="3:00 AM - 3:59 AM"/>
    <x v="0"/>
    <x v="0"/>
  </r>
  <r>
    <s v="No Drinking Involved"/>
    <s v="Driver Distracted"/>
    <s v="No Drugs Involved"/>
    <x v="0"/>
    <s v="Hit-and-Run"/>
    <x v="2"/>
    <s v="7:00 AM - 7:59 AM"/>
    <x v="0"/>
    <x v="0"/>
  </r>
  <r>
    <s v="No Drinking Involved"/>
    <s v="Driver Distracted"/>
    <s v="No Drugs Involved"/>
    <x v="0"/>
    <s v="Hit-and-Run"/>
    <x v="2"/>
    <s v="3:00 PM - 3:59 PM"/>
    <x v="0"/>
    <x v="0"/>
  </r>
  <r>
    <s v="No Drinking Involved"/>
    <s v="Driver Distracted"/>
    <s v="No Drugs Involved"/>
    <x v="0"/>
    <s v="Hit-and-Run"/>
    <x v="2"/>
    <s v="4:00 PM - 4:59 PM"/>
    <x v="0"/>
    <x v="0"/>
  </r>
  <r>
    <s v="No Drinking Involved"/>
    <s v="Driver Distracted"/>
    <s v="No Drugs Involved"/>
    <x v="1"/>
    <s v="Hit-and-Run"/>
    <x v="1"/>
    <s v="5:00 PM - 5:59 PM"/>
    <x v="0"/>
    <x v="0"/>
  </r>
  <r>
    <s v="No Drinking Involved"/>
    <s v="Driver Distracted"/>
    <s v="No Drugs Involved"/>
    <x v="1"/>
    <s v="Hit-and-Run"/>
    <x v="4"/>
    <s v="6:00 PM - 6:59 PM"/>
    <x v="0"/>
    <x v="0"/>
  </r>
  <r>
    <s v="No Drinking Involved"/>
    <s v="Driver Distracted"/>
    <s v="No Drugs Involved"/>
    <x v="3"/>
    <s v="Hit-and-Run"/>
    <x v="3"/>
    <s v="3:00 PM - 3:59 PM"/>
    <x v="0"/>
    <x v="0"/>
  </r>
  <r>
    <s v="No Drinking Involved"/>
    <s v="Driver Distracted"/>
    <s v="No Drugs Involved"/>
    <x v="7"/>
    <s v="Hit-and-Run"/>
    <x v="0"/>
    <s v="6:00 PM - 6:59 PM"/>
    <x v="0"/>
    <x v="0"/>
  </r>
  <r>
    <s v="No Drinking Involved"/>
    <s v="Driver Distracted"/>
    <s v="No Drugs Involved"/>
    <x v="3"/>
    <s v="Not Hit-and-Run"/>
    <x v="0"/>
    <s v="8:00 AM - 8:59 AM"/>
    <x v="1"/>
    <x v="0"/>
  </r>
  <r>
    <s v="No Drinking Involved"/>
    <s v="Driver Distracted"/>
    <s v="No Drugs Involved"/>
    <x v="4"/>
    <s v="Not Hit-and-Run"/>
    <x v="0"/>
    <s v="7:00 AM - 7:59 AM"/>
    <x v="1"/>
    <x v="0"/>
  </r>
  <r>
    <s v="No Drinking Involved"/>
    <s v="Driver Distracted"/>
    <s v="No Drugs Involved"/>
    <x v="0"/>
    <s v="Hit-and-Run"/>
    <x v="1"/>
    <s v="3:00 PM - 3:59 PM"/>
    <x v="1"/>
    <x v="0"/>
  </r>
  <r>
    <s v="No Drinking Involved"/>
    <s v="Driver Distracted"/>
    <s v="No Drugs Involved"/>
    <x v="0"/>
    <s v="Not Hit-and-Run"/>
    <x v="0"/>
    <s v="1:00 PM - 1:59 PM"/>
    <x v="2"/>
    <x v="0"/>
  </r>
  <r>
    <s v="No Drinking Involved"/>
    <s v="Driver Distracted"/>
    <s v="No Drugs Involved"/>
    <x v="0"/>
    <s v="Not Hit-and-Run"/>
    <x v="2"/>
    <s v="4:00 PM - 4:59 PM"/>
    <x v="2"/>
    <x v="0"/>
  </r>
  <r>
    <s v="No Drinking Involved"/>
    <s v="Driver Distracted"/>
    <s v="No Drugs Involved"/>
    <x v="6"/>
    <s v="Not Hit-and-Run"/>
    <x v="0"/>
    <s v="2:00 PM - 2:59 PM"/>
    <x v="2"/>
    <x v="0"/>
  </r>
  <r>
    <s v="No Drinking Involved"/>
    <s v="Driver Distracted"/>
    <s v="No Drugs Involved"/>
    <x v="2"/>
    <s v="Not Hit-and-Run"/>
    <x v="2"/>
    <s v="1:00 PM - 1:59 PM"/>
    <x v="2"/>
    <x v="0"/>
  </r>
  <r>
    <s v="No Drinking Involved"/>
    <s v="Driver Distracted"/>
    <s v="No Drugs Involved"/>
    <x v="3"/>
    <s v="Not Hit-and-Run"/>
    <x v="0"/>
    <s v="5:00 PM - 5:59 PM"/>
    <x v="2"/>
    <x v="0"/>
  </r>
  <r>
    <s v="No Drinking Involved"/>
    <s v="Driver Distracted"/>
    <s v="No Drugs Involved"/>
    <x v="3"/>
    <s v="Not Hit-and-Run"/>
    <x v="4"/>
    <s v="6:00 PM - 6:59 PM"/>
    <x v="2"/>
    <x v="0"/>
  </r>
  <r>
    <s v="No Drinking Involved"/>
    <s v="Driver Distracted"/>
    <s v="No Drugs Involved"/>
    <x v="4"/>
    <s v="Not Hit-and-Run"/>
    <x v="2"/>
    <s v="11:00 AM - 11:59 AM"/>
    <x v="2"/>
    <x v="0"/>
  </r>
  <r>
    <s v="No Drinking Involved"/>
    <s v="Driver Distracted"/>
    <s v="No Drugs Involved"/>
    <x v="0"/>
    <s v="Not Hit-and-Run"/>
    <x v="3"/>
    <s v="1:00 PM - 1:59 PM"/>
    <x v="3"/>
    <x v="0"/>
  </r>
  <r>
    <s v="Drinking Involved"/>
    <s v="No Driver Distraction"/>
    <s v="No Drugs Involved"/>
    <x v="0"/>
    <s v="Not Hit-and-Run"/>
    <x v="3"/>
    <s v="12:00 AM - 12:59 PM"/>
    <x v="0"/>
    <x v="0"/>
  </r>
  <r>
    <s v="Drinking Involved"/>
    <s v="No Driver Distraction"/>
    <s v="No Drugs Involved"/>
    <x v="0"/>
    <s v="Not Hit-and-Run"/>
    <x v="3"/>
    <s v="1:00 AM - 1:59 AM"/>
    <x v="0"/>
    <x v="1"/>
  </r>
  <r>
    <s v="Drinking Involved"/>
    <s v="No Driver Distraction"/>
    <s v="No Drugs Involved"/>
    <x v="0"/>
    <s v="Not Hit-and-Run"/>
    <x v="3"/>
    <s v="2:00 AM - 2:59 AM"/>
    <x v="0"/>
    <x v="0"/>
  </r>
  <r>
    <s v="Drinking Involved"/>
    <s v="No Driver Distraction"/>
    <s v="No Drugs Involved"/>
    <x v="0"/>
    <s v="Not Hit-and-Run"/>
    <x v="0"/>
    <s v="2:00 AM - 2:59 AM"/>
    <x v="0"/>
    <x v="5"/>
  </r>
  <r>
    <s v="Drinking Involved"/>
    <s v="No Driver Distraction"/>
    <s v="No Drugs Involved"/>
    <x v="0"/>
    <s v="Not Hit-and-Run"/>
    <x v="4"/>
    <s v="9:00 AM - 9:59 AM"/>
    <x v="0"/>
    <x v="0"/>
  </r>
  <r>
    <s v="Drinking Involved"/>
    <s v="No Driver Distraction"/>
    <s v="No Drugs Involved"/>
    <x v="0"/>
    <s v="Not Hit-and-Run"/>
    <x v="1"/>
    <s v="2:00 PM - 2:59 PM"/>
    <x v="0"/>
    <x v="0"/>
  </r>
  <r>
    <s v="Drinking Involved"/>
    <s v="No Driver Distraction"/>
    <s v="No Drugs Involved"/>
    <x v="0"/>
    <s v="Not Hit-and-Run"/>
    <x v="4"/>
    <s v="2:00 PM - 2:59 PM"/>
    <x v="0"/>
    <x v="0"/>
  </r>
  <r>
    <s v="Drinking Involved"/>
    <s v="No Driver Distraction"/>
    <s v="No Drugs Involved"/>
    <x v="0"/>
    <s v="Not Hit-and-Run"/>
    <x v="3"/>
    <s v="3:00 PM - 3:59 PM"/>
    <x v="0"/>
    <x v="0"/>
  </r>
  <r>
    <s v="Drinking Involved"/>
    <s v="No Driver Distraction"/>
    <s v="No Drugs Involved"/>
    <x v="0"/>
    <s v="Not Hit-and-Run"/>
    <x v="2"/>
    <s v="4:00 PM - 4:59 PM"/>
    <x v="0"/>
    <x v="0"/>
  </r>
  <r>
    <s v="Drinking Involved"/>
    <s v="No Driver Distraction"/>
    <s v="No Drugs Involved"/>
    <x v="0"/>
    <s v="Not Hit-and-Run"/>
    <x v="3"/>
    <s v="5:00 PM - 5:59 PM"/>
    <x v="0"/>
    <x v="0"/>
  </r>
  <r>
    <s v="Drinking Involved"/>
    <s v="No Driver Distraction"/>
    <s v="No Drugs Involved"/>
    <x v="0"/>
    <s v="Not Hit-and-Run"/>
    <x v="0"/>
    <s v="6:00 PM - 6:59 PM"/>
    <x v="0"/>
    <x v="0"/>
  </r>
  <r>
    <s v="Drinking Involved"/>
    <s v="No Driver Distraction"/>
    <s v="No Drugs Involved"/>
    <x v="0"/>
    <s v="Not Hit-and-Run"/>
    <x v="4"/>
    <s v="6:00 PM - 6:59 PM"/>
    <x v="0"/>
    <x v="0"/>
  </r>
  <r>
    <s v="Drinking Involved"/>
    <s v="No Driver Distraction"/>
    <s v="No Drugs Involved"/>
    <x v="0"/>
    <s v="Not Hit-and-Run"/>
    <x v="3"/>
    <s v="8:00 PM - 8:59 PM"/>
    <x v="0"/>
    <x v="0"/>
  </r>
  <r>
    <s v="Drinking Involved"/>
    <s v="No Driver Distraction"/>
    <s v="No Drugs Involved"/>
    <x v="0"/>
    <s v="Not Hit-and-Run"/>
    <x v="0"/>
    <s v="8:00 PM - 8:59 PM"/>
    <x v="0"/>
    <x v="0"/>
  </r>
  <r>
    <s v="Drinking Involved"/>
    <s v="No Driver Distraction"/>
    <s v="No Drugs Involved"/>
    <x v="0"/>
    <s v="Not Hit-and-Run"/>
    <x v="0"/>
    <s v="9:00 PM - 9:59 PM"/>
    <x v="0"/>
    <x v="1"/>
  </r>
  <r>
    <s v="Drinking Involved"/>
    <s v="No Driver Distraction"/>
    <s v="No Drugs Involved"/>
    <x v="0"/>
    <s v="Not Hit-and-Run"/>
    <x v="1"/>
    <s v="10:00 PM - 10:59 PM"/>
    <x v="0"/>
    <x v="0"/>
  </r>
  <r>
    <s v="Drinking Involved"/>
    <s v="No Driver Distraction"/>
    <s v="No Drugs Involved"/>
    <x v="0"/>
    <s v="Not Hit-and-Run"/>
    <x v="3"/>
    <s v="10:00 PM - 10:59 PM"/>
    <x v="0"/>
    <x v="0"/>
  </r>
  <r>
    <s v="Drinking Involved"/>
    <s v="No Driver Distraction"/>
    <s v="No Drugs Involved"/>
    <x v="0"/>
    <s v="Not Hit-and-Run"/>
    <x v="4"/>
    <s v="10:00 PM - 10:59 PM"/>
    <x v="0"/>
    <x v="0"/>
  </r>
  <r>
    <s v="Drinking Involved"/>
    <s v="No Driver Distraction"/>
    <s v="No Drugs Involved"/>
    <x v="0"/>
    <s v="Not Hit-and-Run"/>
    <x v="2"/>
    <s v="10:00 PM - 10:59 PM"/>
    <x v="0"/>
    <x v="0"/>
  </r>
  <r>
    <s v="Drinking Involved"/>
    <s v="No Driver Distraction"/>
    <s v="No Drugs Involved"/>
    <x v="0"/>
    <s v="Not Hit-and-Run"/>
    <x v="3"/>
    <s v="11:00 PM - 11:59 PM"/>
    <x v="0"/>
    <x v="1"/>
  </r>
  <r>
    <s v="Drinking Involved"/>
    <s v="No Driver Distraction"/>
    <s v="No Drugs Involved"/>
    <x v="0"/>
    <s v="Not Hit-and-Run"/>
    <x v="0"/>
    <s v="11:00 PM - 11:59 PM"/>
    <x v="0"/>
    <x v="5"/>
  </r>
  <r>
    <s v="Drinking Involved"/>
    <s v="No Driver Distraction"/>
    <s v="No Drugs Involved"/>
    <x v="1"/>
    <s v="Not Hit-and-Run"/>
    <x v="3"/>
    <s v="12:00 AM - 12:59 PM"/>
    <x v="0"/>
    <x v="0"/>
  </r>
  <r>
    <s v="Drinking Involved"/>
    <s v="No Driver Distraction"/>
    <s v="No Drugs Involved"/>
    <x v="1"/>
    <s v="Not Hit-and-Run"/>
    <x v="2"/>
    <s v="7:00 AM - 7:59 AM"/>
    <x v="0"/>
    <x v="0"/>
  </r>
  <r>
    <s v="Drinking Involved"/>
    <s v="No Driver Distraction"/>
    <s v="No Drugs Involved"/>
    <x v="1"/>
    <s v="Not Hit-and-Run"/>
    <x v="4"/>
    <s v="8:00 AM - 8:59 AM"/>
    <x v="0"/>
    <x v="0"/>
  </r>
  <r>
    <s v="Drinking Involved"/>
    <s v="No Driver Distraction"/>
    <s v="No Drugs Involved"/>
    <x v="1"/>
    <s v="Not Hit-and-Run"/>
    <x v="3"/>
    <s v="11:00 AM - 11:59 AM"/>
    <x v="0"/>
    <x v="0"/>
  </r>
  <r>
    <s v="Drinking Involved"/>
    <s v="No Driver Distraction"/>
    <s v="No Drugs Involved"/>
    <x v="1"/>
    <s v="Not Hit-and-Run"/>
    <x v="1"/>
    <s v="5:00 PM - 5:59 PM"/>
    <x v="0"/>
    <x v="0"/>
  </r>
  <r>
    <s v="Drinking Involved"/>
    <s v="No Driver Distraction"/>
    <s v="No Drugs Involved"/>
    <x v="1"/>
    <s v="Not Hit-and-Run"/>
    <x v="3"/>
    <s v="5:00 PM - 5:59 PM"/>
    <x v="0"/>
    <x v="0"/>
  </r>
  <r>
    <s v="Drinking Involved"/>
    <s v="No Driver Distraction"/>
    <s v="No Drugs Involved"/>
    <x v="1"/>
    <s v="Not Hit-and-Run"/>
    <x v="4"/>
    <s v="5:00 PM - 5:59 PM"/>
    <x v="0"/>
    <x v="0"/>
  </r>
  <r>
    <s v="Drinking Involved"/>
    <s v="No Driver Distraction"/>
    <s v="No Drugs Involved"/>
    <x v="1"/>
    <s v="Not Hit-and-Run"/>
    <x v="3"/>
    <s v="7:00 PM - 7:59 PM"/>
    <x v="0"/>
    <x v="0"/>
  </r>
  <r>
    <s v="Drinking Involved"/>
    <s v="No Driver Distraction"/>
    <s v="No Drugs Involved"/>
    <x v="1"/>
    <s v="Not Hit-and-Run"/>
    <x v="3"/>
    <s v="9:00 PM - 9:59 PM"/>
    <x v="0"/>
    <x v="0"/>
  </r>
  <r>
    <s v="Drinking Involved"/>
    <s v="No Driver Distraction"/>
    <s v="No Drugs Involved"/>
    <x v="1"/>
    <s v="Not Hit-and-Run"/>
    <x v="0"/>
    <s v="10:00 PM - 10:59 PM"/>
    <x v="0"/>
    <x v="0"/>
  </r>
  <r>
    <s v="Drinking Involved"/>
    <s v="No Driver Distraction"/>
    <s v="No Drugs Involved"/>
    <x v="6"/>
    <s v="Not Hit-and-Run"/>
    <x v="0"/>
    <s v="6:00 AM - 6:59 AM"/>
    <x v="0"/>
    <x v="0"/>
  </r>
  <r>
    <s v="Drinking Involved"/>
    <s v="No Driver Distraction"/>
    <s v="No Drugs Involved"/>
    <x v="6"/>
    <s v="Not Hit-and-Run"/>
    <x v="3"/>
    <s v="4:00 PM - 4:59 PM"/>
    <x v="0"/>
    <x v="0"/>
  </r>
  <r>
    <s v="Drinking Involved"/>
    <s v="No Driver Distraction"/>
    <s v="No Drugs Involved"/>
    <x v="6"/>
    <s v="Not Hit-and-Run"/>
    <x v="1"/>
    <s v="6:00 PM - 6:59 PM"/>
    <x v="0"/>
    <x v="0"/>
  </r>
  <r>
    <s v="Drinking Involved"/>
    <s v="No Driver Distraction"/>
    <s v="No Drugs Involved"/>
    <x v="6"/>
    <s v="Not Hit-and-Run"/>
    <x v="2"/>
    <s v="6:00 PM - 6:59 PM"/>
    <x v="0"/>
    <x v="0"/>
  </r>
  <r>
    <s v="Drinking Involved"/>
    <s v="No Driver Distraction"/>
    <s v="No Drugs Involved"/>
    <x v="6"/>
    <s v="Not Hit-and-Run"/>
    <x v="0"/>
    <s v="8:00 PM - 8:59 PM"/>
    <x v="0"/>
    <x v="0"/>
  </r>
  <r>
    <s v="Drinking Involved"/>
    <s v="No Driver Distraction"/>
    <s v="No Drugs Involved"/>
    <x v="6"/>
    <s v="Not Hit-and-Run"/>
    <x v="4"/>
    <s v="9:00 PM - 9:59 PM"/>
    <x v="0"/>
    <x v="0"/>
  </r>
  <r>
    <s v="Drinking Involved"/>
    <s v="No Driver Distraction"/>
    <s v="No Drugs Involved"/>
    <x v="6"/>
    <s v="Not Hit-and-Run"/>
    <x v="2"/>
    <s v="9:00 PM - 9:59 PM"/>
    <x v="0"/>
    <x v="0"/>
  </r>
  <r>
    <s v="Drinking Involved"/>
    <s v="No Driver Distraction"/>
    <s v="No Drugs Involved"/>
    <x v="6"/>
    <s v="Not Hit-and-Run"/>
    <x v="0"/>
    <s v="10:00 PM - 10:59 PM"/>
    <x v="0"/>
    <x v="0"/>
  </r>
  <r>
    <s v="Drinking Involved"/>
    <s v="No Driver Distraction"/>
    <s v="No Drugs Involved"/>
    <x v="2"/>
    <s v="Not Hit-and-Run"/>
    <x v="3"/>
    <s v="12:00 AM - 12:59 PM"/>
    <x v="0"/>
    <x v="0"/>
  </r>
  <r>
    <s v="Drinking Involved"/>
    <s v="No Driver Distraction"/>
    <s v="No Drugs Involved"/>
    <x v="2"/>
    <s v="Not Hit-and-Run"/>
    <x v="4"/>
    <s v="12:00 AM - 12:59 PM"/>
    <x v="0"/>
    <x v="0"/>
  </r>
  <r>
    <s v="Drinking Involved"/>
    <s v="No Driver Distraction"/>
    <s v="No Drugs Involved"/>
    <x v="2"/>
    <s v="Not Hit-and-Run"/>
    <x v="0"/>
    <s v="8:00 AM - 8:59 AM"/>
    <x v="0"/>
    <x v="0"/>
  </r>
  <r>
    <s v="Drinking Involved"/>
    <s v="No Driver Distraction"/>
    <s v="No Drugs Involved"/>
    <x v="2"/>
    <s v="Not Hit-and-Run"/>
    <x v="3"/>
    <s v="11:00 AM - 11:59 AM"/>
    <x v="0"/>
    <x v="0"/>
  </r>
  <r>
    <s v="Drinking Involved"/>
    <s v="No Driver Distraction"/>
    <s v="No Drugs Involved"/>
    <x v="2"/>
    <s v="Not Hit-and-Run"/>
    <x v="3"/>
    <s v="2:00 PM - 2:59 PM"/>
    <x v="0"/>
    <x v="0"/>
  </r>
  <r>
    <s v="Drinking Involved"/>
    <s v="No Driver Distraction"/>
    <s v="No Drugs Involved"/>
    <x v="2"/>
    <s v="Not Hit-and-Run"/>
    <x v="3"/>
    <s v="4:00 PM - 4:59 PM"/>
    <x v="0"/>
    <x v="0"/>
  </r>
  <r>
    <s v="Drinking Involved"/>
    <s v="No Driver Distraction"/>
    <s v="No Drugs Involved"/>
    <x v="2"/>
    <s v="Not Hit-and-Run"/>
    <x v="3"/>
    <s v="8:00 PM - 8:59 PM"/>
    <x v="0"/>
    <x v="0"/>
  </r>
  <r>
    <s v="Drinking Involved"/>
    <s v="No Driver Distraction"/>
    <s v="No Drugs Involved"/>
    <x v="2"/>
    <s v="Not Hit-and-Run"/>
    <x v="4"/>
    <s v="9:00 PM - 9:59 PM"/>
    <x v="0"/>
    <x v="0"/>
  </r>
  <r>
    <s v="Drinking Involved"/>
    <s v="No Driver Distraction"/>
    <s v="No Drugs Involved"/>
    <x v="2"/>
    <s v="Not Hit-and-Run"/>
    <x v="0"/>
    <s v="10:00 PM - 10:59 PM"/>
    <x v="0"/>
    <x v="0"/>
  </r>
  <r>
    <s v="Drinking Involved"/>
    <s v="No Driver Distraction"/>
    <s v="No Drugs Involved"/>
    <x v="2"/>
    <s v="Not Hit-and-Run"/>
    <x v="4"/>
    <s v="10:00 PM - 10:59 PM"/>
    <x v="0"/>
    <x v="0"/>
  </r>
  <r>
    <s v="Drinking Involved"/>
    <s v="No Driver Distraction"/>
    <s v="No Drugs Involved"/>
    <x v="3"/>
    <s v="Not Hit-and-Run"/>
    <x v="1"/>
    <s v="6:00 AM - 6:59 AM"/>
    <x v="0"/>
    <x v="0"/>
  </r>
  <r>
    <s v="Drinking Involved"/>
    <s v="No Driver Distraction"/>
    <s v="No Drugs Involved"/>
    <x v="3"/>
    <s v="Not Hit-and-Run"/>
    <x v="3"/>
    <s v="12:00 PM - 12:59 PM"/>
    <x v="0"/>
    <x v="0"/>
  </r>
  <r>
    <s v="Drinking Involved"/>
    <s v="No Driver Distraction"/>
    <s v="No Drugs Involved"/>
    <x v="3"/>
    <s v="Not Hit-and-Run"/>
    <x v="3"/>
    <s v="6:00 PM - 6:59 PM"/>
    <x v="0"/>
    <x v="1"/>
  </r>
  <r>
    <s v="Drinking Involved"/>
    <s v="No Driver Distraction"/>
    <s v="No Drugs Involved"/>
    <x v="3"/>
    <s v="Not Hit-and-Run"/>
    <x v="1"/>
    <s v="7:00 PM - 7:59 PM"/>
    <x v="0"/>
    <x v="0"/>
  </r>
  <r>
    <s v="Drinking Involved"/>
    <s v="No Driver Distraction"/>
    <s v="No Drugs Involved"/>
    <x v="3"/>
    <s v="Not Hit-and-Run"/>
    <x v="3"/>
    <s v="7:00 PM - 7:59 PM"/>
    <x v="0"/>
    <x v="0"/>
  </r>
  <r>
    <s v="Drinking Involved"/>
    <s v="No Driver Distraction"/>
    <s v="No Drugs Involved"/>
    <x v="3"/>
    <s v="Not Hit-and-Run"/>
    <x v="3"/>
    <s v="9:00 PM - 9:59 PM"/>
    <x v="0"/>
    <x v="0"/>
  </r>
  <r>
    <s v="Drinking Involved"/>
    <s v="No Driver Distraction"/>
    <s v="No Drugs Involved"/>
    <x v="3"/>
    <s v="Not Hit-and-Run"/>
    <x v="0"/>
    <s v="9:00 PM - 9:59 PM"/>
    <x v="0"/>
    <x v="5"/>
  </r>
  <r>
    <s v="Drinking Involved"/>
    <s v="No Driver Distraction"/>
    <s v="No Drugs Involved"/>
    <x v="3"/>
    <s v="Not Hit-and-Run"/>
    <x v="1"/>
    <s v="10:00 PM - 10:59 PM"/>
    <x v="0"/>
    <x v="0"/>
  </r>
  <r>
    <s v="Drinking Involved"/>
    <s v="No Driver Distraction"/>
    <s v="No Drugs Involved"/>
    <x v="3"/>
    <s v="Not Hit-and-Run"/>
    <x v="3"/>
    <s v="10:00 PM - 10:59 PM"/>
    <x v="0"/>
    <x v="1"/>
  </r>
  <r>
    <s v="Drinking Involved"/>
    <s v="No Driver Distraction"/>
    <s v="No Drugs Involved"/>
    <x v="4"/>
    <s v="Not Hit-and-Run"/>
    <x v="3"/>
    <s v="2:00 AM - 2:59 AM"/>
    <x v="0"/>
    <x v="0"/>
  </r>
  <r>
    <s v="Drinking Involved"/>
    <s v="No Driver Distraction"/>
    <s v="No Drugs Involved"/>
    <x v="4"/>
    <s v="Not Hit-and-Run"/>
    <x v="4"/>
    <s v="2:00 AM - 2:59 AM"/>
    <x v="0"/>
    <x v="0"/>
  </r>
  <r>
    <s v="Drinking Involved"/>
    <s v="No Driver Distraction"/>
    <s v="No Drugs Involved"/>
    <x v="4"/>
    <s v="Not Hit-and-Run"/>
    <x v="3"/>
    <s v="9:00 AM - 9:59 AM"/>
    <x v="0"/>
    <x v="0"/>
  </r>
  <r>
    <s v="Drinking Involved"/>
    <s v="No Driver Distraction"/>
    <s v="No Drugs Involved"/>
    <x v="4"/>
    <s v="Not Hit-and-Run"/>
    <x v="1"/>
    <s v="10:00 PM - 10:59 PM"/>
    <x v="0"/>
    <x v="0"/>
  </r>
  <r>
    <s v="Drinking Involved"/>
    <s v="No Driver Distraction"/>
    <s v="No Drugs Involved"/>
    <x v="7"/>
    <s v="Not Hit-and-Run"/>
    <x v="0"/>
    <s v="9:00 PM - 9:59 PM"/>
    <x v="0"/>
    <x v="0"/>
  </r>
  <r>
    <s v="Drinking Involved"/>
    <s v="No Driver Distraction"/>
    <s v="No Drugs Involved"/>
    <x v="0"/>
    <s v="Hit-and-Run"/>
    <x v="3"/>
    <s v="12:00 AM - 12:59 PM"/>
    <x v="0"/>
    <x v="0"/>
  </r>
  <r>
    <s v="Drinking Involved"/>
    <s v="No Driver Distraction"/>
    <s v="No Drugs Involved"/>
    <x v="0"/>
    <s v="Hit-and-Run"/>
    <x v="0"/>
    <s v="12:00 AM - 12:59 PM"/>
    <x v="0"/>
    <x v="0"/>
  </r>
  <r>
    <s v="Drinking Involved"/>
    <s v="No Driver Distraction"/>
    <s v="No Drugs Involved"/>
    <x v="0"/>
    <s v="Hit-and-Run"/>
    <x v="0"/>
    <s v="1:00 AM - 1:59 AM"/>
    <x v="0"/>
    <x v="0"/>
  </r>
  <r>
    <s v="Drinking Involved"/>
    <s v="No Driver Distraction"/>
    <s v="No Drugs Involved"/>
    <x v="0"/>
    <s v="Hit-and-Run"/>
    <x v="4"/>
    <s v="1:00 AM - 1:59 AM"/>
    <x v="0"/>
    <x v="0"/>
  </r>
  <r>
    <s v="Drinking Involved"/>
    <s v="No Driver Distraction"/>
    <s v="No Drugs Involved"/>
    <x v="0"/>
    <s v="Hit-and-Run"/>
    <x v="4"/>
    <s v="2:00 AM - 2:59 AM"/>
    <x v="0"/>
    <x v="5"/>
  </r>
  <r>
    <s v="Drinking Involved"/>
    <s v="No Driver Distraction"/>
    <s v="No Drugs Involved"/>
    <x v="0"/>
    <s v="Hit-and-Run"/>
    <x v="0"/>
    <s v="5:00 AM - 5:59 AM"/>
    <x v="0"/>
    <x v="0"/>
  </r>
  <r>
    <s v="Drinking Involved"/>
    <s v="No Driver Distraction"/>
    <s v="No Drugs Involved"/>
    <x v="0"/>
    <s v="Hit-and-Run"/>
    <x v="4"/>
    <s v="2:00 PM - 2:59 PM"/>
    <x v="0"/>
    <x v="0"/>
  </r>
  <r>
    <s v="Drinking Involved"/>
    <s v="No Driver Distraction"/>
    <s v="No Drugs Involved"/>
    <x v="0"/>
    <s v="Hit-and-Run"/>
    <x v="0"/>
    <s v="5:00 PM - 5:59 PM"/>
    <x v="0"/>
    <x v="0"/>
  </r>
  <r>
    <s v="Drinking Involved"/>
    <s v="No Driver Distraction"/>
    <s v="No Drugs Involved"/>
    <x v="0"/>
    <s v="Hit-and-Run"/>
    <x v="4"/>
    <s v="6:00 PM - 6:59 PM"/>
    <x v="0"/>
    <x v="0"/>
  </r>
  <r>
    <s v="Drinking Involved"/>
    <s v="No Driver Distraction"/>
    <s v="No Drugs Involved"/>
    <x v="0"/>
    <s v="Hit-and-Run"/>
    <x v="4"/>
    <s v="7:00 PM - 7:59 PM"/>
    <x v="0"/>
    <x v="5"/>
  </r>
  <r>
    <s v="Drinking Involved"/>
    <s v="No Driver Distraction"/>
    <s v="No Drugs Involved"/>
    <x v="0"/>
    <s v="Hit-and-Run"/>
    <x v="2"/>
    <s v="8:00 PM - 8:59 PM"/>
    <x v="0"/>
    <x v="0"/>
  </r>
  <r>
    <s v="Drinking Involved"/>
    <s v="No Driver Distraction"/>
    <s v="No Drugs Involved"/>
    <x v="0"/>
    <s v="Hit-and-Run"/>
    <x v="1"/>
    <s v="10:00 PM - 10:59 PM"/>
    <x v="0"/>
    <x v="0"/>
  </r>
  <r>
    <s v="Drinking Involved"/>
    <s v="No Driver Distraction"/>
    <s v="No Drugs Involved"/>
    <x v="0"/>
    <s v="Hit-and-Run"/>
    <x v="3"/>
    <s v="10:00 PM - 10:59 PM"/>
    <x v="0"/>
    <x v="0"/>
  </r>
  <r>
    <s v="Drinking Involved"/>
    <s v="No Driver Distraction"/>
    <s v="No Drugs Involved"/>
    <x v="0"/>
    <s v="Hit-and-Run"/>
    <x v="2"/>
    <s v="10:00 PM - 10:59 PM"/>
    <x v="0"/>
    <x v="5"/>
  </r>
  <r>
    <s v="Drinking Involved"/>
    <s v="No Driver Distraction"/>
    <s v="No Drugs Involved"/>
    <x v="0"/>
    <s v="Hit-and-Run"/>
    <x v="1"/>
    <s v="11:00 PM - 11:59 PM"/>
    <x v="0"/>
    <x v="0"/>
  </r>
  <r>
    <s v="Drinking Involved"/>
    <s v="No Driver Distraction"/>
    <s v="No Drugs Involved"/>
    <x v="0"/>
    <s v="Hit-and-Run"/>
    <x v="4"/>
    <s v="11:00 PM - 11:59 PM"/>
    <x v="0"/>
    <x v="0"/>
  </r>
  <r>
    <s v="Drinking Involved"/>
    <s v="No Driver Distraction"/>
    <s v="No Drugs Involved"/>
    <x v="1"/>
    <s v="Hit-and-Run"/>
    <x v="0"/>
    <s v="2:00 AM - 2:59 AM"/>
    <x v="0"/>
    <x v="0"/>
  </r>
  <r>
    <s v="Drinking Involved"/>
    <s v="No Driver Distraction"/>
    <s v="No Drugs Involved"/>
    <x v="1"/>
    <s v="Hit-and-Run"/>
    <x v="4"/>
    <s v="5:00 AM - 5:59 AM"/>
    <x v="0"/>
    <x v="0"/>
  </r>
  <r>
    <s v="Drinking Involved"/>
    <s v="No Driver Distraction"/>
    <s v="No Drugs Involved"/>
    <x v="1"/>
    <s v="Hit-and-Run"/>
    <x v="0"/>
    <s v="2:00 PM - 2:59 PM"/>
    <x v="0"/>
    <x v="0"/>
  </r>
  <r>
    <s v="Drinking Involved"/>
    <s v="No Driver Distraction"/>
    <s v="No Drugs Involved"/>
    <x v="1"/>
    <s v="Hit-and-Run"/>
    <x v="0"/>
    <s v="7:00 PM - 7:59 PM"/>
    <x v="0"/>
    <x v="0"/>
  </r>
  <r>
    <s v="Drinking Involved"/>
    <s v="No Driver Distraction"/>
    <s v="No Drugs Involved"/>
    <x v="1"/>
    <s v="Hit-and-Run"/>
    <x v="4"/>
    <s v="7:00 PM - 7:59 PM"/>
    <x v="0"/>
    <x v="0"/>
  </r>
  <r>
    <s v="Drinking Involved"/>
    <s v="No Driver Distraction"/>
    <s v="No Drugs Involved"/>
    <x v="1"/>
    <s v="Hit-and-Run"/>
    <x v="0"/>
    <s v="8:00 PM - 8:59 PM"/>
    <x v="0"/>
    <x v="0"/>
  </r>
  <r>
    <s v="Drinking Involved"/>
    <s v="No Driver Distraction"/>
    <s v="No Drugs Involved"/>
    <x v="1"/>
    <s v="Hit-and-Run"/>
    <x v="2"/>
    <s v="8:00 PM - 8:59 PM"/>
    <x v="0"/>
    <x v="0"/>
  </r>
  <r>
    <s v="Drinking Involved"/>
    <s v="No Driver Distraction"/>
    <s v="No Drugs Involved"/>
    <x v="6"/>
    <s v="Hit-and-Run"/>
    <x v="4"/>
    <s v="12:00 AM - 12:59 PM"/>
    <x v="0"/>
    <x v="0"/>
  </r>
  <r>
    <s v="Drinking Involved"/>
    <s v="No Driver Distraction"/>
    <s v="No Drugs Involved"/>
    <x v="6"/>
    <s v="Hit-and-Run"/>
    <x v="4"/>
    <s v="7:00 PM - 7:59 PM"/>
    <x v="0"/>
    <x v="0"/>
  </r>
  <r>
    <s v="Drinking Involved"/>
    <s v="No Driver Distraction"/>
    <s v="No Drugs Involved"/>
    <x v="2"/>
    <s v="Hit-and-Run"/>
    <x v="1"/>
    <s v="2:00 PM - 2:59 PM"/>
    <x v="0"/>
    <x v="0"/>
  </r>
  <r>
    <s v="Drinking Involved"/>
    <s v="No Driver Distraction"/>
    <s v="No Drugs Involved"/>
    <x v="2"/>
    <s v="Hit-and-Run"/>
    <x v="3"/>
    <s v="3:00 PM - 3:59 PM"/>
    <x v="0"/>
    <x v="0"/>
  </r>
  <r>
    <s v="Drinking Involved"/>
    <s v="No Driver Distraction"/>
    <s v="No Drugs Involved"/>
    <x v="2"/>
    <s v="Hit-and-Run"/>
    <x v="4"/>
    <s v="5:00 PM - 5:59 PM"/>
    <x v="0"/>
    <x v="0"/>
  </r>
  <r>
    <s v="Drinking Involved"/>
    <s v="No Driver Distraction"/>
    <s v="No Drugs Involved"/>
    <x v="2"/>
    <s v="Hit-and-Run"/>
    <x v="0"/>
    <s v="9:00 PM - 9:59 PM"/>
    <x v="0"/>
    <x v="0"/>
  </r>
  <r>
    <s v="Drinking Involved"/>
    <s v="No Driver Distraction"/>
    <s v="No Drugs Involved"/>
    <x v="3"/>
    <s v="Hit-and-Run"/>
    <x v="4"/>
    <s v="7:00 AM - 7:59 AM"/>
    <x v="0"/>
    <x v="0"/>
  </r>
  <r>
    <s v="Drinking Involved"/>
    <s v="No Driver Distraction"/>
    <s v="No Drugs Involved"/>
    <x v="3"/>
    <s v="Hit-and-Run"/>
    <x v="3"/>
    <s v="3:00 PM - 3:59 PM"/>
    <x v="0"/>
    <x v="0"/>
  </r>
  <r>
    <s v="Drinking Involved"/>
    <s v="No Driver Distraction"/>
    <s v="No Drugs Involved"/>
    <x v="3"/>
    <s v="Hit-and-Run"/>
    <x v="0"/>
    <s v="5:00 PM - 5:59 PM"/>
    <x v="0"/>
    <x v="0"/>
  </r>
  <r>
    <s v="Drinking Involved"/>
    <s v="No Driver Distraction"/>
    <s v="No Drugs Involved"/>
    <x v="3"/>
    <s v="Hit-and-Run"/>
    <x v="3"/>
    <s v="7:00 PM - 7:59 PM"/>
    <x v="0"/>
    <x v="0"/>
  </r>
  <r>
    <s v="Drinking Involved"/>
    <s v="No Driver Distraction"/>
    <s v="No Drugs Involved"/>
    <x v="3"/>
    <s v="Hit-and-Run"/>
    <x v="1"/>
    <s v="11:00 PM - 11:59 PM"/>
    <x v="0"/>
    <x v="0"/>
  </r>
  <r>
    <s v="Drinking Involved"/>
    <s v="No Driver Distraction"/>
    <s v="No Drugs Involved"/>
    <x v="4"/>
    <s v="Hit-and-Run"/>
    <x v="0"/>
    <s v="9:00 PM - 9:59 PM"/>
    <x v="0"/>
    <x v="0"/>
  </r>
  <r>
    <s v="Drinking Involved"/>
    <s v="No Driver Distraction"/>
    <s v="No Drugs Involved"/>
    <x v="7"/>
    <s v="Hit-and-Run"/>
    <x v="4"/>
    <s v="12:00 AM - 12:59 PM"/>
    <x v="0"/>
    <x v="0"/>
  </r>
  <r>
    <s v="Drinking Involved"/>
    <s v="No Driver Distraction"/>
    <s v="No Drugs Involved"/>
    <x v="0"/>
    <s v="Not Hit-and-Run"/>
    <x v="4"/>
    <s v="2:00 AM - 2:59 AM"/>
    <x v="1"/>
    <x v="0"/>
  </r>
  <r>
    <s v="Drinking Involved"/>
    <s v="No Driver Distraction"/>
    <s v="No Drugs Involved"/>
    <x v="0"/>
    <s v="Not Hit-and-Run"/>
    <x v="0"/>
    <s v="3:00 PM - 3:59 PM"/>
    <x v="1"/>
    <x v="0"/>
  </r>
  <r>
    <s v="Drinking Involved"/>
    <s v="No Driver Distraction"/>
    <s v="No Drugs Involved"/>
    <x v="0"/>
    <s v="Not Hit-and-Run"/>
    <x v="4"/>
    <s v="4:00 PM - 4:59 PM"/>
    <x v="1"/>
    <x v="0"/>
  </r>
  <r>
    <s v="Drinking Involved"/>
    <s v="No Driver Distraction"/>
    <s v="No Drugs Involved"/>
    <x v="2"/>
    <s v="Not Hit-and-Run"/>
    <x v="3"/>
    <s v="9:00 PM - 9:59 PM"/>
    <x v="1"/>
    <x v="0"/>
  </r>
  <r>
    <s v="Drinking Involved"/>
    <s v="No Driver Distraction"/>
    <s v="No Drugs Involved"/>
    <x v="3"/>
    <s v="Not Hit-and-Run"/>
    <x v="0"/>
    <s v="12:00 PM - 12:59 PM"/>
    <x v="1"/>
    <x v="0"/>
  </r>
  <r>
    <s v="Drinking Involved"/>
    <s v="No Driver Distraction"/>
    <s v="No Drugs Involved"/>
    <x v="3"/>
    <s v="Not Hit-and-Run"/>
    <x v="3"/>
    <s v="6:00 PM - 6:59 PM"/>
    <x v="1"/>
    <x v="0"/>
  </r>
  <r>
    <s v="Drinking Involved"/>
    <s v="No Driver Distraction"/>
    <s v="No Drugs Involved"/>
    <x v="3"/>
    <s v="Not Hit-and-Run"/>
    <x v="1"/>
    <s v="10:00 PM - 10:59 PM"/>
    <x v="1"/>
    <x v="0"/>
  </r>
  <r>
    <s v="Drinking Involved"/>
    <s v="No Driver Distraction"/>
    <s v="No Drugs Involved"/>
    <x v="0"/>
    <s v="Not Hit-and-Run"/>
    <x v="0"/>
    <s v="5:00 PM - 5:59 PM"/>
    <x v="2"/>
    <x v="0"/>
  </r>
  <r>
    <s v="Drinking Involved"/>
    <s v="No Driver Distraction"/>
    <s v="No Drugs Involved"/>
    <x v="0"/>
    <s v="Not Hit-and-Run"/>
    <x v="3"/>
    <s v="10:00 PM - 10:59 PM"/>
    <x v="2"/>
    <x v="0"/>
  </r>
  <r>
    <s v="Drinking Involved"/>
    <s v="No Driver Distraction"/>
    <s v="No Drugs Involved"/>
    <x v="1"/>
    <s v="Not Hit-and-Run"/>
    <x v="3"/>
    <s v="1:00 AM - 1:59 AM"/>
    <x v="2"/>
    <x v="0"/>
  </r>
  <r>
    <s v="Drinking Involved"/>
    <s v="No Driver Distraction"/>
    <s v="No Drugs Involved"/>
    <x v="1"/>
    <s v="Not Hit-and-Run"/>
    <x v="0"/>
    <s v="9:00 PM - 9:59 PM"/>
    <x v="2"/>
    <x v="0"/>
  </r>
  <r>
    <s v="Drinking Involved"/>
    <s v="No Driver Distraction"/>
    <s v="No Drugs Involved"/>
    <x v="2"/>
    <s v="Not Hit-and-Run"/>
    <x v="1"/>
    <s v="10:00 PM - 10:59 PM"/>
    <x v="2"/>
    <x v="0"/>
  </r>
  <r>
    <s v="Drinking Involved"/>
    <s v="No Driver Distraction"/>
    <s v="No Drugs Involved"/>
    <x v="4"/>
    <s v="Not Hit-and-Run"/>
    <x v="4"/>
    <s v="12:00 PM - 12:59 PM"/>
    <x v="2"/>
    <x v="0"/>
  </r>
  <r>
    <s v="Drinking Involved"/>
    <s v="No Driver Distraction"/>
    <s v="No Drugs Involved"/>
    <x v="4"/>
    <s v="Not Hit-and-Run"/>
    <x v="3"/>
    <s v="9:00 PM - 9:59 PM"/>
    <x v="2"/>
    <x v="0"/>
  </r>
  <r>
    <s v="Drinking Involved"/>
    <s v="No Driver Distraction"/>
    <s v="No Drugs Involved"/>
    <x v="7"/>
    <s v="Not Hit-and-Run"/>
    <x v="0"/>
    <s v="11:00 PM - 11:59 PM"/>
    <x v="2"/>
    <x v="0"/>
  </r>
  <r>
    <s v="Drinking Involved"/>
    <s v="No Driver Distraction"/>
    <s v="No Drugs Involved"/>
    <x v="1"/>
    <s v="Not Hit-and-Run"/>
    <x v="0"/>
    <s v="5:00 PM - 5:59 PM"/>
    <x v="3"/>
    <x v="0"/>
  </r>
  <r>
    <s v="Drinking Involved"/>
    <s v="No Driver Distraction"/>
    <s v="No Drugs Involved"/>
    <x v="2"/>
    <s v="Hit-and-Run"/>
    <x v="1"/>
    <s v="8:00 PM - 8:59 PM"/>
    <x v="3"/>
    <x v="0"/>
  </r>
  <r>
    <s v="Drinking Involved"/>
    <s v="No Driver Distraction"/>
    <s v="No Drugs Involved"/>
    <x v="6"/>
    <s v="Not Hit-and-Run"/>
    <x v="0"/>
    <s v="12:00 PM - 12:59 PM"/>
    <x v="4"/>
    <x v="0"/>
  </r>
  <r>
    <s v="Drinking Involved"/>
    <s v="No Driver Distraction"/>
    <s v="No Drugs Involved"/>
    <x v="3"/>
    <s v="Not Hit-and-Run"/>
    <x v="3"/>
    <s v="10:00 PM - 10:59 PM"/>
    <x v="4"/>
    <x v="0"/>
  </r>
  <r>
    <s v="Drinking Involved"/>
    <s v="Driver Distracted"/>
    <s v="No Drugs Involved"/>
    <x v="2"/>
    <s v="Not Hit-and-Run"/>
    <x v="1"/>
    <s v="7:00 PM - 7:59 PM"/>
    <x v="0"/>
    <x v="0"/>
  </r>
  <r>
    <s v="Drinking Involved"/>
    <s v="Driver Distracted"/>
    <s v="No Drugs Involved"/>
    <x v="2"/>
    <s v="Not Hit-and-Run"/>
    <x v="0"/>
    <s v="7:00 PM - 7:59 PM"/>
    <x v="0"/>
    <x v="0"/>
  </r>
  <r>
    <s v="Drinking Involved"/>
    <s v="Driver Distracted"/>
    <s v="No Drugs Involved"/>
    <x v="3"/>
    <s v="Not Hit-and-Run"/>
    <x v="3"/>
    <s v="9:00 PM - 9:59 PM"/>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x v="0"/>
    <s v="Michigan"/>
    <x v="0"/>
    <n v="1781641"/>
    <n v="1619"/>
    <n v="9.0871281026873536"/>
  </r>
  <r>
    <x v="1"/>
    <s v="Michigan"/>
    <x v="1"/>
    <n v="1272264"/>
    <n v="794"/>
    <n v="6.2408430954581746"/>
  </r>
  <r>
    <x v="2"/>
    <s v="Michigan"/>
    <x v="2"/>
    <n v="878453"/>
    <n v="674"/>
    <n v="7.6725789541386957"/>
  </r>
  <r>
    <x v="3"/>
    <s v="Michigan"/>
    <x v="3"/>
    <n v="657321"/>
    <n v="601"/>
    <n v="9.1431735788146113"/>
  </r>
  <r>
    <x v="4"/>
    <s v="Michigan"/>
    <x v="4"/>
    <n v="370231"/>
    <n v="360"/>
    <n v="9.7236590128865483"/>
  </r>
  <r>
    <x v="5"/>
    <s v="Michigan"/>
    <x v="5"/>
    <n v="282540"/>
    <n v="342"/>
    <n v="12.104480781482268"/>
  </r>
  <r>
    <x v="6"/>
    <s v="Michigan"/>
    <x v="6"/>
    <n v="296183"/>
    <n v="283"/>
    <n v="9.5549035562473197"/>
  </r>
  <r>
    <x v="7"/>
    <s v="Michigan"/>
    <x v="7"/>
    <n v="261426"/>
    <n v="246"/>
    <n v="9.4099286222487439"/>
  </r>
  <r>
    <x v="8"/>
    <s v="Michigan"/>
    <x v="8"/>
    <n v="405280"/>
    <n v="157"/>
    <n v="3.8738649822345042"/>
  </r>
  <r>
    <x v="9"/>
    <s v="Michigan"/>
    <x v="9"/>
    <n v="160257"/>
    <n v="120"/>
    <n v="7.4879724442614055"/>
  </r>
  <r>
    <x v="10"/>
    <s v="Michigan"/>
    <x v="10"/>
    <n v="175947"/>
    <n v="115"/>
    <n v="6.5360591541771109"/>
  </r>
  <r>
    <x v="11"/>
    <s v="Michigan"/>
    <x v="11"/>
    <n v="95315"/>
    <n v="105"/>
    <n v="11.016104495619786"/>
  </r>
  <r>
    <x v="12"/>
    <s v="Michigan"/>
    <x v="12"/>
    <n v="189821"/>
    <n v="101"/>
    <n v="5.3208022294688151"/>
  </r>
  <r>
    <x v="13"/>
    <s v="Michigan"/>
    <x v="13"/>
    <n v="160637"/>
    <n v="86"/>
    <n v="5.3536856390495338"/>
  </r>
  <r>
    <x v="14"/>
    <s v="Michigan"/>
    <x v="14"/>
    <n v="153938"/>
    <n v="79"/>
    <n v="5.1319362340682613"/>
  </r>
  <r>
    <x v="15"/>
    <s v="Michigan"/>
    <x v="15"/>
    <n v="103752"/>
    <n v="72"/>
    <n v="6.9396252602359469"/>
  </r>
  <r>
    <x v="16"/>
    <s v="Michigan"/>
    <x v="16"/>
    <n v="154823"/>
    <n v="71"/>
    <n v="4.5858819426054263"/>
  </r>
  <r>
    <x v="17"/>
    <s v="Michigan"/>
    <x v="17"/>
    <n v="134011"/>
    <n v="69"/>
    <n v="5.1488310661065135"/>
  </r>
  <r>
    <x v="18"/>
    <s v="Michigan"/>
    <x v="18"/>
    <n v="120189"/>
    <n v="59"/>
    <n v="4.9089350938937839"/>
  </r>
  <r>
    <x v="19"/>
    <s v="Michigan"/>
    <x v="19"/>
    <n v="109072"/>
    <n v="57"/>
    <n v="5.2259058236761033"/>
  </r>
  <r>
    <x v="20"/>
    <s v="Michigan"/>
    <x v="20"/>
    <n v="99263"/>
    <n v="49"/>
    <n v="4.9363811289201411"/>
  </r>
  <r>
    <x v="21"/>
    <s v="Michigan"/>
    <x v="21"/>
    <n v="66376"/>
    <n v="47"/>
    <n v="7.0808726045558643"/>
  </r>
  <r>
    <x v="22"/>
    <s v="Michigan"/>
    <x v="22"/>
    <n v="64938"/>
    <n v="44"/>
    <n v="6.7756937386430129"/>
  </r>
  <r>
    <x v="23"/>
    <s v="Michigan"/>
    <x v="23"/>
    <n v="75636"/>
    <n v="42"/>
    <n v="5.5529113120736158"/>
  </r>
  <r>
    <x v="24"/>
    <s v="Michigan"/>
    <x v="24"/>
    <n v="68124"/>
    <n v="38"/>
    <n v="5.578063531207798"/>
  </r>
  <r>
    <x v="24"/>
    <s v="Michigan"/>
    <x v="25"/>
    <n v="83503"/>
    <n v="38"/>
    <n v="4.550734704142366"/>
  </r>
  <r>
    <x v="25"/>
    <s v="Michigan"/>
    <x v="26"/>
    <n v="194302"/>
    <n v="36"/>
    <n v="1.8527858694197692"/>
  </r>
  <r>
    <x v="26"/>
    <s v="Michigan"/>
    <x v="27"/>
    <n v="60887"/>
    <n v="29"/>
    <n v="4.7629214774910906"/>
  </r>
  <r>
    <x v="26"/>
    <s v="Michigan"/>
    <x v="28"/>
    <n v="88687"/>
    <n v="29"/>
    <n v="3.2699268212928612"/>
  </r>
  <r>
    <x v="27"/>
    <s v="Michigan"/>
    <x v="29"/>
    <n v="28911"/>
    <n v="27"/>
    <n v="9.3390059147037459"/>
  </r>
  <r>
    <x v="27"/>
    <s v="Michigan"/>
    <x v="30"/>
    <n v="36839"/>
    <n v="27"/>
    <n v="7.3291891745161379"/>
  </r>
  <r>
    <x v="28"/>
    <s v="Michigan"/>
    <x v="31"/>
    <n v="44795"/>
    <n v="26"/>
    <n v="5.804219220895189"/>
  </r>
  <r>
    <x v="29"/>
    <s v="Michigan"/>
    <x v="32"/>
    <n v="34072"/>
    <n v="22"/>
    <n v="6.4569147687250528"/>
  </r>
  <r>
    <x v="29"/>
    <s v="Michigan"/>
    <x v="33"/>
    <n v="66901"/>
    <n v="22"/>
    <n v="3.2884411294300531"/>
  </r>
  <r>
    <x v="30"/>
    <s v="Michigan"/>
    <x v="34"/>
    <n v="33766"/>
    <n v="20"/>
    <n v="5.9231179292779723"/>
  </r>
  <r>
    <x v="31"/>
    <s v="Michigan"/>
    <x v="35"/>
    <n v="40128"/>
    <n v="19"/>
    <n v="4.7348484848484853"/>
  </r>
  <r>
    <x v="32"/>
    <s v="Michigan"/>
    <x v="36"/>
    <n v="45698"/>
    <n v="17"/>
    <n v="3.7200752768173664"/>
  </r>
  <r>
    <x v="33"/>
    <s v="Michigan"/>
    <x v="37"/>
    <n v="79249"/>
    <n v="16"/>
    <n v="2.0189529205415844"/>
  </r>
  <r>
    <x v="34"/>
    <s v="Michigan"/>
    <x v="38"/>
    <n v="62581"/>
    <n v="15"/>
    <n v="2.3968936258608844"/>
  </r>
  <r>
    <x v="35"/>
    <s v="Michigan"/>
    <x v="39"/>
    <n v="25319"/>
    <n v="14"/>
    <n v="5.5294442908487698"/>
  </r>
  <r>
    <x v="35"/>
    <s v="Michigan"/>
    <x v="40"/>
    <n v="37414"/>
    <n v="14"/>
    <n v="3.7419147912546107"/>
  </r>
  <r>
    <x v="35"/>
    <s v="Michigan"/>
    <x v="41"/>
    <n v="41534"/>
    <n v="14"/>
    <n v="3.3707324119998074"/>
  </r>
  <r>
    <x v="36"/>
    <s v="Michigan"/>
    <x v="42"/>
    <n v="29178"/>
    <n v="13"/>
    <n v="4.455411611488107"/>
  </r>
  <r>
    <x v="36"/>
    <s v="Michigan"/>
    <x v="43"/>
    <n v="36670"/>
    <n v="13"/>
    <n v="3.5451322607035722"/>
  </r>
  <r>
    <x v="36"/>
    <s v="Michigan"/>
    <x v="44"/>
    <n v="51604"/>
    <n v="13"/>
    <n v="2.5191845593364852"/>
  </r>
  <r>
    <x v="37"/>
    <s v="Michigan"/>
    <x v="45"/>
    <n v="23556"/>
    <n v="12"/>
    <n v="5.0942435048395316"/>
  </r>
  <r>
    <x v="37"/>
    <s v="Michigan"/>
    <x v="46"/>
    <n v="25058"/>
    <n v="12"/>
    <n v="4.788889775720329"/>
  </r>
  <r>
    <x v="37"/>
    <s v="Michigan"/>
    <x v="47"/>
    <n v="25937"/>
    <n v="12"/>
    <n v="4.6265952114739557"/>
  </r>
  <r>
    <x v="38"/>
    <s v="Michigan"/>
    <x v="48"/>
    <n v="25709"/>
    <n v="11"/>
    <n v="4.2786572795519078"/>
  </r>
  <r>
    <x v="38"/>
    <s v="Michigan"/>
    <x v="49"/>
    <n v="50130"/>
    <n v="11"/>
    <n v="2.1942948334330739"/>
  </r>
  <r>
    <x v="39"/>
    <s v="Michigan"/>
    <x v="50"/>
    <n v="25461"/>
    <n v="10"/>
    <n v="3.9275755076391348"/>
  </r>
  <r>
    <x v="39"/>
    <s v="Michigan"/>
    <x v="51"/>
    <n v="66663"/>
    <n v="10"/>
    <n v="1.5000825045377497"/>
  </r>
  <r>
    <x v="40"/>
    <s v="Michigan"/>
    <x v="52"/>
    <n v="26174"/>
    <n v="9"/>
    <n v="3.438526782303049"/>
  </r>
  <r>
    <x v="40"/>
    <s v="Michigan"/>
    <x v="53"/>
    <n v="53218"/>
    <n v="9"/>
    <n v="1.6911571272877599"/>
  </r>
  <r>
    <x v="41"/>
    <s v="Michigan"/>
    <x v="54"/>
    <n v="18058"/>
    <n v="8"/>
    <n v="4.4301694539816143"/>
  </r>
  <r>
    <x v="42"/>
    <s v="Michigan"/>
    <x v="55"/>
    <n v="22426"/>
    <n v="7"/>
    <n v="3.121376973156158"/>
  </r>
  <r>
    <x v="42"/>
    <s v="Michigan"/>
    <x v="56"/>
    <n v="23433"/>
    <n v="7"/>
    <n v="2.9872402167882903"/>
  </r>
  <r>
    <x v="42"/>
    <s v="Michigan"/>
    <x v="57"/>
    <n v="23662"/>
    <n v="7"/>
    <n v="2.958329811512129"/>
  </r>
  <r>
    <x v="42"/>
    <s v="Michigan"/>
    <x v="58"/>
    <n v="25221"/>
    <n v="7"/>
    <n v="2.775464890369137"/>
  </r>
  <r>
    <x v="42"/>
    <s v="Michigan"/>
    <x v="59"/>
    <n v="30998"/>
    <n v="7"/>
    <n v="2.2582102071101362"/>
  </r>
  <r>
    <x v="43"/>
    <s v="Michigan"/>
    <x v="60"/>
    <n v="17934"/>
    <n v="6"/>
    <n v="3.3456005352960854"/>
  </r>
  <r>
    <x v="43"/>
    <s v="Michigan"/>
    <x v="61"/>
    <n v="23022"/>
    <n v="6"/>
    <n v="2.6062027625749282"/>
  </r>
  <r>
    <x v="44"/>
    <s v="Michigan"/>
    <x v="62"/>
    <n v="10843"/>
    <n v="5"/>
    <n v="4.6112699437425064"/>
  </r>
  <r>
    <x v="44"/>
    <s v="Michigan"/>
    <x v="63"/>
    <n v="12285"/>
    <n v="5"/>
    <n v="4.0700040700040701"/>
  </r>
  <r>
    <x v="44"/>
    <s v="Michigan"/>
    <x v="64"/>
    <n v="40759"/>
    <n v="5"/>
    <n v="1.2267229323584974"/>
  </r>
  <r>
    <x v="45"/>
    <s v="Michigan"/>
    <x v="65"/>
    <n v="15089"/>
    <n v="4"/>
    <n v="2.6509377692358669"/>
  </r>
  <r>
    <x v="45"/>
    <s v="Michigan"/>
    <x v="66"/>
    <n v="26707"/>
    <n v="4"/>
    <n v="1.4977346763020931"/>
  </r>
  <r>
    <x v="46"/>
    <s v="Michigan"/>
    <x v="67"/>
    <n v="8062"/>
    <n v="3"/>
    <n v="3.7211610022326966"/>
  </r>
  <r>
    <x v="46"/>
    <s v="Michigan"/>
    <x v="68"/>
    <n v="13197"/>
    <n v="3"/>
    <n v="2.2732439190725167"/>
  </r>
  <r>
    <x v="46"/>
    <s v="Michigan"/>
    <x v="69"/>
    <n v="20820"/>
    <n v="3"/>
    <n v="1.4409221902017291"/>
  </r>
  <r>
    <x v="46"/>
    <s v="Michigan"/>
    <x v="70"/>
    <n v="31461"/>
    <n v="3"/>
    <n v="0.95356155239820728"/>
  </r>
  <r>
    <x v="47"/>
    <s v="Michigan"/>
    <x v="71"/>
    <n v="11585"/>
    <n v="2"/>
    <n v="1.7263703064307294"/>
  </r>
  <r>
    <x v="48"/>
    <s v="Michigan"/>
    <x v="72"/>
    <n v="5442"/>
    <n v="1"/>
    <n v="1.8375597206909227"/>
  </r>
  <r>
    <x v="48"/>
    <s v="Michigan"/>
    <x v="73"/>
    <n v="5862"/>
    <n v="1"/>
    <n v="1.7059024223814399"/>
  </r>
  <r>
    <x v="48"/>
    <s v="Michigan"/>
    <x v="74"/>
    <n v="8245"/>
    <n v="1"/>
    <n v="1.2128562765312312"/>
  </r>
  <r>
    <x v="48"/>
    <s v="Michigan"/>
    <x v="75"/>
    <n v="8866"/>
    <n v="1"/>
    <n v="1.1279043537108053"/>
  </r>
  <r>
    <x v="48"/>
    <s v="Michigan"/>
    <x v="76"/>
    <n v="10238"/>
    <n v="1"/>
    <n v="0.97675327212346152"/>
  </r>
  <r>
    <x v="48"/>
    <s v="Michigan"/>
    <x v="77"/>
    <n v="13083"/>
    <n v="1"/>
    <n v="0.7643506840938622"/>
  </r>
  <r>
    <x v="48"/>
    <s v="Michigan"/>
    <x v="78"/>
    <n v="14597"/>
    <n v="1"/>
    <n v="0.68507227512502566"/>
  </r>
  <r>
    <x v="48"/>
    <s v="Michigan"/>
    <x v="79"/>
    <n v="15031"/>
    <n v="1"/>
    <n v="0.665291730423790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5260C-2A05-4468-9427-13B0B8E22DC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y">
  <location ref="B11:E21" firstHeaderRow="0" firstDataRow="1" firstDataCol="1"/>
  <pivotFields count="6">
    <pivotField dataField="1" multipleItemSelectionAllowed="1" showAll="0">
      <items count="50">
        <item x="0"/>
        <item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t="default"/>
      </items>
    </pivotField>
    <pivotField showAll="0"/>
    <pivotField axis="axisRow" showAll="0" measureFilter="1">
      <items count="161">
        <item m="1" x="156"/>
        <item m="1" x="155"/>
        <item m="1" x="98"/>
        <item m="1" x="109"/>
        <item m="1" x="137"/>
        <item m="1" x="159"/>
        <item m="1" x="154"/>
        <item m="1" x="118"/>
        <item m="1" x="95"/>
        <item m="1" x="134"/>
        <item m="1" x="94"/>
        <item m="1" x="111"/>
        <item m="1" x="97"/>
        <item m="1" x="124"/>
        <item m="1" x="132"/>
        <item m="1" x="128"/>
        <item m="1" x="123"/>
        <item m="1" x="139"/>
        <item m="1" x="117"/>
        <item m="1" x="148"/>
        <item m="1" x="110"/>
        <item m="1" x="127"/>
        <item m="1" x="99"/>
        <item m="1" x="112"/>
        <item m="1" x="88"/>
        <item m="1" x="130"/>
        <item m="1" x="158"/>
        <item m="1" x="91"/>
        <item m="1" x="121"/>
        <item m="1" x="116"/>
        <item m="1" x="120"/>
        <item m="1" x="150"/>
        <item m="1" x="85"/>
        <item m="1" x="131"/>
        <item m="1" x="119"/>
        <item m="1" x="151"/>
        <item m="1" x="102"/>
        <item m="1" x="93"/>
        <item m="1" x="87"/>
        <item m="1" x="140"/>
        <item m="1" x="83"/>
        <item m="1" x="143"/>
        <item m="1" x="108"/>
        <item m="1" x="135"/>
        <item m="1" x="100"/>
        <item m="1" x="106"/>
        <item m="1" x="152"/>
        <item m="1" x="142"/>
        <item m="1" x="82"/>
        <item m="1" x="126"/>
        <item m="1" x="101"/>
        <item m="1" x="122"/>
        <item m="1" x="115"/>
        <item m="1" x="136"/>
        <item m="1" x="105"/>
        <item m="1" x="145"/>
        <item m="1" x="96"/>
        <item m="1" x="113"/>
        <item m="1" x="90"/>
        <item m="1" x="129"/>
        <item m="1" x="81"/>
        <item m="1" x="146"/>
        <item m="1" x="149"/>
        <item m="1" x="153"/>
        <item m="1" x="141"/>
        <item m="1" x="138"/>
        <item m="1" x="86"/>
        <item m="1" x="157"/>
        <item m="1" x="125"/>
        <item m="1" x="92"/>
        <item m="1" x="144"/>
        <item m="1" x="147"/>
        <item m="1" x="104"/>
        <item m="1" x="89"/>
        <item m="1" x="107"/>
        <item m="1" x="133"/>
        <item m="1" x="103"/>
        <item m="1" x="84"/>
        <item m="1" x="80"/>
        <item m="1" x="1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umFmtId="3" showAll="0"/>
    <pivotField dataField="1" showAll="0"/>
    <pivotField dataField="1" showAll="0"/>
  </pivotFields>
  <rowFields count="1">
    <field x="2"/>
  </rowFields>
  <rowItems count="10">
    <i>
      <x v="80"/>
    </i>
    <i>
      <x v="81"/>
    </i>
    <i>
      <x v="82"/>
    </i>
    <i>
      <x v="83"/>
    </i>
    <i>
      <x v="84"/>
    </i>
    <i>
      <x v="85"/>
    </i>
    <i>
      <x v="86"/>
    </i>
    <i>
      <x v="87"/>
    </i>
    <i>
      <x v="88"/>
    </i>
    <i>
      <x v="89"/>
    </i>
  </rowItems>
  <colFields count="1">
    <field x="-2"/>
  </colFields>
  <colItems count="3">
    <i>
      <x/>
    </i>
    <i i="1">
      <x v="1"/>
    </i>
    <i i="2">
      <x v="2"/>
    </i>
  </colItems>
  <dataFields count="3">
    <dataField name="County Rank" fld="0" baseField="2" baseItem="80"/>
    <dataField name="Total Collisions" fld="4" baseField="2" baseItem="80"/>
    <dataField name="Collisions per 10,000 persons" fld="5" baseField="2" baseItem="80"/>
  </dataFields>
  <formats count="15">
    <format dxfId="43">
      <pivotArea field="2" type="button" dataOnly="0" labelOnly="1" outline="0" axis="axisRow" fieldPosition="0"/>
    </format>
    <format dxfId="42">
      <pivotArea field="2" type="button" dataOnly="0" labelOnly="1" outline="0" axis="axisRow" fieldPosition="0"/>
    </format>
    <format dxfId="41">
      <pivotArea dataOnly="0" labelOnly="1" outline="0" fieldPosition="0">
        <references count="1">
          <reference field="4294967294" count="3">
            <x v="0"/>
            <x v="1"/>
            <x v="2"/>
          </reference>
        </references>
      </pivotArea>
    </format>
    <format dxfId="40">
      <pivotArea field="2" type="button" dataOnly="0" labelOnly="1" outline="0" axis="axisRow" fieldPosition="0"/>
    </format>
    <format dxfId="39">
      <pivotArea outline="0" fieldPosition="0">
        <references count="1">
          <reference field="4294967294" count="1">
            <x v="1"/>
          </reference>
        </references>
      </pivotArea>
    </format>
    <format dxfId="38">
      <pivotArea field="2" type="button" dataOnly="0" labelOnly="1" outline="0" axis="axisRow" fieldPosition="0"/>
    </format>
    <format dxfId="37">
      <pivotArea dataOnly="0" labelOnly="1" outline="0" fieldPosition="0">
        <references count="1">
          <reference field="4294967294" count="3">
            <x v="0"/>
            <x v="1"/>
            <x v="2"/>
          </reference>
        </references>
      </pivotArea>
    </format>
    <format dxfId="36">
      <pivotArea field="2" type="button" dataOnly="0" labelOnly="1" outline="0" axis="axisRow" fieldPosition="0"/>
    </format>
    <format dxfId="35">
      <pivotArea dataOnly="0" labelOnly="1" outline="0" fieldPosition="0">
        <references count="1">
          <reference field="4294967294" count="3">
            <x v="0"/>
            <x v="1"/>
            <x v="2"/>
          </reference>
        </references>
      </pivotArea>
    </format>
    <format dxfId="34">
      <pivotArea field="2" type="button" dataOnly="0" labelOnly="1" outline="0" axis="axisRow" fieldPosition="0"/>
    </format>
    <format dxfId="33">
      <pivotArea dataOnly="0" labelOnly="1" outline="0" fieldPosition="0">
        <references count="1">
          <reference field="4294967294" count="3">
            <x v="0"/>
            <x v="1"/>
            <x v="2"/>
          </reference>
        </references>
      </pivotArea>
    </format>
    <format dxfId="32">
      <pivotArea field="2" type="button" dataOnly="0" labelOnly="1" outline="0" axis="axisRow" fieldPosition="0"/>
    </format>
    <format dxfId="31">
      <pivotArea dataOnly="0" labelOnly="1" outline="0" fieldPosition="0">
        <references count="1">
          <reference field="4294967294" count="3">
            <x v="0"/>
            <x v="1"/>
            <x v="2"/>
          </reference>
        </references>
      </pivotArea>
    </format>
    <format dxfId="30">
      <pivotArea field="2" type="button" dataOnly="0" labelOnly="1" outline="0" axis="axisRow" fieldPosition="0"/>
    </format>
    <format dxfId="29">
      <pivotArea dataOnly="0" labelOnly="1" outline="0" fieldPosition="0">
        <references count="1">
          <reference field="4294967294" count="3">
            <x v="0"/>
            <x v="1"/>
            <x v="2"/>
          </reference>
        </references>
      </pivotArea>
    </format>
  </formats>
  <pivotTableStyleInfo name="PivotStyleLight23" showRowHeaders="1" showColHeaders="1" showRowStripes="0" showColStripes="0" showLastColumn="1"/>
  <filters count="1">
    <filter fld="2" type="count" evalOrder="-1" id="4"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B8C299-CDF4-49B5-8F42-83F556C466DC}" name="PivotTable9"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colHeaderCaption="Injury Count">
  <location ref="X1:Z9" firstHeaderRow="1" firstDataRow="3" firstDataCol="1"/>
  <pivotFields count="11">
    <pivotField showAll="0"/>
    <pivotField showAll="0"/>
    <pivotField showAll="0"/>
    <pivotField axis="axisCol" showAll="0">
      <items count="15">
        <item h="1" x="8"/>
        <item h="1" x="9"/>
        <item h="1" x="10"/>
        <item h="1" x="0"/>
        <item h="1" x="1"/>
        <item h="1" x="6"/>
        <item h="1" x="2"/>
        <item h="1" x="3"/>
        <item h="1" x="11"/>
        <item x="4"/>
        <item h="1" x="13"/>
        <item h="1" x="12"/>
        <item h="1" x="5"/>
        <item h="1" x="7"/>
        <item t="default"/>
      </items>
    </pivotField>
    <pivotField showAll="0"/>
    <pivotField axis="axisRow" dataField="1" showAll="0">
      <items count="6">
        <item x="1"/>
        <item x="2"/>
        <item x="4"/>
        <item x="0"/>
        <item x="3"/>
        <item t="default"/>
      </items>
    </pivotField>
    <pivotField showAll="0"/>
    <pivotField showAll="0">
      <items count="6">
        <item x="1"/>
        <item x="2"/>
        <item x="3"/>
        <item x="4"/>
        <item x="0"/>
        <item t="default"/>
      </items>
    </pivotField>
    <pivotField numFmtId="1" showAll="0"/>
    <pivotField dragToRow="0" dragToCol="0" dragToPage="0" showAll="0" defaultSubtotal="0"/>
    <pivotField dragToRow="0" dragToCol="0" dragToPage="0" showAll="0" defaultSubtotal="0"/>
  </pivotFields>
  <rowFields count="1">
    <field x="5"/>
  </rowFields>
  <rowItems count="6">
    <i>
      <x/>
    </i>
    <i>
      <x v="1"/>
    </i>
    <i>
      <x v="2"/>
    </i>
    <i>
      <x v="3"/>
    </i>
    <i>
      <x v="4"/>
    </i>
    <i t="grand">
      <x/>
    </i>
  </rowItems>
  <colFields count="2">
    <field x="3"/>
    <field x="-2"/>
  </colFields>
  <colItems count="2">
    <i>
      <x v="9"/>
      <x/>
    </i>
    <i r="1" i="1">
      <x v="1"/>
    </i>
  </colItems>
  <dataFields count="2">
    <dataField name="Injury Type per Speed Limit" fld="5" subtotal="count" baseField="5" baseItem="1"/>
    <dataField name="Count of Worst Injury in Crash" fld="5" subtotal="count" baseField="5" baseItem="0"/>
  </dataFields>
  <chartFormats count="9">
    <chartFormat chart="0" format="16" series="1">
      <pivotArea type="data" outline="0" fieldPosition="0">
        <references count="1">
          <reference field="3" count="1" selected="0">
            <x v="4"/>
          </reference>
        </references>
      </pivotArea>
    </chartFormat>
    <chartFormat chart="0" format="17" series="1">
      <pivotArea type="data" outline="0" fieldPosition="0">
        <references count="2">
          <reference field="4294967294" count="1" selected="0">
            <x v="0"/>
          </reference>
          <reference field="3" count="1" selected="0">
            <x v="4"/>
          </reference>
        </references>
      </pivotArea>
    </chartFormat>
    <chartFormat chart="0" format="18" series="1">
      <pivotArea type="data" outline="0" fieldPosition="0">
        <references count="2">
          <reference field="4294967294" count="1" selected="0">
            <x v="0"/>
          </reference>
          <reference field="3" count="1" selected="0">
            <x v="5"/>
          </reference>
        </references>
      </pivotArea>
    </chartFormat>
    <chartFormat chart="0" format="19" series="1">
      <pivotArea type="data" outline="0" fieldPosition="0">
        <references count="1">
          <reference field="4294967294" count="1" selected="0">
            <x v="0"/>
          </reference>
        </references>
      </pivotArea>
    </chartFormat>
    <chartFormat chart="0" format="20" series="1">
      <pivotArea type="data" outline="0" fieldPosition="0">
        <references count="2">
          <reference field="4294967294" count="1" selected="0">
            <x v="0"/>
          </reference>
          <reference field="3" count="1" selected="0">
            <x v="13"/>
          </reference>
        </references>
      </pivotArea>
    </chartFormat>
    <chartFormat chart="0" format="22" series="1">
      <pivotArea type="data" outline="0" fieldPosition="0">
        <references count="2">
          <reference field="4294967294" count="1" selected="0">
            <x v="1"/>
          </reference>
          <reference field="3" count="1" selected="0">
            <x v="13"/>
          </reference>
        </references>
      </pivotArea>
    </chartFormat>
    <chartFormat chart="0" format="23" series="1">
      <pivotArea type="data" outline="0" fieldPosition="0">
        <references count="2">
          <reference field="4294967294" count="1" selected="0">
            <x v="1"/>
          </reference>
          <reference field="3" count="1" selected="0">
            <x v="11"/>
          </reference>
        </references>
      </pivotArea>
    </chartFormat>
    <chartFormat chart="0" format="24" series="1">
      <pivotArea type="data" outline="0" fieldPosition="0">
        <references count="2">
          <reference field="4294967294" count="1" selected="0">
            <x v="1"/>
          </reference>
          <reference field="3" count="1" selected="0">
            <x v="10"/>
          </reference>
        </references>
      </pivotArea>
    </chartFormat>
    <chartFormat chart="0" format="25" series="1">
      <pivotArea type="data" outline="0" fieldPosition="0">
        <references count="2">
          <reference field="4294967294" count="1" selected="0">
            <x v="1"/>
          </reference>
          <reference field="3" count="1" selected="0">
            <x v="9"/>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ed_Limit_at_Crash_Site" xr10:uid="{A3316A15-6E46-4D6F-9C53-26AF92EBE0BD}" sourceName="Speed Limit at Crash Site">
  <pivotTables>
    <pivotTable tabId="4" name="PivotTable9"/>
  </pivotTables>
  <data>
    <tabular pivotCacheId="1734223242">
      <items count="14">
        <i x="8"/>
        <i x="9"/>
        <i x="10"/>
        <i x="0"/>
        <i x="1"/>
        <i x="6"/>
        <i x="2"/>
        <i x="3"/>
        <i x="11"/>
        <i x="4" s="1"/>
        <i x="13"/>
        <i x="12"/>
        <i x="5"/>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eed Limit at Crash Site" xr10:uid="{BE42D281-BB15-4F45-A3DA-BBCD5433450F}" cache="Slicer_Speed_Limit_at_Crash_Site" caption="Speed Limit at Crash Site" startItem="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5B5CCA8-9E87-4F34-9A99-F618472EEDB7}" name="Table5" displayName="Table5" ref="A1:C26" totalsRowShown="0" headerRowDxfId="28">
  <autoFilter ref="A1:C26" xr:uid="{45B5CCA8-9E87-4F34-9A99-F618472EEDB7}"/>
  <tableColumns count="3">
    <tableColumn id="1" xr3:uid="{B2E9DE25-8DA8-4528-96A3-185B103812B5}" name="time_intervals" dataDxfId="27"/>
    <tableColumn id="2" xr3:uid="{4A2F8628-A146-44BF-870D-8873FAB5F8B7}" name="incident_count" dataDxfId="26"/>
    <tableColumn id="3" xr3:uid="{45C8C30D-02CE-4480-A803-0D06D5571411}" name="fatal+serious_count" dataDxfId="25"/>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A60A44-032E-4137-80F0-EDF273D7A599}" name="Table6" displayName="Table6" ref="E1:F11" totalsRowShown="0">
  <autoFilter ref="E1:F11" xr:uid="{18A60A44-032E-4137-80F0-EDF273D7A599}"/>
  <tableColumns count="2">
    <tableColumn id="1" xr3:uid="{1158B012-5647-4A39-8880-F3C9D2BA782B}" name="speed_limit" dataDxfId="24"/>
    <tableColumn id="2" xr3:uid="{04BEA2E9-DD90-491E-B11E-BB37816F0558}" name="Column1" dataDxfId="23">
      <calculatedColumnFormula>SUMIFS(Table1[Total], Table1[Speed Limit at Crash Site], Equations!E2)</calculatedColumnFormula>
    </tableColumn>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AF2339-252F-42DF-A418-969FA5082434}" name="Table7" displayName="Table7" ref="H1:J7" totalsRowShown="0" headerRowDxfId="22">
  <autoFilter ref="H1:J7" xr:uid="{06AF2339-252F-42DF-A418-969FA5082434}"/>
  <tableColumns count="3">
    <tableColumn id="1" xr3:uid="{C0418D5B-C875-4DFC-80AA-419F8126A1AC}" name="driver_impairment" dataDxfId="21"/>
    <tableColumn id="2" xr3:uid="{A58A8E89-238C-4D89-872E-A1D8ED9786E3}" name="incident_count" dataDxfId="20">
      <calculatedColumnFormula array="1">SUMPRODUCT(Table1[Total]*(Table1[[Crash: Drinking]:[Crash: Drug Use]]=Equations!H2))</calculatedColumnFormula>
    </tableColumn>
    <tableColumn id="3" xr3:uid="{4C7B75ED-B7C6-4223-8F5D-351D0F290F8F}" name="incident_percent" dataDxfId="19" dataCellStyle="Percent">
      <calculatedColumnFormula>I2/(SUM(Table1[Total]))</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49976A-4A18-4100-9021-2ACDB640C91D}" name="Table8" displayName="Table8" ref="L1:M6" totalsRowShown="0" headerRowDxfId="18">
  <autoFilter ref="L1:M6" xr:uid="{2449976A-4A18-4100-9021-2ACDB640C91D}"/>
  <tableColumns count="2">
    <tableColumn id="1" xr3:uid="{672476BC-831A-4382-94E8-981981E1D428}" name="Injury Type" dataDxfId="17"/>
    <tableColumn id="2" xr3:uid="{28F12B74-3FFA-480B-AC92-72C180397726}" name="incident_count" dataDxfId="16">
      <calculatedColumnFormula array="1">SUMPRODUCT(Table1[Total]*(Table1[Worst Injury in Crash]=Equations!L2))</calculatedColumnFormula>
    </tableColumn>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3054EC6-F965-4022-8E5F-68B379532E76}" name="Table9" displayName="Table9" ref="O1:P5" totalsRowShown="0">
  <autoFilter ref="O1:P5" xr:uid="{73054EC6-F965-4022-8E5F-68B379532E76}"/>
  <tableColumns count="2">
    <tableColumn id="1" xr3:uid="{DDCC36ED-03CE-4535-8F89-94215AD904DD}" name="Column1"/>
    <tableColumn id="2" xr3:uid="{C032173B-D1ED-4FF7-BD09-13079981AE6D}" name="Fatalities and Impaired Driving" dataDxfId="15"/>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960939A-9DF2-4212-98CB-365CFFF0E55B}" name="Table10" displayName="Table10" ref="S1:T2" totalsRowShown="0" headerRowDxfId="0">
  <autoFilter ref="S1:T2" xr:uid="{B960939A-9DF2-4212-98CB-365CFFF0E55B}"/>
  <tableColumns count="2">
    <tableColumn id="1" xr3:uid="{E5A04F35-ADE4-438C-8D78-3BA2B75909C0}" name="Hit and Run Count" dataDxfId="2">
      <calculatedColumnFormula>SUMIFS(Table1[Total], Table1[Crash: Hit-and-Run], "Hit-and-Run")</calculatedColumnFormula>
    </tableColumn>
    <tableColumn id="2" xr3:uid="{02D15D41-7A7A-4C52-8C1B-79F278A8D62A}" name="Rate" dataDxfId="1" dataCellStyle="Percent">
      <calculatedColumnFormula>S2/B26</calculatedColumnFormula>
    </tableColumn>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B6C48-EB73-4D1F-83A5-5A177E933ECA}" name="Table1" displayName="Table1" ref="A1:I940" totalsRowShown="0" headerRowDxfId="14">
  <autoFilter ref="A1:I940" xr:uid="{59BB6C48-EB73-4D1F-83A5-5A177E933ECA}"/>
  <tableColumns count="9">
    <tableColumn id="1" xr3:uid="{9EFCE37A-3369-4478-8F3E-1A6C6995C6C2}" name="Crash: Drinking" dataDxfId="13"/>
    <tableColumn id="2" xr3:uid="{162741A8-1EC7-469F-8244-96D8A86D36D9}" name="Crash: Driver Distracted (2016+)" dataDxfId="12"/>
    <tableColumn id="3" xr3:uid="{C0359CAE-283C-4E6E-A715-44A011801776}" name="Crash: Drug Use" dataDxfId="11"/>
    <tableColumn id="4" xr3:uid="{49A5ABF9-92A9-4565-A943-D619525E41A2}" name="Speed Limit at Crash Site" dataDxfId="10"/>
    <tableColumn id="5" xr3:uid="{F8E0083D-C056-4484-8FCB-779FD8CB0C11}" name="Crash: Hit-and-Run" dataDxfId="9"/>
    <tableColumn id="6" xr3:uid="{F64BE48E-D88C-4293-9503-E05ACD08D870}" name="Worst Injury in Crash"/>
    <tableColumn id="7" xr3:uid="{358B1C73-508E-4214-9BCE-886B984B9502}" name="Time of Day"/>
    <tableColumn id="8" xr3:uid="{82B57639-1EAC-4D1C-A78C-AC550A2A1C9C}" name="Crash: Senior Driver"/>
    <tableColumn id="9" xr3:uid="{BBC626B3-083A-4C45-82AC-F61A64D5A86C}" name="Total" dataDxfId="8"/>
  </tableColumns>
  <tableStyleInfo name="TableStyleMedium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F935D7-B03D-4DA1-859B-9C80B5FD7FC5}" name="Table2" displayName="Table2" ref="A1:F81" totalsRowShown="0">
  <autoFilter ref="A1:F81" xr:uid="{6B6AE1A9-5544-4D33-95BA-1680CF4132C3}"/>
  <sortState xmlns:xlrd2="http://schemas.microsoft.com/office/spreadsheetml/2017/richdata2" ref="A2:F81">
    <sortCondition descending="1" ref="E1:E81"/>
  </sortState>
  <tableColumns count="6">
    <tableColumn id="5" xr3:uid="{8CC8CA22-6D93-49F4-A057-64158769F337}" name="State"/>
    <tableColumn id="1" xr3:uid="{CA68552C-D6D6-4EE3-B58D-B5BA793EC20A}" name="County"/>
    <tableColumn id="2" xr3:uid="{151FE0B4-8C39-4A92-A638-438F2D3723D1}" name="population" dataDxfId="7"/>
    <tableColumn id="3" xr3:uid="{5D8379D2-EAF9-4326-B34D-AEE6A2BB3EE5}" name="bicycle_accidents" dataDxfId="6"/>
    <tableColumn id="4" xr3:uid="{4E10BE02-6EF5-4473-BFD0-C8E85191CDDC}" name="accidents_pc" dataDxfId="5">
      <calculatedColumnFormula>(D2/C2)*10000</calculatedColumnFormula>
    </tableColumn>
    <tableColumn id="7" xr3:uid="{F4804E4A-4F8C-4942-BBCE-E497E092A764}" name="Rank" dataDxfId="4">
      <calculatedColumnFormula>ROW(A1)</calculatedColumnFormula>
    </tableColumn>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A2165F-6C6F-4099-BB24-D6425A028B2E}" name="Table3" displayName="Table3" ref="H1:J1048576" totalsRowShown="0" headerRowDxfId="3">
  <autoFilter ref="H1:J1048576" xr:uid="{8EA2165F-6C6F-4099-BB24-D6425A028B2E}"/>
  <tableColumns count="3">
    <tableColumn id="1" xr3:uid="{36A036B0-7072-4D64-AAB3-18C111A3DF24}" name="State"/>
    <tableColumn id="2" xr3:uid="{2AA8AD20-9DF3-4B86-8503-737E77196299}" name="County"/>
    <tableColumn id="3" xr3:uid="{B9B3939C-D904-41DD-9D34-F6AC869DCC31}" name="per 10,000 person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michigan.gov/msp/divisions/ohsp" TargetMode="Externa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ivotTable" Target="../pivotTables/pivotTable2.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AC1BD-4793-4265-963D-609EF8518B8F}">
  <dimension ref="B1:M21"/>
  <sheetViews>
    <sheetView showGridLines="0" tabSelected="1" topLeftCell="F1" zoomScale="80" zoomScaleNormal="80" workbookViewId="0">
      <selection activeCell="W11" sqref="W11"/>
    </sheetView>
  </sheetViews>
  <sheetFormatPr defaultColWidth="10.140625" defaultRowHeight="15" x14ac:dyDescent="0.25"/>
  <cols>
    <col min="2" max="2" width="18.42578125" customWidth="1"/>
    <col min="3" max="3" width="9.42578125" customWidth="1"/>
    <col min="5" max="5" width="15.42578125" customWidth="1"/>
  </cols>
  <sheetData>
    <row r="1" spans="2:13" s="21" customFormat="1" x14ac:dyDescent="0.25"/>
    <row r="2" spans="2:13" s="21" customFormat="1" x14ac:dyDescent="0.25">
      <c r="B2" s="22"/>
    </row>
    <row r="3" spans="2:13" s="21" customFormat="1" x14ac:dyDescent="0.25">
      <c r="M3" s="21" t="s">
        <v>156</v>
      </c>
    </row>
    <row r="4" spans="2:13" s="21" customFormat="1" ht="13.5" customHeight="1" x14ac:dyDescent="0.25">
      <c r="J4" s="22"/>
      <c r="M4" s="22" t="s">
        <v>157</v>
      </c>
    </row>
    <row r="5" spans="2:13" s="21" customFormat="1" x14ac:dyDescent="0.25"/>
    <row r="11" spans="2:13" ht="30" x14ac:dyDescent="0.25">
      <c r="B11" s="23" t="s">
        <v>132</v>
      </c>
      <c r="C11" s="23" t="s">
        <v>159</v>
      </c>
      <c r="D11" s="23" t="s">
        <v>160</v>
      </c>
      <c r="E11" s="23" t="s">
        <v>147</v>
      </c>
    </row>
    <row r="12" spans="2:13" ht="17.25" customHeight="1" x14ac:dyDescent="0.25">
      <c r="B12" s="2" t="s">
        <v>130</v>
      </c>
      <c r="C12">
        <v>1</v>
      </c>
      <c r="D12">
        <v>1619</v>
      </c>
      <c r="E12">
        <v>9.0871281026873536</v>
      </c>
    </row>
    <row r="13" spans="2:13" x14ac:dyDescent="0.25">
      <c r="B13" s="2" t="s">
        <v>112</v>
      </c>
      <c r="C13">
        <v>2</v>
      </c>
      <c r="D13">
        <v>794</v>
      </c>
      <c r="E13">
        <v>6.2408430954581746</v>
      </c>
    </row>
    <row r="14" spans="2:13" x14ac:dyDescent="0.25">
      <c r="B14" s="2" t="s">
        <v>100</v>
      </c>
      <c r="C14">
        <v>3</v>
      </c>
      <c r="D14">
        <v>674</v>
      </c>
      <c r="E14">
        <v>7.6725789541386957</v>
      </c>
    </row>
    <row r="15" spans="2:13" x14ac:dyDescent="0.25">
      <c r="B15" s="2" t="s">
        <v>92</v>
      </c>
      <c r="C15">
        <v>4</v>
      </c>
      <c r="D15">
        <v>601</v>
      </c>
      <c r="E15">
        <v>9.1431735788146113</v>
      </c>
    </row>
    <row r="16" spans="2:13" x14ac:dyDescent="0.25">
      <c r="B16" s="2" t="s">
        <v>129</v>
      </c>
      <c r="C16">
        <v>5</v>
      </c>
      <c r="D16">
        <v>360</v>
      </c>
      <c r="E16">
        <v>9.7236590128865483</v>
      </c>
    </row>
    <row r="17" spans="2:5" x14ac:dyDescent="0.25">
      <c r="B17" s="2" t="s">
        <v>84</v>
      </c>
      <c r="C17">
        <v>6</v>
      </c>
      <c r="D17">
        <v>342</v>
      </c>
      <c r="E17">
        <v>12.104480781482268</v>
      </c>
    </row>
    <row r="18" spans="2:5" x14ac:dyDescent="0.25">
      <c r="B18" s="2" t="s">
        <v>118</v>
      </c>
      <c r="C18">
        <v>7</v>
      </c>
      <c r="D18">
        <v>283</v>
      </c>
      <c r="E18">
        <v>9.5549035562473197</v>
      </c>
    </row>
    <row r="19" spans="2:5" x14ac:dyDescent="0.25">
      <c r="B19" s="2" t="s">
        <v>90</v>
      </c>
      <c r="C19">
        <v>8</v>
      </c>
      <c r="D19">
        <v>246</v>
      </c>
      <c r="E19">
        <v>9.4099286222487439</v>
      </c>
    </row>
    <row r="20" spans="2:5" x14ac:dyDescent="0.25">
      <c r="B20" s="2" t="s">
        <v>76</v>
      </c>
      <c r="C20">
        <v>9</v>
      </c>
      <c r="D20">
        <v>157</v>
      </c>
      <c r="E20">
        <v>3.8738649822345042</v>
      </c>
    </row>
    <row r="21" spans="2:5" x14ac:dyDescent="0.25">
      <c r="B21" s="2" t="s">
        <v>125</v>
      </c>
      <c r="C21">
        <v>10</v>
      </c>
      <c r="D21">
        <v>120</v>
      </c>
      <c r="E21">
        <v>7.4879724442614055</v>
      </c>
    </row>
  </sheetData>
  <hyperlinks>
    <hyperlink ref="M4" r:id="rId2" display="https://www.michigan.gov/msp/divisions/ohsp" xr:uid="{D18EC924-B7A8-44AD-94A3-F4CEEBE76B68}"/>
  </hyperlink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15546-6C1F-45E7-8C56-55187EE7573F}">
  <dimension ref="A1:BW38"/>
  <sheetViews>
    <sheetView workbookViewId="0">
      <selection activeCell="AB12" sqref="AB12"/>
    </sheetView>
  </sheetViews>
  <sheetFormatPr defaultColWidth="11.28515625" defaultRowHeight="15" x14ac:dyDescent="0.25"/>
  <cols>
    <col min="1" max="1" width="23.140625" customWidth="1"/>
    <col min="2" max="2" width="17.140625" style="3" customWidth="1"/>
    <col min="3" max="3" width="19.140625" style="3" customWidth="1"/>
    <col min="4" max="4" width="11.28515625" style="3"/>
    <col min="5" max="5" width="13.7109375" style="3" customWidth="1"/>
    <col min="6" max="6" width="11.28515625" style="3"/>
    <col min="7" max="7" width="16.7109375" style="3" customWidth="1"/>
    <col min="8" max="8" width="28" style="3" bestFit="1" customWidth="1"/>
    <col min="9" max="9" width="16.28515625" style="3" bestFit="1" customWidth="1"/>
    <col min="10" max="10" width="17.42578125" style="3" customWidth="1"/>
    <col min="11" max="11" width="10.5703125" style="3" customWidth="1"/>
    <col min="12" max="12" width="26.7109375" style="3" customWidth="1"/>
    <col min="13" max="13" width="15.7109375" style="3" customWidth="1"/>
    <col min="14" max="18" width="10.5703125" style="3" customWidth="1"/>
    <col min="19" max="19" width="19" style="3" customWidth="1"/>
    <col min="20" max="21" width="10.5703125" style="3" customWidth="1"/>
    <col min="22" max="22" width="16.42578125" style="3" bestFit="1" customWidth="1"/>
    <col min="23" max="23" width="13.7109375" style="3" customWidth="1"/>
    <col min="24" max="24" width="26.42578125" style="3" bestFit="1" customWidth="1"/>
    <col min="25" max="25" width="25.7109375" style="3" bestFit="1" customWidth="1"/>
    <col min="26" max="26" width="28" style="3" bestFit="1" customWidth="1"/>
    <col min="27" max="27" width="17.28515625" style="3" bestFit="1" customWidth="1"/>
    <col min="28" max="28" width="24.85546875" style="3" bestFit="1" customWidth="1"/>
    <col min="29" max="29" width="26.42578125" style="3" bestFit="1" customWidth="1"/>
    <col min="30" max="30" width="7.85546875" style="3" bestFit="1" customWidth="1"/>
    <col min="31" max="31" width="14" style="3" bestFit="1" customWidth="1"/>
    <col min="32" max="32" width="12.42578125" style="3" bestFit="1" customWidth="1"/>
    <col min="33" max="33" width="17.28515625" style="3" bestFit="1" customWidth="1"/>
    <col min="34" max="34" width="24.85546875" style="3" bestFit="1" customWidth="1"/>
    <col min="35" max="35" width="26.42578125" style="3" bestFit="1" customWidth="1"/>
    <col min="36" max="36" width="7.85546875" style="3" bestFit="1" customWidth="1"/>
    <col min="37" max="37" width="14" style="3" bestFit="1" customWidth="1"/>
    <col min="38" max="38" width="12.42578125" style="3" bestFit="1" customWidth="1"/>
    <col min="39" max="39" width="17.28515625" style="3" bestFit="1" customWidth="1"/>
    <col min="40" max="40" width="24.85546875" style="3" bestFit="1" customWidth="1"/>
    <col min="41" max="41" width="26.42578125" style="3" bestFit="1" customWidth="1"/>
    <col min="42" max="42" width="7.85546875" style="3" bestFit="1" customWidth="1"/>
    <col min="43" max="43" width="14" style="3" bestFit="1" customWidth="1"/>
    <col min="44" max="44" width="12.42578125" style="3" bestFit="1" customWidth="1"/>
    <col min="45" max="45" width="17.28515625" style="3" bestFit="1" customWidth="1"/>
    <col min="46" max="46" width="24.85546875" style="3" bestFit="1" customWidth="1"/>
    <col min="47" max="47" width="26.42578125" style="3" bestFit="1" customWidth="1"/>
    <col min="48" max="48" width="7.85546875" style="3" bestFit="1" customWidth="1"/>
    <col min="49" max="49" width="14" style="3" bestFit="1" customWidth="1"/>
    <col min="50" max="50" width="12.42578125" style="3" bestFit="1" customWidth="1"/>
    <col min="51" max="51" width="17.28515625" style="3" bestFit="1" customWidth="1"/>
    <col min="52" max="52" width="26.42578125" style="3" bestFit="1" customWidth="1"/>
    <col min="53" max="53" width="7.85546875" style="3" bestFit="1" customWidth="1"/>
    <col min="54" max="54" width="14" style="3" bestFit="1" customWidth="1"/>
    <col min="55" max="55" width="12.42578125" style="3" bestFit="1" customWidth="1"/>
    <col min="56" max="56" width="17.28515625" style="3" bestFit="1" customWidth="1"/>
    <col min="57" max="57" width="24.85546875" style="3" bestFit="1" customWidth="1"/>
    <col min="58" max="58" width="26.42578125" style="3" bestFit="1" customWidth="1"/>
    <col min="59" max="59" width="7.85546875" style="3" bestFit="1" customWidth="1"/>
    <col min="60" max="60" width="24.85546875" style="3" bestFit="1" customWidth="1"/>
    <col min="61" max="61" width="7.85546875" style="3" bestFit="1" customWidth="1"/>
    <col min="62" max="62" width="26.42578125" style="3" bestFit="1" customWidth="1"/>
    <col min="63" max="63" width="7.85546875" style="3" bestFit="1" customWidth="1"/>
    <col min="64" max="64" width="12.42578125" style="3" bestFit="1" customWidth="1"/>
    <col min="65" max="65" width="17.28515625" style="3" bestFit="1" customWidth="1"/>
    <col min="66" max="66" width="24.85546875" style="3" bestFit="1" customWidth="1"/>
    <col min="67" max="67" width="26.42578125" style="3" bestFit="1" customWidth="1"/>
    <col min="68" max="68" width="7.85546875" style="3" bestFit="1" customWidth="1"/>
    <col min="69" max="69" width="18.28515625" style="3" bestFit="1" customWidth="1"/>
    <col min="70" max="70" width="12.42578125" style="3" bestFit="1" customWidth="1"/>
    <col min="71" max="71" width="17.28515625" style="3" bestFit="1" customWidth="1"/>
    <col min="72" max="72" width="24.85546875" style="3" bestFit="1" customWidth="1"/>
    <col min="73" max="73" width="26.42578125" style="3" bestFit="1" customWidth="1"/>
    <col min="74" max="74" width="21.5703125" style="3" bestFit="1" customWidth="1"/>
    <col min="75" max="75" width="11.140625" style="3" bestFit="1" customWidth="1"/>
    <col min="76" max="16384" width="11.28515625" style="3"/>
  </cols>
  <sheetData>
    <row r="1" spans="1:26" ht="15" customHeight="1" x14ac:dyDescent="0.25">
      <c r="A1" s="12" t="s">
        <v>141</v>
      </c>
      <c r="B1" s="12" t="s">
        <v>143</v>
      </c>
      <c r="C1" s="12" t="s">
        <v>153</v>
      </c>
      <c r="E1" s="12" t="s">
        <v>144</v>
      </c>
      <c r="F1" s="3" t="s">
        <v>155</v>
      </c>
      <c r="H1" s="12" t="s">
        <v>148</v>
      </c>
      <c r="I1" s="12" t="s">
        <v>143</v>
      </c>
      <c r="J1" s="12" t="s">
        <v>149</v>
      </c>
      <c r="L1" s="12" t="s">
        <v>150</v>
      </c>
      <c r="M1" s="12" t="s">
        <v>143</v>
      </c>
      <c r="N1" s="12"/>
      <c r="O1" s="3" t="s">
        <v>155</v>
      </c>
      <c r="P1" s="12" t="s">
        <v>151</v>
      </c>
      <c r="R1" s="12"/>
      <c r="S1" s="12" t="s">
        <v>162</v>
      </c>
      <c r="T1" s="12" t="s">
        <v>163</v>
      </c>
      <c r="V1" s="3" t="s">
        <v>164</v>
      </c>
      <c r="X1"/>
      <c r="Y1" s="10" t="s">
        <v>167</v>
      </c>
      <c r="Z1"/>
    </row>
    <row r="2" spans="1:26" ht="18" customHeight="1" x14ac:dyDescent="0.25">
      <c r="A2" s="11" t="s">
        <v>137</v>
      </c>
      <c r="B2" s="3">
        <f>SUMIFS(Table1[Total], Table1[Time of Day], Equations!A2)</f>
        <v>32</v>
      </c>
      <c r="C2" s="3">
        <f>SUM(SUMIFS(Table1[Total], Table1[Time of Day], Equations!A2, Table1[Worst Injury in Crash], "Fatal Injury (K)"), SUMIFS(Table1[Total], Table1[Time of Day], Equations!A2, Table1[Worst Injury in Crash], "Suspected Serious Injury (A)"))</f>
        <v>16</v>
      </c>
      <c r="E2" s="11" t="s">
        <v>145</v>
      </c>
      <c r="F2" s="3">
        <f>SUMIFS(Table1[Total], Table1[Speed Limit at Crash Site], Equations!E2)</f>
        <v>19</v>
      </c>
      <c r="G2"/>
      <c r="H2" s="17" t="s">
        <v>11</v>
      </c>
      <c r="I2" s="3" cm="1">
        <f t="array" ref="I2">SUMPRODUCT(Table1[Total]*(Table1[[Crash: Drinking]:[Crash: Drug Use]]=Equations!H2))</f>
        <v>1418</v>
      </c>
      <c r="J2" s="19">
        <f>I2/(SUM(Table1[Total]))</f>
        <v>0.95746117488183657</v>
      </c>
      <c r="L2" s="18" t="s">
        <v>28</v>
      </c>
      <c r="M2" s="3" cm="1">
        <f t="array" ref="M2">SUMPRODUCT(Table1[Total]*(Table1[Worst Injury in Crash]=Equations!L2))</f>
        <v>57</v>
      </c>
      <c r="O2" s="3" t="s">
        <v>49</v>
      </c>
      <c r="P2" s="3">
        <f>SUMIFS(Table1[Total], Table1[Crash: Driver Distracted (2016+)], O2, Table1[Worst Injury in Crash], "Fatal Injury (K)")</f>
        <v>6</v>
      </c>
      <c r="S2" s="3">
        <f>SUMIFS(Table1[Total], Table1[Crash: Hit-and-Run], "Hit-and-Run")</f>
        <v>376</v>
      </c>
      <c r="T2" s="19">
        <f>S2/B26</f>
        <v>0.25388251181634031</v>
      </c>
      <c r="V2" s="3" t="str">
        <f>"#"&amp;(81-(VLOOKUP("Kent County", data2!B:F, 5, FALSE)))</f>
        <v>#74</v>
      </c>
      <c r="X2"/>
      <c r="Y2">
        <v>55</v>
      </c>
      <c r="Z2"/>
    </row>
    <row r="3" spans="1:26" ht="17.25" customHeight="1" x14ac:dyDescent="0.25">
      <c r="A3" t="s">
        <v>24</v>
      </c>
      <c r="B3" s="3">
        <f>SUMIFS(Table1[Total], Table1[Time of Day], Equations!A3)</f>
        <v>13</v>
      </c>
      <c r="C3" s="3">
        <f>SUM(SUMIFS(Table1[Total], Table1[Time of Day], Equations!A3, Table1[Worst Injury in Crash], "Fatal Injury (K)"), SUMIFS(Table1[Total], Table1[Time of Day], Equations!A3, Table1[Worst Injury in Crash], "Suspected Serious Injury (A)"))</f>
        <v>6</v>
      </c>
      <c r="E3">
        <v>25</v>
      </c>
      <c r="F3" s="3">
        <f>SUMIFS(Table1[Total], Table1[Speed Limit at Crash Site], Equations!E3)</f>
        <v>623</v>
      </c>
      <c r="G3"/>
      <c r="H3" s="17" t="s">
        <v>49</v>
      </c>
      <c r="I3" s="3" cm="1">
        <f t="array" ref="I3">SUMPRODUCT(Table1[Total]*(Table1[[Crash: Drinking]:[Crash: Drug Use]]=Equations!H3))</f>
        <v>63</v>
      </c>
      <c r="J3" s="19">
        <f>I3/(SUM(Table1[Total]))</f>
        <v>4.2538825118163405E-2</v>
      </c>
      <c r="L3" s="20" t="s">
        <v>23</v>
      </c>
      <c r="M3" s="3" cm="1">
        <f t="array" ref="M3">SUMPRODUCT(Table1[Total]*(Table1[Worst Injury in Crash]=Equations!L3))</f>
        <v>239</v>
      </c>
      <c r="O3" s="3" t="s">
        <v>50</v>
      </c>
      <c r="P3" s="3">
        <f>SUMIFS(Table1[Total], Table1[Crash: Drinking], O3, Table1[Worst Injury in Crash], "Fatal Injury (K)")</f>
        <v>25</v>
      </c>
      <c r="X3" s="10" t="s">
        <v>139</v>
      </c>
      <c r="Y3" t="s">
        <v>166</v>
      </c>
      <c r="Z3" t="s">
        <v>165</v>
      </c>
    </row>
    <row r="4" spans="1:26" ht="18" customHeight="1" x14ac:dyDescent="0.25">
      <c r="A4" t="s">
        <v>25</v>
      </c>
      <c r="B4" s="3">
        <f>SUMIFS(Table1[Total], Table1[Time of Day], Equations!A4)</f>
        <v>18</v>
      </c>
      <c r="C4" s="3">
        <f>SUM(SUMIFS(Table1[Total], Table1[Time of Day], Equations!A4, Table1[Worst Injury in Crash], "Fatal Injury (K)"), SUMIFS(Table1[Total], Table1[Time of Day], Equations!A4, Table1[Worst Injury in Crash], "Suspected Serious Injury (A)"))</f>
        <v>4</v>
      </c>
      <c r="E4">
        <v>30</v>
      </c>
      <c r="F4" s="3">
        <f>SUMIFS(Table1[Total], Table1[Speed Limit at Crash Site], Equations!E4)</f>
        <v>132</v>
      </c>
      <c r="G4"/>
      <c r="H4" s="18" t="s">
        <v>50</v>
      </c>
      <c r="I4" s="3" cm="1">
        <f t="array" ref="I4">SUMPRODUCT(Table1[Total]*(Table1[[Crash: Drinking]:[Crash: Drug Use]]=Equations!H4))</f>
        <v>160</v>
      </c>
      <c r="J4" s="19">
        <f>I4/(SUM(Table1[Total]))</f>
        <v>0.10803511141120864</v>
      </c>
      <c r="L4" s="18" t="s">
        <v>14</v>
      </c>
      <c r="M4" s="3" cm="1">
        <f t="array" ref="M4">SUMPRODUCT(Table1[Total]*(Table1[Worst Injury in Crash]=Equations!L4))</f>
        <v>409</v>
      </c>
      <c r="O4" s="18" t="s">
        <v>48</v>
      </c>
      <c r="P4" s="3">
        <f>SUMIFS(Table1[Total], Table1[Crash: Drug Use], O4, Table1[Worst Injury in Crash], "Fatal Injury (K)")</f>
        <v>11</v>
      </c>
      <c r="X4" s="2" t="s">
        <v>28</v>
      </c>
      <c r="Y4" s="24">
        <v>5</v>
      </c>
      <c r="Z4" s="24">
        <v>5</v>
      </c>
    </row>
    <row r="5" spans="1:26" ht="17.25" customHeight="1" x14ac:dyDescent="0.25">
      <c r="A5" s="11" t="s">
        <v>26</v>
      </c>
      <c r="B5" s="3">
        <f>SUMIFS(Table1[Total], Table1[Time of Day], Equations!A5)</f>
        <v>6</v>
      </c>
      <c r="C5" s="3">
        <f>SUM(SUMIFS(Table1[Total], Table1[Time of Day], Equations!A5, Table1[Worst Injury in Crash], "Fatal Injury (K)"), SUMIFS(Table1[Total], Table1[Time of Day], Equations!A5, Table1[Worst Injury in Crash], "Suspected Serious Injury (A)"))</f>
        <v>3</v>
      </c>
      <c r="E5" s="11">
        <v>35</v>
      </c>
      <c r="F5" s="3">
        <f>SUMIFS(Table1[Total], Table1[Speed Limit at Crash Site], Equations!E5)</f>
        <v>167</v>
      </c>
      <c r="G5" s="11"/>
      <c r="H5" s="18" t="s">
        <v>10</v>
      </c>
      <c r="I5" s="3" cm="1">
        <f t="array" ref="I5">SUMPRODUCT(Table1[Total]*(Table1[[Crash: Drinking]:[Crash: Drug Use]]=Equations!H5))</f>
        <v>1321</v>
      </c>
      <c r="J5" s="19">
        <f>I5/(SUM(Table1[Total]))</f>
        <v>0.8919648885887913</v>
      </c>
      <c r="L5" s="20" t="s">
        <v>19</v>
      </c>
      <c r="M5" s="3" cm="1">
        <f t="array" ref="M5">SUMPRODUCT(Table1[Total]*(Table1[Worst Injury in Crash]=Equations!L5))</f>
        <v>536</v>
      </c>
      <c r="O5" s="12" t="s">
        <v>152</v>
      </c>
      <c r="P5" s="3">
        <f>SUMIFS(Table1[Total], Table1[Crash: Drug Use], "&lt;&gt;"&amp;O4, Table1[Crash: Driver Distracted (2016+)], "&lt;&gt;"&amp;O2, Table1[Crash: Drinking], "&lt;&gt;"&amp;Equations!O3, Table1[Worst Injury in Crash], "Fatal Injury (K)")</f>
        <v>27</v>
      </c>
      <c r="X5" s="2" t="s">
        <v>17</v>
      </c>
      <c r="Y5" s="24">
        <v>4</v>
      </c>
      <c r="Z5" s="24">
        <v>4</v>
      </c>
    </row>
    <row r="6" spans="1:26" ht="15.75" customHeight="1" x14ac:dyDescent="0.25">
      <c r="A6" t="s">
        <v>27</v>
      </c>
      <c r="B6" s="3">
        <f>SUMIFS(Table1[Total], Table1[Time of Day], Equations!A6)</f>
        <v>9</v>
      </c>
      <c r="C6" s="3">
        <f>SUM(SUMIFS(Table1[Total], Table1[Time of Day], Equations!A6, Table1[Worst Injury in Crash], "Fatal Injury (K)"), SUMIFS(Table1[Total], Table1[Time of Day], Equations!A6, Table1[Worst Injury in Crash], "Suspected Serious Injury (A)"))</f>
        <v>5</v>
      </c>
      <c r="E6">
        <v>40</v>
      </c>
      <c r="F6" s="3">
        <f>SUMIFS(Table1[Total], Table1[Speed Limit at Crash Site], Equations!E6)</f>
        <v>159</v>
      </c>
      <c r="G6"/>
      <c r="H6" s="18" t="s">
        <v>48</v>
      </c>
      <c r="I6" s="3" cm="1">
        <f t="array" ref="I6">SUMPRODUCT(Table1[Total]*(Table1[[Crash: Drinking]:[Crash: Drug Use]]=Equations!H6))</f>
        <v>32</v>
      </c>
      <c r="J6" s="19">
        <f>I6/(SUM(Table1[Total]))</f>
        <v>2.160702228224173E-2</v>
      </c>
      <c r="L6" s="18" t="s">
        <v>17</v>
      </c>
      <c r="M6" s="3" cm="1">
        <f t="array" ref="M6">SUMPRODUCT(Table1[Total]*(Table1[Worst Injury in Crash]=Equations!L6))</f>
        <v>240</v>
      </c>
      <c r="X6" s="2" t="s">
        <v>19</v>
      </c>
      <c r="Y6" s="24">
        <v>20</v>
      </c>
      <c r="Z6" s="24">
        <v>20</v>
      </c>
    </row>
    <row r="7" spans="1:26" x14ac:dyDescent="0.25">
      <c r="A7" t="s">
        <v>29</v>
      </c>
      <c r="B7" s="3">
        <f>SUMIFS(Table1[Total], Table1[Time of Day], Equations!A7)</f>
        <v>21</v>
      </c>
      <c r="C7" s="3">
        <f>SUM(SUMIFS(Table1[Total], Table1[Time of Day], Equations!A7, Table1[Worst Injury in Crash], "Fatal Injury (K)"), SUMIFS(Table1[Total], Table1[Time of Day], Equations!A7, Table1[Worst Injury in Crash], "Suspected Serious Injury (A)"))</f>
        <v>9</v>
      </c>
      <c r="E7" s="11">
        <v>45</v>
      </c>
      <c r="F7" s="3">
        <f>SUMIFS(Table1[Total], Table1[Speed Limit at Crash Site], Equations!E7)</f>
        <v>242</v>
      </c>
      <c r="G7"/>
      <c r="H7" s="18" t="s">
        <v>12</v>
      </c>
      <c r="I7" s="3" cm="1">
        <f t="array" ref="I7">SUMPRODUCT(Table1[Total]*(Table1[[Crash: Drinking]:[Crash: Drug Use]]=Equations!H7))</f>
        <v>1449</v>
      </c>
      <c r="J7" s="19">
        <f>I7/(SUM(Table1[Total]))</f>
        <v>0.97839297771775824</v>
      </c>
      <c r="X7" s="2" t="s">
        <v>14</v>
      </c>
      <c r="Y7" s="24">
        <v>15</v>
      </c>
      <c r="Z7" s="24">
        <v>15</v>
      </c>
    </row>
    <row r="8" spans="1:26" x14ac:dyDescent="0.25">
      <c r="A8" t="s">
        <v>30</v>
      </c>
      <c r="B8" s="3">
        <f>SUMIFS(Table1[Total], Table1[Time of Day], Equations!A8)</f>
        <v>40</v>
      </c>
      <c r="C8" s="3">
        <f>SUM(SUMIFS(Table1[Total], Table1[Time of Day], Equations!A8, Table1[Worst Injury in Crash], "Fatal Injury (K)"), SUMIFS(Table1[Total], Table1[Time of Day], Equations!A8, Table1[Worst Injury in Crash], "Suspected Serious Injury (A)"))</f>
        <v>10</v>
      </c>
      <c r="E8">
        <v>50</v>
      </c>
      <c r="F8" s="3">
        <f>SUMIFS(Table1[Total], Table1[Speed Limit at Crash Site], Equations!E8)</f>
        <v>7</v>
      </c>
      <c r="G8" s="11"/>
      <c r="X8" s="2" t="s">
        <v>23</v>
      </c>
      <c r="Y8" s="24">
        <v>16</v>
      </c>
      <c r="Z8" s="24">
        <v>16</v>
      </c>
    </row>
    <row r="9" spans="1:26" x14ac:dyDescent="0.25">
      <c r="A9" t="s">
        <v>31</v>
      </c>
      <c r="B9" s="3">
        <f>SUMIFS(Table1[Total], Table1[Time of Day], Equations!A9)</f>
        <v>109</v>
      </c>
      <c r="C9" s="3">
        <f>SUM(SUMIFS(Table1[Total], Table1[Time of Day], Equations!A9, Table1[Worst Injury in Crash], "Fatal Injury (K)"), SUMIFS(Table1[Total], Table1[Time of Day], Equations!A9, Table1[Worst Injury in Crash], "Suspected Serious Injury (A)"))</f>
        <v>18</v>
      </c>
      <c r="E9">
        <v>55</v>
      </c>
      <c r="F9" s="3">
        <f>SUMIFS(Table1[Total], Table1[Speed Limit at Crash Site], Equations!E9)</f>
        <v>69</v>
      </c>
      <c r="G9"/>
      <c r="X9" s="2" t="s">
        <v>140</v>
      </c>
      <c r="Y9" s="24">
        <v>60</v>
      </c>
      <c r="Z9" s="24">
        <v>60</v>
      </c>
    </row>
    <row r="10" spans="1:26" x14ac:dyDescent="0.25">
      <c r="A10" t="s">
        <v>32</v>
      </c>
      <c r="B10" s="3">
        <f>SUMIFS(Table1[Total], Table1[Time of Day], Equations!A10)</f>
        <v>52</v>
      </c>
      <c r="C10" s="3">
        <f>SUM(SUMIFS(Table1[Total], Table1[Time of Day], Equations!A10, Table1[Worst Injury in Crash], "Fatal Injury (K)"), SUMIFS(Table1[Total], Table1[Time of Day], Equations!A10, Table1[Worst Injury in Crash], "Suspected Serious Injury (A)"))</f>
        <v>8</v>
      </c>
      <c r="E10" s="11" t="s">
        <v>146</v>
      </c>
      <c r="F10" s="3">
        <f>SUMIFS(Table1[Total], Table1[Speed Limit at Crash Site], Equations!E10)</f>
        <v>21</v>
      </c>
      <c r="G10"/>
    </row>
    <row r="11" spans="1:26" x14ac:dyDescent="0.25">
      <c r="A11" t="s">
        <v>33</v>
      </c>
      <c r="B11" s="3">
        <f>SUMIFS(Table1[Total], Table1[Time of Day], Equations!A11)</f>
        <v>48</v>
      </c>
      <c r="C11" s="3">
        <f>SUM(SUMIFS(Table1[Total], Table1[Time of Day], Equations!A11, Table1[Worst Injury in Crash], "Fatal Injury (K)"), SUMIFS(Table1[Total], Table1[Time of Day], Equations!A11, Table1[Worst Injury in Crash], "Suspected Serious Injury (A)"))</f>
        <v>8</v>
      </c>
      <c r="E11" t="s">
        <v>42</v>
      </c>
      <c r="F11" s="3">
        <f>SUMIFS(Table1[Total], Table1[Speed Limit at Crash Site], Equations!E11)</f>
        <v>42</v>
      </c>
      <c r="G11"/>
    </row>
    <row r="12" spans="1:26" x14ac:dyDescent="0.25">
      <c r="A12" t="s">
        <v>34</v>
      </c>
      <c r="B12" s="3">
        <f>SUMIFS(Table1[Total], Table1[Time of Day], Equations!A12)</f>
        <v>43</v>
      </c>
      <c r="C12" s="3">
        <f>SUM(SUMIFS(Table1[Total], Table1[Time of Day], Equations!A12, Table1[Worst Injury in Crash], "Fatal Injury (K)"), SUMIFS(Table1[Total], Table1[Time of Day], Equations!A12, Table1[Worst Injury in Crash], "Suspected Serious Injury (A)"))</f>
        <v>9</v>
      </c>
      <c r="E12"/>
      <c r="G12"/>
    </row>
    <row r="13" spans="1:26" x14ac:dyDescent="0.25">
      <c r="A13" t="s">
        <v>35</v>
      </c>
      <c r="B13" s="3">
        <f>SUMIFS(Table1[Total], Table1[Time of Day], Equations!A13)</f>
        <v>59</v>
      </c>
      <c r="C13" s="3">
        <f>SUM(SUMIFS(Table1[Total], Table1[Time of Day], Equations!A13, Table1[Worst Injury in Crash], "Fatal Injury (K)"), SUMIFS(Table1[Total], Table1[Time of Day], Equations!A13, Table1[Worst Injury in Crash], "Suspected Serious Injury (A)"))</f>
        <v>5</v>
      </c>
      <c r="E13"/>
      <c r="G13"/>
    </row>
    <row r="14" spans="1:26" x14ac:dyDescent="0.25">
      <c r="A14" t="s">
        <v>138</v>
      </c>
      <c r="B14" s="3">
        <f>SUMIFS(Table1[Total], Table1[Time of Day], Equations!A14)</f>
        <v>71</v>
      </c>
      <c r="C14" s="3">
        <f>SUM(SUMIFS(Table1[Total], Table1[Time of Day], Equations!A14, Table1[Worst Injury in Crash], "Fatal Injury (K)"), SUMIFS(Table1[Total], Table1[Time of Day], Equations!A14, Table1[Worst Injury in Crash], "Suspected Serious Injury (A)"))</f>
        <v>11</v>
      </c>
      <c r="E14"/>
      <c r="G14"/>
    </row>
    <row r="15" spans="1:26" x14ac:dyDescent="0.25">
      <c r="A15" t="s">
        <v>36</v>
      </c>
      <c r="B15" s="3">
        <f>SUMIFS(Table1[Total], Table1[Time of Day], Equations!A15)</f>
        <v>72</v>
      </c>
      <c r="C15" s="3">
        <f>SUM(SUMIFS(Table1[Total], Table1[Time of Day], Equations!A15, Table1[Worst Injury in Crash], "Fatal Injury (K)"), SUMIFS(Table1[Total], Table1[Time of Day], Equations!A15, Table1[Worst Injury in Crash], "Suspected Serious Injury (A)"))</f>
        <v>6</v>
      </c>
      <c r="E15"/>
      <c r="G15"/>
    </row>
    <row r="16" spans="1:26" x14ac:dyDescent="0.25">
      <c r="A16" t="s">
        <v>37</v>
      </c>
      <c r="B16" s="3">
        <f>SUMIFS(Table1[Total], Table1[Time of Day], Equations!A16)</f>
        <v>99</v>
      </c>
      <c r="C16" s="3">
        <f>SUM(SUMIFS(Table1[Total], Table1[Time of Day], Equations!A16, Table1[Worst Injury in Crash], "Fatal Injury (K)"), SUMIFS(Table1[Total], Table1[Time of Day], Equations!A16, Table1[Worst Injury in Crash], "Suspected Serious Injury (A)"))</f>
        <v>16</v>
      </c>
      <c r="E16"/>
      <c r="G16"/>
    </row>
    <row r="17" spans="1:75" x14ac:dyDescent="0.25">
      <c r="A17" t="s">
        <v>16</v>
      </c>
      <c r="B17" s="3">
        <f>SUMIFS(Table1[Total], Table1[Time of Day], Equations!A17)</f>
        <v>110</v>
      </c>
      <c r="C17" s="3">
        <f>SUM(SUMIFS(Table1[Total], Table1[Time of Day], Equations!A17, Table1[Worst Injury in Crash], "Fatal Injury (K)"), SUMIFS(Table1[Total], Table1[Time of Day], Equations!A17, Table1[Worst Injury in Crash], "Suspected Serious Injury (A)"))</f>
        <v>15</v>
      </c>
      <c r="E17"/>
      <c r="G17"/>
    </row>
    <row r="18" spans="1:75" x14ac:dyDescent="0.25">
      <c r="A18" t="s">
        <v>20</v>
      </c>
      <c r="B18" s="3">
        <f>SUMIFS(Table1[Total], Table1[Time of Day], Equations!A18)</f>
        <v>121</v>
      </c>
      <c r="C18" s="3">
        <f>SUM(SUMIFS(Table1[Total], Table1[Time of Day], Equations!A18, Table1[Worst Injury in Crash], "Fatal Injury (K)"), SUMIFS(Table1[Total], Table1[Time of Day], Equations!A18, Table1[Worst Injury in Crash], "Suspected Serious Injury (A)"))</f>
        <v>22</v>
      </c>
      <c r="E18"/>
      <c r="G18"/>
    </row>
    <row r="19" spans="1:75" x14ac:dyDescent="0.25">
      <c r="A19" t="s">
        <v>38</v>
      </c>
      <c r="B19" s="3">
        <f>SUMIFS(Table1[Total], Table1[Time of Day], Equations!A19)</f>
        <v>106</v>
      </c>
      <c r="C19" s="3">
        <f>SUM(SUMIFS(Table1[Total], Table1[Time of Day], Equations!A19, Table1[Worst Injury in Crash], "Fatal Injury (K)"), SUMIFS(Table1[Total], Table1[Time of Day], Equations!A19, Table1[Worst Injury in Crash], "Suspected Serious Injury (A)"))</f>
        <v>15</v>
      </c>
      <c r="E19"/>
      <c r="G19"/>
    </row>
    <row r="20" spans="1:75" x14ac:dyDescent="0.25">
      <c r="A20" t="s">
        <v>21</v>
      </c>
      <c r="B20" s="3">
        <f>SUMIFS(Table1[Total], Table1[Time of Day], Equations!A20)</f>
        <v>106</v>
      </c>
      <c r="C20" s="3">
        <f>SUM(SUMIFS(Table1[Total], Table1[Time of Day], Equations!A20, Table1[Worst Injury in Crash], "Fatal Injury (K)"), SUMIFS(Table1[Total], Table1[Time of Day], Equations!A20, Table1[Worst Injury in Crash], "Suspected Serious Injury (A)"))</f>
        <v>19</v>
      </c>
      <c r="E20"/>
      <c r="G20"/>
    </row>
    <row r="21" spans="1:75" x14ac:dyDescent="0.25">
      <c r="A21" t="s">
        <v>22</v>
      </c>
      <c r="B21" s="3">
        <f>SUMIFS(Table1[Total], Table1[Time of Day], Equations!A21)</f>
        <v>92</v>
      </c>
      <c r="C21" s="3">
        <f>SUM(SUMIFS(Table1[Total], Table1[Time of Day], Equations!A21, Table1[Worst Injury in Crash], "Fatal Injury (K)"), SUMIFS(Table1[Total], Table1[Time of Day], Equations!A21, Table1[Worst Injury in Crash], "Suspected Serious Injury (A)"))</f>
        <v>19</v>
      </c>
      <c r="E21"/>
      <c r="G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row>
    <row r="22" spans="1:75" x14ac:dyDescent="0.25">
      <c r="A22" t="s">
        <v>18</v>
      </c>
      <c r="B22" s="3">
        <f>SUMIFS(Table1[Total], Table1[Time of Day], Equations!A22)</f>
        <v>77</v>
      </c>
      <c r="C22" s="3">
        <f>SUM(SUMIFS(Table1[Total], Table1[Time of Day], Equations!A22, Table1[Worst Injury in Crash], "Fatal Injury (K)"), SUMIFS(Table1[Total], Table1[Time of Day], Equations!A22, Table1[Worst Injury in Crash], "Suspected Serious Injury (A)"))</f>
        <v>18</v>
      </c>
      <c r="E22"/>
      <c r="G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row>
    <row r="23" spans="1:75" x14ac:dyDescent="0.25">
      <c r="A23" t="s">
        <v>39</v>
      </c>
      <c r="B23" s="3">
        <f>SUMIFS(Table1[Total], Table1[Time of Day], Equations!A23)</f>
        <v>78</v>
      </c>
      <c r="C23" s="3">
        <f>SUM(SUMIFS(Table1[Total], Table1[Time of Day], Equations!A23, Table1[Worst Injury in Crash], "Fatal Injury (K)"), SUMIFS(Table1[Total], Table1[Time of Day], Equations!A23, Table1[Worst Injury in Crash], "Suspected Serious Injury (A)"))</f>
        <v>22</v>
      </c>
      <c r="E23"/>
      <c r="G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row>
    <row r="24" spans="1:75" x14ac:dyDescent="0.25">
      <c r="A24" t="s">
        <v>40</v>
      </c>
      <c r="B24" s="3">
        <f>SUMIFS(Table1[Total], Table1[Time of Day], Equations!A24)</f>
        <v>67</v>
      </c>
      <c r="C24" s="3">
        <f>SUM(SUMIFS(Table1[Total], Table1[Time of Day], Equations!A24, Table1[Worst Injury in Crash], "Fatal Injury (K)"), SUMIFS(Table1[Total], Table1[Time of Day], Equations!A24, Table1[Worst Injury in Crash], "Suspected Serious Injury (A)"))</f>
        <v>23</v>
      </c>
      <c r="E24"/>
      <c r="G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row>
    <row r="25" spans="1:75" x14ac:dyDescent="0.25">
      <c r="A25" t="s">
        <v>41</v>
      </c>
      <c r="B25" s="3">
        <f>SUMIFS(Table1[Total], Table1[Time of Day], Equations!A25)</f>
        <v>32</v>
      </c>
      <c r="C25" s="3">
        <f>SUM(SUMIFS(Table1[Total], Table1[Time of Day], Equations!A25, Table1[Worst Injury in Crash], "Fatal Injury (K)"), SUMIFS(Table1[Total], Table1[Time of Day], Equations!A25, Table1[Worst Injury in Crash], "Suspected Serious Injury (A)"))</f>
        <v>9</v>
      </c>
      <c r="E25"/>
      <c r="G25"/>
      <c r="J25"/>
      <c r="K25"/>
      <c r="L25"/>
      <c r="M25"/>
      <c r="N25"/>
      <c r="O25"/>
      <c r="P25"/>
      <c r="Q25"/>
      <c r="R25"/>
      <c r="S25"/>
      <c r="T25"/>
      <c r="U25"/>
      <c r="V25"/>
      <c r="W25"/>
    </row>
    <row r="26" spans="1:75" x14ac:dyDescent="0.25">
      <c r="A26" s="12" t="s">
        <v>142</v>
      </c>
      <c r="B26" s="3">
        <f>SUM(B2:B25)</f>
        <v>1481</v>
      </c>
      <c r="C26" s="3">
        <f>SUM(C2:C25)</f>
        <v>296</v>
      </c>
      <c r="E26"/>
      <c r="J26"/>
      <c r="K26"/>
      <c r="L26"/>
      <c r="M26"/>
      <c r="N26"/>
      <c r="O26"/>
      <c r="P26"/>
      <c r="Q26"/>
      <c r="R26"/>
      <c r="S26"/>
      <c r="T26"/>
      <c r="U26"/>
      <c r="V26"/>
      <c r="W26"/>
    </row>
    <row r="27" spans="1:75" x14ac:dyDescent="0.25">
      <c r="J27"/>
      <c r="K27"/>
      <c r="L27"/>
      <c r="M27"/>
      <c r="N27"/>
      <c r="O27"/>
      <c r="P27"/>
      <c r="Q27"/>
      <c r="R27"/>
      <c r="S27"/>
      <c r="T27"/>
      <c r="U27"/>
      <c r="V27"/>
      <c r="W27"/>
    </row>
    <row r="28" spans="1:75" x14ac:dyDescent="0.25">
      <c r="J28"/>
      <c r="K28"/>
      <c r="L28"/>
      <c r="M28"/>
      <c r="N28"/>
      <c r="O28"/>
      <c r="P28"/>
      <c r="Q28"/>
      <c r="R28"/>
      <c r="S28"/>
      <c r="T28"/>
      <c r="U28"/>
      <c r="V28"/>
      <c r="W28"/>
    </row>
    <row r="29" spans="1:75" x14ac:dyDescent="0.25">
      <c r="H29"/>
      <c r="I29"/>
      <c r="J29"/>
      <c r="K29"/>
      <c r="L29"/>
      <c r="M29"/>
      <c r="N29"/>
    </row>
    <row r="30" spans="1:75" x14ac:dyDescent="0.25">
      <c r="H30"/>
      <c r="I30"/>
      <c r="J30"/>
      <c r="K30"/>
      <c r="L30"/>
      <c r="M30"/>
      <c r="N30"/>
    </row>
    <row r="31" spans="1:75" x14ac:dyDescent="0.25">
      <c r="H31"/>
      <c r="I31"/>
      <c r="J31"/>
      <c r="K31"/>
      <c r="L31"/>
      <c r="M31"/>
      <c r="N31"/>
    </row>
    <row r="32" spans="1:75" x14ac:dyDescent="0.25">
      <c r="H32"/>
      <c r="I32"/>
      <c r="J32"/>
      <c r="K32"/>
      <c r="L32"/>
      <c r="M32"/>
      <c r="N32"/>
    </row>
    <row r="33" spans="8:14" x14ac:dyDescent="0.25">
      <c r="H33"/>
      <c r="I33"/>
      <c r="J33"/>
      <c r="K33"/>
      <c r="L33"/>
      <c r="M33"/>
      <c r="N33"/>
    </row>
    <row r="34" spans="8:14" x14ac:dyDescent="0.25">
      <c r="H34"/>
      <c r="I34"/>
      <c r="J34"/>
      <c r="K34"/>
      <c r="L34"/>
      <c r="M34"/>
      <c r="N34"/>
    </row>
    <row r="35" spans="8:14" x14ac:dyDescent="0.25">
      <c r="H35"/>
      <c r="I35"/>
      <c r="J35"/>
      <c r="K35"/>
      <c r="L35"/>
      <c r="M35"/>
      <c r="N35"/>
    </row>
    <row r="36" spans="8:14" x14ac:dyDescent="0.25">
      <c r="H36"/>
      <c r="I36"/>
      <c r="J36"/>
      <c r="K36"/>
      <c r="L36"/>
      <c r="M36"/>
      <c r="N36"/>
    </row>
    <row r="37" spans="8:14" x14ac:dyDescent="0.25">
      <c r="H37"/>
      <c r="I37"/>
      <c r="J37"/>
      <c r="K37"/>
      <c r="L37"/>
      <c r="M37"/>
      <c r="N37"/>
    </row>
    <row r="38" spans="8:14" x14ac:dyDescent="0.25">
      <c r="H38"/>
      <c r="I38"/>
      <c r="J38"/>
    </row>
  </sheetData>
  <sortState xmlns:xlrd2="http://schemas.microsoft.com/office/spreadsheetml/2017/richdata2" ref="E2:E16">
    <sortCondition ref="E2:E16"/>
  </sortState>
  <pageMargins left="0.7" right="0.7" top="0.75" bottom="0.75" header="0.3" footer="0.3"/>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0"/>
  <sheetViews>
    <sheetView workbookViewId="0">
      <pane ySplit="1" topLeftCell="A2" activePane="bottomLeft" state="frozen"/>
      <selection activeCell="B1" sqref="B1"/>
      <selection pane="bottomLeft" activeCell="F280" sqref="F280"/>
    </sheetView>
  </sheetViews>
  <sheetFormatPr defaultRowHeight="15" x14ac:dyDescent="0.25"/>
  <cols>
    <col min="1" max="1" width="27" customWidth="1"/>
    <col min="2" max="2" width="43.140625" customWidth="1"/>
    <col min="3" max="3" width="23" customWidth="1"/>
    <col min="4" max="4" width="24.85546875" customWidth="1"/>
    <col min="5" max="5" width="24.28515625" customWidth="1"/>
    <col min="6" max="6" width="37.85546875" customWidth="1"/>
    <col min="7" max="7" width="33.7109375" customWidth="1"/>
    <col min="8" max="8" width="29.7109375" customWidth="1"/>
    <col min="9" max="9" width="7.5703125" customWidth="1"/>
  </cols>
  <sheetData>
    <row r="1" spans="1:11" x14ac:dyDescent="0.25">
      <c r="A1" s="7" t="s">
        <v>1</v>
      </c>
      <c r="B1" s="7" t="s">
        <v>2</v>
      </c>
      <c r="C1" s="7" t="s">
        <v>3</v>
      </c>
      <c r="D1" s="1" t="s">
        <v>4</v>
      </c>
      <c r="E1" s="7" t="s">
        <v>5</v>
      </c>
      <c r="F1" s="1" t="s">
        <v>6</v>
      </c>
      <c r="G1" s="1" t="s">
        <v>7</v>
      </c>
      <c r="H1" s="1" t="s">
        <v>8</v>
      </c>
      <c r="I1" s="1" t="s">
        <v>9</v>
      </c>
    </row>
    <row r="2" spans="1:11" x14ac:dyDescent="0.25">
      <c r="A2" s="8" t="s">
        <v>10</v>
      </c>
      <c r="B2" s="8" t="s">
        <v>11</v>
      </c>
      <c r="C2" s="8" t="s">
        <v>48</v>
      </c>
      <c r="D2" s="5">
        <v>25</v>
      </c>
      <c r="E2" s="8" t="s">
        <v>13</v>
      </c>
      <c r="F2" t="s">
        <v>14</v>
      </c>
      <c r="G2" s="6" t="s">
        <v>22</v>
      </c>
      <c r="H2" t="s">
        <v>15</v>
      </c>
      <c r="I2" s="5">
        <v>1</v>
      </c>
      <c r="K2" t="s">
        <v>0</v>
      </c>
    </row>
    <row r="3" spans="1:11" x14ac:dyDescent="0.25">
      <c r="A3" s="8" t="s">
        <v>10</v>
      </c>
      <c r="B3" s="8" t="s">
        <v>11</v>
      </c>
      <c r="C3" s="8" t="s">
        <v>48</v>
      </c>
      <c r="D3" s="5">
        <v>30</v>
      </c>
      <c r="E3" s="8" t="s">
        <v>13</v>
      </c>
      <c r="F3" t="s">
        <v>28</v>
      </c>
      <c r="G3" t="s">
        <v>29</v>
      </c>
      <c r="H3" t="s">
        <v>15</v>
      </c>
      <c r="I3" s="5">
        <v>1</v>
      </c>
    </row>
    <row r="4" spans="1:11" x14ac:dyDescent="0.25">
      <c r="A4" s="8" t="s">
        <v>10</v>
      </c>
      <c r="B4" s="8" t="s">
        <v>11</v>
      </c>
      <c r="C4" s="8" t="s">
        <v>48</v>
      </c>
      <c r="D4" s="5">
        <v>40</v>
      </c>
      <c r="E4" s="8" t="s">
        <v>13</v>
      </c>
      <c r="F4" t="s">
        <v>17</v>
      </c>
      <c r="G4" t="s">
        <v>37</v>
      </c>
      <c r="H4" t="s">
        <v>15</v>
      </c>
      <c r="I4" s="5">
        <v>1</v>
      </c>
    </row>
    <row r="5" spans="1:11" x14ac:dyDescent="0.25">
      <c r="A5" s="8" t="s">
        <v>10</v>
      </c>
      <c r="B5" s="8" t="s">
        <v>11</v>
      </c>
      <c r="C5" s="8" t="s">
        <v>48</v>
      </c>
      <c r="D5" s="5">
        <v>45</v>
      </c>
      <c r="E5" s="8" t="s">
        <v>13</v>
      </c>
      <c r="F5" t="s">
        <v>23</v>
      </c>
      <c r="G5" t="s">
        <v>40</v>
      </c>
      <c r="H5" t="s">
        <v>15</v>
      </c>
      <c r="I5" s="5">
        <v>2</v>
      </c>
    </row>
    <row r="6" spans="1:11" x14ac:dyDescent="0.25">
      <c r="A6" s="8" t="s">
        <v>10</v>
      </c>
      <c r="B6" s="8" t="s">
        <v>11</v>
      </c>
      <c r="C6" s="8" t="s">
        <v>48</v>
      </c>
      <c r="D6" s="5">
        <v>55</v>
      </c>
      <c r="E6" s="8" t="s">
        <v>13</v>
      </c>
      <c r="F6" t="s">
        <v>19</v>
      </c>
      <c r="G6" t="s">
        <v>25</v>
      </c>
      <c r="H6" t="s">
        <v>15</v>
      </c>
      <c r="I6" s="5">
        <v>1</v>
      </c>
    </row>
    <row r="7" spans="1:11" x14ac:dyDescent="0.25">
      <c r="A7" s="8" t="s">
        <v>10</v>
      </c>
      <c r="B7" s="8" t="s">
        <v>11</v>
      </c>
      <c r="C7" s="8" t="s">
        <v>48</v>
      </c>
      <c r="D7" s="5">
        <v>55</v>
      </c>
      <c r="E7" s="8" t="s">
        <v>13</v>
      </c>
      <c r="F7" t="s">
        <v>23</v>
      </c>
      <c r="G7" t="s">
        <v>39</v>
      </c>
      <c r="H7" t="s">
        <v>15</v>
      </c>
      <c r="I7" s="5">
        <v>1</v>
      </c>
    </row>
    <row r="8" spans="1:11" x14ac:dyDescent="0.25">
      <c r="A8" s="8" t="s">
        <v>10</v>
      </c>
      <c r="B8" s="8" t="s">
        <v>11</v>
      </c>
      <c r="C8" s="8" t="s">
        <v>48</v>
      </c>
      <c r="D8" s="5">
        <v>70</v>
      </c>
      <c r="E8" s="8" t="s">
        <v>13</v>
      </c>
      <c r="F8" t="s">
        <v>23</v>
      </c>
      <c r="G8" t="s">
        <v>32</v>
      </c>
      <c r="H8" t="s">
        <v>15</v>
      </c>
      <c r="I8" s="5">
        <v>1</v>
      </c>
    </row>
    <row r="9" spans="1:11" x14ac:dyDescent="0.25">
      <c r="A9" s="8" t="s">
        <v>10</v>
      </c>
      <c r="B9" s="8" t="s">
        <v>11</v>
      </c>
      <c r="C9" s="8" t="s">
        <v>48</v>
      </c>
      <c r="D9" s="5">
        <v>35</v>
      </c>
      <c r="E9" s="8" t="s">
        <v>43</v>
      </c>
      <c r="F9" t="s">
        <v>14</v>
      </c>
      <c r="G9" t="s">
        <v>39</v>
      </c>
      <c r="H9" t="s">
        <v>15</v>
      </c>
      <c r="I9" s="5">
        <v>1</v>
      </c>
    </row>
    <row r="10" spans="1:11" x14ac:dyDescent="0.25">
      <c r="A10" s="8" t="s">
        <v>10</v>
      </c>
      <c r="B10" s="8" t="s">
        <v>49</v>
      </c>
      <c r="C10" s="8" t="s">
        <v>48</v>
      </c>
      <c r="D10" s="5">
        <v>45</v>
      </c>
      <c r="E10" s="8" t="s">
        <v>13</v>
      </c>
      <c r="F10" t="s">
        <v>28</v>
      </c>
      <c r="G10" t="s">
        <v>26</v>
      </c>
      <c r="H10" t="s">
        <v>15</v>
      </c>
      <c r="I10" s="5">
        <v>1</v>
      </c>
    </row>
    <row r="11" spans="1:11" x14ac:dyDescent="0.25">
      <c r="A11" s="17" t="s">
        <v>50</v>
      </c>
      <c r="B11" s="8" t="s">
        <v>11</v>
      </c>
      <c r="C11" s="8" t="s">
        <v>48</v>
      </c>
      <c r="D11" s="5">
        <v>25</v>
      </c>
      <c r="E11" s="8" t="s">
        <v>13</v>
      </c>
      <c r="F11" t="s">
        <v>19</v>
      </c>
      <c r="G11" t="s">
        <v>137</v>
      </c>
      <c r="H11" t="s">
        <v>15</v>
      </c>
      <c r="I11" s="5">
        <v>1</v>
      </c>
    </row>
    <row r="12" spans="1:11" x14ac:dyDescent="0.25">
      <c r="A12" s="8" t="s">
        <v>50</v>
      </c>
      <c r="B12" s="8" t="s">
        <v>11</v>
      </c>
      <c r="C12" s="8" t="s">
        <v>48</v>
      </c>
      <c r="D12" s="5">
        <v>25</v>
      </c>
      <c r="E12" s="8" t="s">
        <v>13</v>
      </c>
      <c r="F12" t="s">
        <v>14</v>
      </c>
      <c r="G12" t="s">
        <v>30</v>
      </c>
      <c r="H12" t="s">
        <v>15</v>
      </c>
      <c r="I12" s="5">
        <v>1</v>
      </c>
    </row>
    <row r="13" spans="1:11" x14ac:dyDescent="0.25">
      <c r="A13" s="8" t="s">
        <v>50</v>
      </c>
      <c r="B13" s="8" t="s">
        <v>11</v>
      </c>
      <c r="C13" s="8" t="s">
        <v>48</v>
      </c>
      <c r="D13" s="5">
        <v>25</v>
      </c>
      <c r="E13" s="8" t="s">
        <v>13</v>
      </c>
      <c r="F13" t="s">
        <v>23</v>
      </c>
      <c r="G13" t="s">
        <v>138</v>
      </c>
      <c r="H13" t="s">
        <v>15</v>
      </c>
      <c r="I13" s="5">
        <v>1</v>
      </c>
    </row>
    <row r="14" spans="1:11" x14ac:dyDescent="0.25">
      <c r="A14" s="8" t="s">
        <v>50</v>
      </c>
      <c r="B14" s="8" t="s">
        <v>11</v>
      </c>
      <c r="C14" s="8" t="s">
        <v>48</v>
      </c>
      <c r="D14" s="5">
        <v>30</v>
      </c>
      <c r="E14" s="8" t="s">
        <v>13</v>
      </c>
      <c r="F14" t="s">
        <v>23</v>
      </c>
      <c r="G14" t="s">
        <v>39</v>
      </c>
      <c r="H14" t="s">
        <v>15</v>
      </c>
      <c r="I14" s="5">
        <v>1</v>
      </c>
    </row>
    <row r="15" spans="1:11" x14ac:dyDescent="0.25">
      <c r="A15" s="8" t="s">
        <v>50</v>
      </c>
      <c r="B15" s="8" t="s">
        <v>11</v>
      </c>
      <c r="C15" s="8" t="s">
        <v>48</v>
      </c>
      <c r="D15" s="5">
        <v>35</v>
      </c>
      <c r="E15" s="8" t="s">
        <v>13</v>
      </c>
      <c r="F15" t="s">
        <v>19</v>
      </c>
      <c r="G15" t="s">
        <v>36</v>
      </c>
      <c r="H15" t="s">
        <v>15</v>
      </c>
      <c r="I15" s="5">
        <v>1</v>
      </c>
    </row>
    <row r="16" spans="1:11" x14ac:dyDescent="0.25">
      <c r="A16" s="8" t="s">
        <v>50</v>
      </c>
      <c r="B16" s="8" t="s">
        <v>11</v>
      </c>
      <c r="C16" s="8" t="s">
        <v>48</v>
      </c>
      <c r="D16" s="5">
        <v>35</v>
      </c>
      <c r="E16" s="8" t="s">
        <v>13</v>
      </c>
      <c r="F16" t="s">
        <v>28</v>
      </c>
      <c r="G16" t="s">
        <v>39</v>
      </c>
      <c r="H16" t="s">
        <v>15</v>
      </c>
      <c r="I16" s="5">
        <v>1</v>
      </c>
    </row>
    <row r="17" spans="1:9" x14ac:dyDescent="0.25">
      <c r="A17" s="8" t="s">
        <v>50</v>
      </c>
      <c r="B17" s="8" t="s">
        <v>11</v>
      </c>
      <c r="C17" s="8" t="s">
        <v>48</v>
      </c>
      <c r="D17" s="5">
        <v>40</v>
      </c>
      <c r="E17" s="8" t="s">
        <v>13</v>
      </c>
      <c r="F17" t="s">
        <v>28</v>
      </c>
      <c r="G17" t="s">
        <v>16</v>
      </c>
      <c r="H17" t="s">
        <v>15</v>
      </c>
      <c r="I17" s="5">
        <v>1</v>
      </c>
    </row>
    <row r="18" spans="1:9" x14ac:dyDescent="0.25">
      <c r="A18" s="8" t="s">
        <v>50</v>
      </c>
      <c r="B18" s="8" t="s">
        <v>11</v>
      </c>
      <c r="C18" s="8" t="s">
        <v>48</v>
      </c>
      <c r="D18" s="5">
        <v>40</v>
      </c>
      <c r="E18" s="8" t="s">
        <v>13</v>
      </c>
      <c r="F18" t="s">
        <v>23</v>
      </c>
      <c r="G18" t="s">
        <v>41</v>
      </c>
      <c r="H18" t="s">
        <v>15</v>
      </c>
      <c r="I18" s="5">
        <v>1</v>
      </c>
    </row>
    <row r="19" spans="1:9" x14ac:dyDescent="0.25">
      <c r="A19" s="8" t="s">
        <v>50</v>
      </c>
      <c r="B19" s="8" t="s">
        <v>11</v>
      </c>
      <c r="C19" s="8" t="s">
        <v>48</v>
      </c>
      <c r="D19" s="5">
        <v>45</v>
      </c>
      <c r="E19" s="8" t="s">
        <v>13</v>
      </c>
      <c r="F19" t="s">
        <v>28</v>
      </c>
      <c r="G19" t="s">
        <v>137</v>
      </c>
      <c r="H19" t="s">
        <v>15</v>
      </c>
      <c r="I19" s="5">
        <v>1</v>
      </c>
    </row>
    <row r="20" spans="1:9" x14ac:dyDescent="0.25">
      <c r="A20" s="8" t="s">
        <v>50</v>
      </c>
      <c r="B20" s="8" t="s">
        <v>11</v>
      </c>
      <c r="C20" s="8" t="s">
        <v>48</v>
      </c>
      <c r="D20" s="5">
        <v>45</v>
      </c>
      <c r="E20" s="8" t="s">
        <v>13</v>
      </c>
      <c r="F20" t="s">
        <v>19</v>
      </c>
      <c r="G20" t="s">
        <v>38</v>
      </c>
      <c r="H20" t="s">
        <v>15</v>
      </c>
      <c r="I20" s="5">
        <v>1</v>
      </c>
    </row>
    <row r="21" spans="1:9" x14ac:dyDescent="0.25">
      <c r="A21" s="8" t="s">
        <v>50</v>
      </c>
      <c r="B21" s="8" t="s">
        <v>11</v>
      </c>
      <c r="C21" s="8" t="s">
        <v>48</v>
      </c>
      <c r="D21" s="5">
        <v>45</v>
      </c>
      <c r="E21" s="8" t="s">
        <v>13</v>
      </c>
      <c r="F21" t="s">
        <v>23</v>
      </c>
      <c r="G21" t="s">
        <v>39</v>
      </c>
      <c r="H21" t="s">
        <v>15</v>
      </c>
      <c r="I21" s="5">
        <v>1</v>
      </c>
    </row>
    <row r="22" spans="1:9" x14ac:dyDescent="0.25">
      <c r="A22" s="8" t="s">
        <v>50</v>
      </c>
      <c r="B22" s="8" t="s">
        <v>11</v>
      </c>
      <c r="C22" s="8" t="s">
        <v>48</v>
      </c>
      <c r="D22" s="5">
        <v>45</v>
      </c>
      <c r="E22" s="8" t="s">
        <v>13</v>
      </c>
      <c r="F22" t="s">
        <v>14</v>
      </c>
      <c r="G22" t="s">
        <v>40</v>
      </c>
      <c r="H22" t="s">
        <v>15</v>
      </c>
      <c r="I22" s="5">
        <v>1</v>
      </c>
    </row>
    <row r="23" spans="1:9" x14ac:dyDescent="0.25">
      <c r="A23" s="8" t="s">
        <v>50</v>
      </c>
      <c r="B23" s="8" t="s">
        <v>11</v>
      </c>
      <c r="C23" s="8" t="s">
        <v>48</v>
      </c>
      <c r="D23" s="5">
        <v>55</v>
      </c>
      <c r="E23" s="8" t="s">
        <v>13</v>
      </c>
      <c r="F23" t="s">
        <v>28</v>
      </c>
      <c r="G23" t="s">
        <v>137</v>
      </c>
      <c r="H23" t="s">
        <v>15</v>
      </c>
      <c r="I23" s="5">
        <v>1</v>
      </c>
    </row>
    <row r="24" spans="1:9" x14ac:dyDescent="0.25">
      <c r="A24" s="8" t="s">
        <v>50</v>
      </c>
      <c r="B24" s="8" t="s">
        <v>11</v>
      </c>
      <c r="C24" s="8" t="s">
        <v>48</v>
      </c>
      <c r="D24" t="s">
        <v>42</v>
      </c>
      <c r="E24" s="8" t="s">
        <v>13</v>
      </c>
      <c r="F24" t="s">
        <v>28</v>
      </c>
      <c r="G24" t="s">
        <v>40</v>
      </c>
      <c r="H24" t="s">
        <v>15</v>
      </c>
      <c r="I24" s="5">
        <v>1</v>
      </c>
    </row>
    <row r="25" spans="1:9" x14ac:dyDescent="0.25">
      <c r="A25" s="8" t="s">
        <v>50</v>
      </c>
      <c r="B25" s="8" t="s">
        <v>11</v>
      </c>
      <c r="C25" s="8" t="s">
        <v>48</v>
      </c>
      <c r="D25" s="5">
        <v>25</v>
      </c>
      <c r="E25" s="8" t="s">
        <v>43</v>
      </c>
      <c r="F25" t="s">
        <v>17</v>
      </c>
      <c r="G25" t="s">
        <v>18</v>
      </c>
      <c r="H25" t="s">
        <v>15</v>
      </c>
      <c r="I25" s="5">
        <v>1</v>
      </c>
    </row>
    <row r="26" spans="1:9" x14ac:dyDescent="0.25">
      <c r="A26" s="8" t="s">
        <v>50</v>
      </c>
      <c r="B26" s="8" t="s">
        <v>11</v>
      </c>
      <c r="C26" s="8" t="s">
        <v>48</v>
      </c>
      <c r="D26" s="5">
        <v>25</v>
      </c>
      <c r="E26" s="8" t="s">
        <v>43</v>
      </c>
      <c r="F26" t="s">
        <v>28</v>
      </c>
      <c r="G26" t="s">
        <v>40</v>
      </c>
      <c r="H26" t="s">
        <v>15</v>
      </c>
      <c r="I26" s="5">
        <v>1</v>
      </c>
    </row>
    <row r="27" spans="1:9" x14ac:dyDescent="0.25">
      <c r="A27" s="8" t="s">
        <v>50</v>
      </c>
      <c r="B27" s="8" t="s">
        <v>11</v>
      </c>
      <c r="C27" s="8" t="s">
        <v>48</v>
      </c>
      <c r="D27" s="5">
        <v>40</v>
      </c>
      <c r="E27" s="8" t="s">
        <v>43</v>
      </c>
      <c r="F27" t="s">
        <v>23</v>
      </c>
      <c r="G27" t="s">
        <v>22</v>
      </c>
      <c r="H27" t="s">
        <v>15</v>
      </c>
      <c r="I27" s="5">
        <v>1</v>
      </c>
    </row>
    <row r="28" spans="1:9" x14ac:dyDescent="0.25">
      <c r="A28" s="8" t="s">
        <v>50</v>
      </c>
      <c r="B28" s="8" t="s">
        <v>11</v>
      </c>
      <c r="C28" s="8" t="s">
        <v>48</v>
      </c>
      <c r="D28" s="5">
        <v>45</v>
      </c>
      <c r="E28" s="8" t="s">
        <v>43</v>
      </c>
      <c r="F28" t="s">
        <v>19</v>
      </c>
      <c r="G28" t="s">
        <v>137</v>
      </c>
      <c r="H28" t="s">
        <v>15</v>
      </c>
      <c r="I28" s="5">
        <v>1</v>
      </c>
    </row>
    <row r="29" spans="1:9" x14ac:dyDescent="0.25">
      <c r="A29" s="8" t="s">
        <v>50</v>
      </c>
      <c r="B29" s="8" t="s">
        <v>11</v>
      </c>
      <c r="C29" s="8" t="s">
        <v>48</v>
      </c>
      <c r="D29" s="5">
        <v>55</v>
      </c>
      <c r="E29" s="8" t="s">
        <v>43</v>
      </c>
      <c r="F29" t="s">
        <v>28</v>
      </c>
      <c r="G29" t="s">
        <v>39</v>
      </c>
      <c r="H29" t="s">
        <v>15</v>
      </c>
      <c r="I29" s="5">
        <v>1</v>
      </c>
    </row>
    <row r="30" spans="1:9" x14ac:dyDescent="0.25">
      <c r="A30" s="8" t="s">
        <v>50</v>
      </c>
      <c r="B30" s="8" t="s">
        <v>11</v>
      </c>
      <c r="C30" s="8" t="s">
        <v>48</v>
      </c>
      <c r="D30" s="5">
        <v>40</v>
      </c>
      <c r="E30" s="8" t="s">
        <v>13</v>
      </c>
      <c r="F30" t="s">
        <v>28</v>
      </c>
      <c r="G30" t="s">
        <v>22</v>
      </c>
      <c r="H30" t="s">
        <v>44</v>
      </c>
      <c r="I30" s="5">
        <v>1</v>
      </c>
    </row>
    <row r="31" spans="1:9" x14ac:dyDescent="0.25">
      <c r="A31" s="8" t="s">
        <v>50</v>
      </c>
      <c r="B31" s="8" t="s">
        <v>11</v>
      </c>
      <c r="C31" s="8" t="s">
        <v>48</v>
      </c>
      <c r="D31" s="5">
        <v>45</v>
      </c>
      <c r="E31" s="8" t="s">
        <v>13</v>
      </c>
      <c r="F31" t="s">
        <v>23</v>
      </c>
      <c r="G31" t="s">
        <v>21</v>
      </c>
      <c r="H31" t="s">
        <v>44</v>
      </c>
      <c r="I31" s="5">
        <v>1</v>
      </c>
    </row>
    <row r="32" spans="1:9" x14ac:dyDescent="0.25">
      <c r="A32" s="8" t="s">
        <v>50</v>
      </c>
      <c r="B32" s="8" t="s">
        <v>49</v>
      </c>
      <c r="C32" s="8" t="s">
        <v>48</v>
      </c>
      <c r="D32" s="5">
        <v>55</v>
      </c>
      <c r="E32" s="8" t="s">
        <v>13</v>
      </c>
      <c r="F32" t="s">
        <v>28</v>
      </c>
      <c r="G32" t="s">
        <v>24</v>
      </c>
      <c r="H32" t="s">
        <v>15</v>
      </c>
      <c r="I32" s="5">
        <v>1</v>
      </c>
    </row>
    <row r="33" spans="1:9" x14ac:dyDescent="0.25">
      <c r="A33" s="8" t="s">
        <v>10</v>
      </c>
      <c r="B33" s="8" t="s">
        <v>11</v>
      </c>
      <c r="C33" s="8" t="s">
        <v>12</v>
      </c>
      <c r="D33" s="5">
        <v>5</v>
      </c>
      <c r="E33" s="8" t="s">
        <v>13</v>
      </c>
      <c r="F33" t="s">
        <v>14</v>
      </c>
      <c r="G33" t="s">
        <v>138</v>
      </c>
      <c r="H33" t="s">
        <v>15</v>
      </c>
      <c r="I33" s="5">
        <v>1</v>
      </c>
    </row>
    <row r="34" spans="1:9" x14ac:dyDescent="0.25">
      <c r="A34" s="8" t="s">
        <v>10</v>
      </c>
      <c r="B34" s="8" t="s">
        <v>11</v>
      </c>
      <c r="C34" s="8" t="s">
        <v>12</v>
      </c>
      <c r="D34" s="5">
        <v>5</v>
      </c>
      <c r="E34" s="8" t="s">
        <v>13</v>
      </c>
      <c r="F34" t="s">
        <v>14</v>
      </c>
      <c r="G34" t="s">
        <v>16</v>
      </c>
      <c r="H34" t="s">
        <v>15</v>
      </c>
      <c r="I34" s="5">
        <v>1</v>
      </c>
    </row>
    <row r="35" spans="1:9" x14ac:dyDescent="0.25">
      <c r="A35" s="8" t="s">
        <v>10</v>
      </c>
      <c r="B35" s="8" t="s">
        <v>11</v>
      </c>
      <c r="C35" s="8" t="s">
        <v>12</v>
      </c>
      <c r="D35" s="5">
        <v>5</v>
      </c>
      <c r="E35" s="8" t="s">
        <v>13</v>
      </c>
      <c r="F35" t="s">
        <v>17</v>
      </c>
      <c r="G35" t="s">
        <v>18</v>
      </c>
      <c r="H35" t="s">
        <v>15</v>
      </c>
      <c r="I35" s="5">
        <v>1</v>
      </c>
    </row>
    <row r="36" spans="1:9" x14ac:dyDescent="0.25">
      <c r="A36" s="8" t="s">
        <v>10</v>
      </c>
      <c r="B36" s="8" t="s">
        <v>11</v>
      </c>
      <c r="C36" s="8" t="s">
        <v>12</v>
      </c>
      <c r="D36" s="5">
        <v>10</v>
      </c>
      <c r="E36" s="8" t="s">
        <v>13</v>
      </c>
      <c r="F36" t="s">
        <v>14</v>
      </c>
      <c r="G36" t="s">
        <v>16</v>
      </c>
      <c r="H36" t="s">
        <v>15</v>
      </c>
      <c r="I36" s="5">
        <v>1</v>
      </c>
    </row>
    <row r="37" spans="1:9" x14ac:dyDescent="0.25">
      <c r="A37" s="8" t="s">
        <v>10</v>
      </c>
      <c r="B37" s="8" t="s">
        <v>11</v>
      </c>
      <c r="C37" s="8" t="s">
        <v>12</v>
      </c>
      <c r="D37" s="5">
        <v>15</v>
      </c>
      <c r="E37" s="8" t="s">
        <v>13</v>
      </c>
      <c r="F37" t="s">
        <v>17</v>
      </c>
      <c r="G37" t="s">
        <v>16</v>
      </c>
      <c r="H37" t="s">
        <v>15</v>
      </c>
      <c r="I37" s="5">
        <v>1</v>
      </c>
    </row>
    <row r="38" spans="1:9" x14ac:dyDescent="0.25">
      <c r="A38" s="8" t="s">
        <v>10</v>
      </c>
      <c r="B38" s="8" t="s">
        <v>11</v>
      </c>
      <c r="C38" s="8" t="s">
        <v>12</v>
      </c>
      <c r="D38" s="5">
        <v>15</v>
      </c>
      <c r="E38" s="8" t="s">
        <v>13</v>
      </c>
      <c r="F38" t="s">
        <v>19</v>
      </c>
      <c r="G38" t="s">
        <v>20</v>
      </c>
      <c r="H38" t="s">
        <v>15</v>
      </c>
      <c r="I38" s="5">
        <v>1</v>
      </c>
    </row>
    <row r="39" spans="1:9" x14ac:dyDescent="0.25">
      <c r="A39" s="8" t="s">
        <v>10</v>
      </c>
      <c r="B39" s="8" t="s">
        <v>11</v>
      </c>
      <c r="C39" s="8" t="s">
        <v>12</v>
      </c>
      <c r="D39" s="5">
        <v>15</v>
      </c>
      <c r="E39" s="8" t="s">
        <v>13</v>
      </c>
      <c r="F39" t="s">
        <v>19</v>
      </c>
      <c r="G39" t="s">
        <v>21</v>
      </c>
      <c r="H39" t="s">
        <v>15</v>
      </c>
      <c r="I39" s="5">
        <v>1</v>
      </c>
    </row>
    <row r="40" spans="1:9" x14ac:dyDescent="0.25">
      <c r="A40" s="8" t="s">
        <v>10</v>
      </c>
      <c r="B40" s="8" t="s">
        <v>11</v>
      </c>
      <c r="C40" s="8" t="s">
        <v>12</v>
      </c>
      <c r="D40" s="5">
        <v>15</v>
      </c>
      <c r="E40" s="8" t="s">
        <v>13</v>
      </c>
      <c r="F40" t="s">
        <v>19</v>
      </c>
      <c r="G40" t="s">
        <v>22</v>
      </c>
      <c r="H40" t="s">
        <v>15</v>
      </c>
      <c r="I40" s="5">
        <v>1</v>
      </c>
    </row>
    <row r="41" spans="1:9" x14ac:dyDescent="0.25">
      <c r="A41" s="8" t="s">
        <v>10</v>
      </c>
      <c r="B41" s="8" t="s">
        <v>11</v>
      </c>
      <c r="C41" s="8" t="s">
        <v>12</v>
      </c>
      <c r="D41" s="5">
        <v>25</v>
      </c>
      <c r="E41" s="8" t="s">
        <v>13</v>
      </c>
      <c r="F41" t="s">
        <v>23</v>
      </c>
      <c r="G41" t="s">
        <v>137</v>
      </c>
      <c r="H41" t="s">
        <v>15</v>
      </c>
      <c r="I41" s="5">
        <v>1</v>
      </c>
    </row>
    <row r="42" spans="1:9" x14ac:dyDescent="0.25">
      <c r="A42" s="8" t="s">
        <v>10</v>
      </c>
      <c r="B42" s="8" t="s">
        <v>11</v>
      </c>
      <c r="C42" s="8" t="s">
        <v>12</v>
      </c>
      <c r="D42" s="5">
        <v>25</v>
      </c>
      <c r="E42" s="8" t="s">
        <v>13</v>
      </c>
      <c r="F42" t="s">
        <v>19</v>
      </c>
      <c r="G42" t="s">
        <v>137</v>
      </c>
      <c r="H42" t="s">
        <v>15</v>
      </c>
      <c r="I42" s="5">
        <v>1</v>
      </c>
    </row>
    <row r="43" spans="1:9" x14ac:dyDescent="0.25">
      <c r="A43" s="8" t="s">
        <v>10</v>
      </c>
      <c r="B43" s="8" t="s">
        <v>11</v>
      </c>
      <c r="C43" s="8" t="s">
        <v>12</v>
      </c>
      <c r="D43" s="5">
        <v>25</v>
      </c>
      <c r="E43" s="8" t="s">
        <v>13</v>
      </c>
      <c r="F43" t="s">
        <v>23</v>
      </c>
      <c r="G43" t="s">
        <v>24</v>
      </c>
      <c r="H43" t="s">
        <v>15</v>
      </c>
      <c r="I43" s="5">
        <v>1</v>
      </c>
    </row>
    <row r="44" spans="1:9" x14ac:dyDescent="0.25">
      <c r="A44" s="8" t="s">
        <v>10</v>
      </c>
      <c r="B44" s="8" t="s">
        <v>11</v>
      </c>
      <c r="C44" s="8" t="s">
        <v>12</v>
      </c>
      <c r="D44" s="5">
        <v>25</v>
      </c>
      <c r="E44" s="8" t="s">
        <v>13</v>
      </c>
      <c r="F44" t="s">
        <v>17</v>
      </c>
      <c r="G44" t="s">
        <v>24</v>
      </c>
      <c r="H44" t="s">
        <v>15</v>
      </c>
      <c r="I44" s="5">
        <v>1</v>
      </c>
    </row>
    <row r="45" spans="1:9" x14ac:dyDescent="0.25">
      <c r="A45" s="8" t="s">
        <v>10</v>
      </c>
      <c r="B45" s="8" t="s">
        <v>11</v>
      </c>
      <c r="C45" s="8" t="s">
        <v>12</v>
      </c>
      <c r="D45" s="5">
        <v>25</v>
      </c>
      <c r="E45" s="8" t="s">
        <v>13</v>
      </c>
      <c r="F45" t="s">
        <v>23</v>
      </c>
      <c r="G45" t="s">
        <v>25</v>
      </c>
      <c r="H45" t="s">
        <v>15</v>
      </c>
      <c r="I45" s="5">
        <v>1</v>
      </c>
    </row>
    <row r="46" spans="1:9" x14ac:dyDescent="0.25">
      <c r="A46" s="8" t="s">
        <v>10</v>
      </c>
      <c r="B46" s="8" t="s">
        <v>11</v>
      </c>
      <c r="C46" s="8" t="s">
        <v>12</v>
      </c>
      <c r="D46" s="5">
        <v>25</v>
      </c>
      <c r="E46" s="8" t="s">
        <v>13</v>
      </c>
      <c r="F46" t="s">
        <v>17</v>
      </c>
      <c r="G46" t="s">
        <v>26</v>
      </c>
      <c r="H46" t="s">
        <v>15</v>
      </c>
      <c r="I46" s="5">
        <v>1</v>
      </c>
    </row>
    <row r="47" spans="1:9" x14ac:dyDescent="0.25">
      <c r="A47" s="8" t="s">
        <v>10</v>
      </c>
      <c r="B47" s="8" t="s">
        <v>11</v>
      </c>
      <c r="C47" s="8" t="s">
        <v>12</v>
      </c>
      <c r="D47" s="5">
        <v>25</v>
      </c>
      <c r="E47" s="8" t="s">
        <v>13</v>
      </c>
      <c r="F47" t="s">
        <v>19</v>
      </c>
      <c r="G47" t="s">
        <v>27</v>
      </c>
      <c r="H47" t="s">
        <v>15</v>
      </c>
      <c r="I47" s="5">
        <v>1</v>
      </c>
    </row>
    <row r="48" spans="1:9" x14ac:dyDescent="0.25">
      <c r="A48" s="8" t="s">
        <v>10</v>
      </c>
      <c r="B48" s="8" t="s">
        <v>11</v>
      </c>
      <c r="C48" s="8" t="s">
        <v>12</v>
      </c>
      <c r="D48" s="5">
        <v>25</v>
      </c>
      <c r="E48" s="8" t="s">
        <v>13</v>
      </c>
      <c r="F48" t="s">
        <v>28</v>
      </c>
      <c r="G48" t="s">
        <v>29</v>
      </c>
      <c r="H48" t="s">
        <v>15</v>
      </c>
      <c r="I48" s="5">
        <v>1</v>
      </c>
    </row>
    <row r="49" spans="1:9" x14ac:dyDescent="0.25">
      <c r="A49" s="8" t="s">
        <v>10</v>
      </c>
      <c r="B49" s="8" t="s">
        <v>11</v>
      </c>
      <c r="C49" s="8" t="s">
        <v>12</v>
      </c>
      <c r="D49" s="5">
        <v>25</v>
      </c>
      <c r="E49" s="8" t="s">
        <v>13</v>
      </c>
      <c r="F49" t="s">
        <v>23</v>
      </c>
      <c r="G49" t="s">
        <v>30</v>
      </c>
      <c r="H49" t="s">
        <v>15</v>
      </c>
      <c r="I49" s="5">
        <v>1</v>
      </c>
    </row>
    <row r="50" spans="1:9" x14ac:dyDescent="0.25">
      <c r="A50" s="8" t="s">
        <v>10</v>
      </c>
      <c r="B50" s="8" t="s">
        <v>11</v>
      </c>
      <c r="C50" s="8" t="s">
        <v>12</v>
      </c>
      <c r="D50" s="5">
        <v>25</v>
      </c>
      <c r="E50" s="8" t="s">
        <v>13</v>
      </c>
      <c r="F50" t="s">
        <v>14</v>
      </c>
      <c r="G50" t="s">
        <v>30</v>
      </c>
      <c r="H50" t="s">
        <v>15</v>
      </c>
      <c r="I50" s="5">
        <v>1</v>
      </c>
    </row>
    <row r="51" spans="1:9" x14ac:dyDescent="0.25">
      <c r="A51" s="8" t="s">
        <v>10</v>
      </c>
      <c r="B51" s="8" t="s">
        <v>11</v>
      </c>
      <c r="C51" s="8" t="s">
        <v>12</v>
      </c>
      <c r="D51" s="5">
        <v>25</v>
      </c>
      <c r="E51" s="8" t="s">
        <v>13</v>
      </c>
      <c r="F51" t="s">
        <v>19</v>
      </c>
      <c r="G51" t="s">
        <v>30</v>
      </c>
      <c r="H51" t="s">
        <v>15</v>
      </c>
      <c r="I51" s="5">
        <v>2</v>
      </c>
    </row>
    <row r="52" spans="1:9" x14ac:dyDescent="0.25">
      <c r="A52" s="8" t="s">
        <v>10</v>
      </c>
      <c r="B52" s="8" t="s">
        <v>11</v>
      </c>
      <c r="C52" s="8" t="s">
        <v>12</v>
      </c>
      <c r="D52" s="5">
        <v>25</v>
      </c>
      <c r="E52" s="8" t="s">
        <v>13</v>
      </c>
      <c r="F52" t="s">
        <v>17</v>
      </c>
      <c r="G52" t="s">
        <v>30</v>
      </c>
      <c r="H52" t="s">
        <v>15</v>
      </c>
      <c r="I52" s="5">
        <v>2</v>
      </c>
    </row>
    <row r="53" spans="1:9" x14ac:dyDescent="0.25">
      <c r="A53" s="8" t="s">
        <v>10</v>
      </c>
      <c r="B53" s="8" t="s">
        <v>11</v>
      </c>
      <c r="C53" s="8" t="s">
        <v>12</v>
      </c>
      <c r="D53" s="5">
        <v>25</v>
      </c>
      <c r="E53" s="8" t="s">
        <v>13</v>
      </c>
      <c r="F53" t="s">
        <v>23</v>
      </c>
      <c r="G53" t="s">
        <v>31</v>
      </c>
      <c r="H53" t="s">
        <v>15</v>
      </c>
      <c r="I53" s="5">
        <v>1</v>
      </c>
    </row>
    <row r="54" spans="1:9" x14ac:dyDescent="0.25">
      <c r="A54" s="8" t="s">
        <v>10</v>
      </c>
      <c r="B54" s="8" t="s">
        <v>11</v>
      </c>
      <c r="C54" s="8" t="s">
        <v>12</v>
      </c>
      <c r="D54" s="5">
        <v>25</v>
      </c>
      <c r="E54" s="8" t="s">
        <v>13</v>
      </c>
      <c r="F54" t="s">
        <v>14</v>
      </c>
      <c r="G54" t="s">
        <v>31</v>
      </c>
      <c r="H54" t="s">
        <v>15</v>
      </c>
      <c r="I54" s="5">
        <v>6</v>
      </c>
    </row>
    <row r="55" spans="1:9" x14ac:dyDescent="0.25">
      <c r="A55" s="8" t="s">
        <v>10</v>
      </c>
      <c r="B55" s="8" t="s">
        <v>11</v>
      </c>
      <c r="C55" s="8" t="s">
        <v>12</v>
      </c>
      <c r="D55" s="5">
        <v>25</v>
      </c>
      <c r="E55" s="8" t="s">
        <v>13</v>
      </c>
      <c r="F55" t="s">
        <v>19</v>
      </c>
      <c r="G55" t="s">
        <v>31</v>
      </c>
      <c r="H55" t="s">
        <v>15</v>
      </c>
      <c r="I55" s="5">
        <v>13</v>
      </c>
    </row>
    <row r="56" spans="1:9" x14ac:dyDescent="0.25">
      <c r="A56" s="8" t="s">
        <v>10</v>
      </c>
      <c r="B56" s="8" t="s">
        <v>11</v>
      </c>
      <c r="C56" s="8" t="s">
        <v>12</v>
      </c>
      <c r="D56" s="5">
        <v>25</v>
      </c>
      <c r="E56" s="8" t="s">
        <v>13</v>
      </c>
      <c r="F56" t="s">
        <v>17</v>
      </c>
      <c r="G56" t="s">
        <v>31</v>
      </c>
      <c r="H56" t="s">
        <v>15</v>
      </c>
      <c r="I56" s="5">
        <v>8</v>
      </c>
    </row>
    <row r="57" spans="1:9" x14ac:dyDescent="0.25">
      <c r="A57" s="8" t="s">
        <v>10</v>
      </c>
      <c r="B57" s="8" t="s">
        <v>11</v>
      </c>
      <c r="C57" s="8" t="s">
        <v>12</v>
      </c>
      <c r="D57" s="5">
        <v>25</v>
      </c>
      <c r="E57" s="8" t="s">
        <v>13</v>
      </c>
      <c r="F57" t="s">
        <v>23</v>
      </c>
      <c r="G57" t="s">
        <v>32</v>
      </c>
      <c r="H57" t="s">
        <v>15</v>
      </c>
      <c r="I57" s="5">
        <v>3</v>
      </c>
    </row>
    <row r="58" spans="1:9" x14ac:dyDescent="0.25">
      <c r="A58" s="8" t="s">
        <v>10</v>
      </c>
      <c r="B58" s="8" t="s">
        <v>11</v>
      </c>
      <c r="C58" s="8" t="s">
        <v>12</v>
      </c>
      <c r="D58" s="5">
        <v>25</v>
      </c>
      <c r="E58" s="8" t="s">
        <v>13</v>
      </c>
      <c r="F58" t="s">
        <v>14</v>
      </c>
      <c r="G58" t="s">
        <v>32</v>
      </c>
      <c r="H58" t="s">
        <v>15</v>
      </c>
      <c r="I58" s="5">
        <v>1</v>
      </c>
    </row>
    <row r="59" spans="1:9" x14ac:dyDescent="0.25">
      <c r="A59" s="8" t="s">
        <v>10</v>
      </c>
      <c r="B59" s="8" t="s">
        <v>11</v>
      </c>
      <c r="C59" s="8" t="s">
        <v>12</v>
      </c>
      <c r="D59" s="5">
        <v>25</v>
      </c>
      <c r="E59" s="8" t="s">
        <v>13</v>
      </c>
      <c r="F59" t="s">
        <v>19</v>
      </c>
      <c r="G59" t="s">
        <v>32</v>
      </c>
      <c r="H59" t="s">
        <v>15</v>
      </c>
      <c r="I59" s="5">
        <v>12</v>
      </c>
    </row>
    <row r="60" spans="1:9" x14ac:dyDescent="0.25">
      <c r="A60" s="8" t="s">
        <v>10</v>
      </c>
      <c r="B60" s="8" t="s">
        <v>11</v>
      </c>
      <c r="C60" s="8" t="s">
        <v>12</v>
      </c>
      <c r="D60" s="5">
        <v>25</v>
      </c>
      <c r="E60" s="8" t="s">
        <v>13</v>
      </c>
      <c r="F60" t="s">
        <v>17</v>
      </c>
      <c r="G60" t="s">
        <v>32</v>
      </c>
      <c r="H60" t="s">
        <v>15</v>
      </c>
      <c r="I60" s="5">
        <v>3</v>
      </c>
    </row>
    <row r="61" spans="1:9" x14ac:dyDescent="0.25">
      <c r="A61" s="8" t="s">
        <v>10</v>
      </c>
      <c r="B61" s="8" t="s">
        <v>11</v>
      </c>
      <c r="C61" s="8" t="s">
        <v>12</v>
      </c>
      <c r="D61" s="5">
        <v>25</v>
      </c>
      <c r="E61" s="8" t="s">
        <v>13</v>
      </c>
      <c r="F61" t="s">
        <v>23</v>
      </c>
      <c r="G61" t="s">
        <v>33</v>
      </c>
      <c r="H61" t="s">
        <v>15</v>
      </c>
      <c r="I61" s="5">
        <v>3</v>
      </c>
    </row>
    <row r="62" spans="1:9" x14ac:dyDescent="0.25">
      <c r="A62" s="8" t="s">
        <v>10</v>
      </c>
      <c r="B62" s="8" t="s">
        <v>11</v>
      </c>
      <c r="C62" s="8" t="s">
        <v>12</v>
      </c>
      <c r="D62" s="5">
        <v>25</v>
      </c>
      <c r="E62" s="8" t="s">
        <v>13</v>
      </c>
      <c r="F62" t="s">
        <v>14</v>
      </c>
      <c r="G62" t="s">
        <v>33</v>
      </c>
      <c r="H62" t="s">
        <v>15</v>
      </c>
      <c r="I62" s="5">
        <v>4</v>
      </c>
    </row>
    <row r="63" spans="1:9" x14ac:dyDescent="0.25">
      <c r="A63" s="8" t="s">
        <v>10</v>
      </c>
      <c r="B63" s="8" t="s">
        <v>11</v>
      </c>
      <c r="C63" s="8" t="s">
        <v>12</v>
      </c>
      <c r="D63" s="5">
        <v>25</v>
      </c>
      <c r="E63" s="8" t="s">
        <v>13</v>
      </c>
      <c r="F63" t="s">
        <v>19</v>
      </c>
      <c r="G63" t="s">
        <v>33</v>
      </c>
      <c r="H63" t="s">
        <v>15</v>
      </c>
      <c r="I63" s="5">
        <v>3</v>
      </c>
    </row>
    <row r="64" spans="1:9" x14ac:dyDescent="0.25">
      <c r="A64" s="8" t="s">
        <v>10</v>
      </c>
      <c r="B64" s="8" t="s">
        <v>11</v>
      </c>
      <c r="C64" s="8" t="s">
        <v>12</v>
      </c>
      <c r="D64" s="5">
        <v>25</v>
      </c>
      <c r="E64" s="8" t="s">
        <v>13</v>
      </c>
      <c r="F64" t="s">
        <v>17</v>
      </c>
      <c r="G64" t="s">
        <v>33</v>
      </c>
      <c r="H64" t="s">
        <v>15</v>
      </c>
      <c r="I64" s="5">
        <v>2</v>
      </c>
    </row>
    <row r="65" spans="1:9" x14ac:dyDescent="0.25">
      <c r="A65" s="8" t="s">
        <v>10</v>
      </c>
      <c r="B65" s="8" t="s">
        <v>11</v>
      </c>
      <c r="C65" s="8" t="s">
        <v>12</v>
      </c>
      <c r="D65" s="5">
        <v>25</v>
      </c>
      <c r="E65" s="8" t="s">
        <v>13</v>
      </c>
      <c r="F65" t="s">
        <v>23</v>
      </c>
      <c r="G65" t="s">
        <v>34</v>
      </c>
      <c r="H65" t="s">
        <v>15</v>
      </c>
      <c r="I65" s="5">
        <v>1</v>
      </c>
    </row>
    <row r="66" spans="1:9" x14ac:dyDescent="0.25">
      <c r="A66" s="8" t="s">
        <v>10</v>
      </c>
      <c r="B66" s="8" t="s">
        <v>11</v>
      </c>
      <c r="C66" s="8" t="s">
        <v>12</v>
      </c>
      <c r="D66" s="5">
        <v>25</v>
      </c>
      <c r="E66" s="8" t="s">
        <v>13</v>
      </c>
      <c r="F66" t="s">
        <v>14</v>
      </c>
      <c r="G66" t="s">
        <v>34</v>
      </c>
      <c r="H66" t="s">
        <v>15</v>
      </c>
      <c r="I66" s="5">
        <v>1</v>
      </c>
    </row>
    <row r="67" spans="1:9" x14ac:dyDescent="0.25">
      <c r="A67" s="8" t="s">
        <v>10</v>
      </c>
      <c r="B67" s="8" t="s">
        <v>11</v>
      </c>
      <c r="C67" s="8" t="s">
        <v>12</v>
      </c>
      <c r="D67" s="5">
        <v>25</v>
      </c>
      <c r="E67" s="8" t="s">
        <v>13</v>
      </c>
      <c r="F67" t="s">
        <v>19</v>
      </c>
      <c r="G67" t="s">
        <v>34</v>
      </c>
      <c r="H67" t="s">
        <v>15</v>
      </c>
      <c r="I67" s="5">
        <v>3</v>
      </c>
    </row>
    <row r="68" spans="1:9" x14ac:dyDescent="0.25">
      <c r="A68" s="8" t="s">
        <v>10</v>
      </c>
      <c r="B68" s="8" t="s">
        <v>11</v>
      </c>
      <c r="C68" s="8" t="s">
        <v>12</v>
      </c>
      <c r="D68" s="5">
        <v>25</v>
      </c>
      <c r="E68" s="8" t="s">
        <v>13</v>
      </c>
      <c r="F68" t="s">
        <v>17</v>
      </c>
      <c r="G68" t="s">
        <v>34</v>
      </c>
      <c r="H68" t="s">
        <v>15</v>
      </c>
      <c r="I68" s="5">
        <v>1</v>
      </c>
    </row>
    <row r="69" spans="1:9" x14ac:dyDescent="0.25">
      <c r="A69" s="8" t="s">
        <v>10</v>
      </c>
      <c r="B69" s="8" t="s">
        <v>11</v>
      </c>
      <c r="C69" s="8" t="s">
        <v>12</v>
      </c>
      <c r="D69" s="5">
        <v>25</v>
      </c>
      <c r="E69" s="8" t="s">
        <v>13</v>
      </c>
      <c r="F69" t="s">
        <v>23</v>
      </c>
      <c r="G69" t="s">
        <v>35</v>
      </c>
      <c r="H69" t="s">
        <v>15</v>
      </c>
      <c r="I69" s="5">
        <v>1</v>
      </c>
    </row>
    <row r="70" spans="1:9" x14ac:dyDescent="0.25">
      <c r="A70" s="8" t="s">
        <v>10</v>
      </c>
      <c r="B70" s="8" t="s">
        <v>11</v>
      </c>
      <c r="C70" s="8" t="s">
        <v>12</v>
      </c>
      <c r="D70" s="5">
        <v>25</v>
      </c>
      <c r="E70" s="8" t="s">
        <v>13</v>
      </c>
      <c r="F70" t="s">
        <v>14</v>
      </c>
      <c r="G70" t="s">
        <v>35</v>
      </c>
      <c r="H70" t="s">
        <v>15</v>
      </c>
      <c r="I70" s="5">
        <v>3</v>
      </c>
    </row>
    <row r="71" spans="1:9" x14ac:dyDescent="0.25">
      <c r="A71" s="8" t="s">
        <v>10</v>
      </c>
      <c r="B71" s="8" t="s">
        <v>11</v>
      </c>
      <c r="C71" s="8" t="s">
        <v>12</v>
      </c>
      <c r="D71" s="5">
        <v>25</v>
      </c>
      <c r="E71" s="8" t="s">
        <v>13</v>
      </c>
      <c r="F71" t="s">
        <v>19</v>
      </c>
      <c r="G71" t="s">
        <v>35</v>
      </c>
      <c r="H71" t="s">
        <v>15</v>
      </c>
      <c r="I71" s="5">
        <v>6</v>
      </c>
    </row>
    <row r="72" spans="1:9" x14ac:dyDescent="0.25">
      <c r="A72" s="8" t="s">
        <v>10</v>
      </c>
      <c r="B72" s="8" t="s">
        <v>11</v>
      </c>
      <c r="C72" s="8" t="s">
        <v>12</v>
      </c>
      <c r="D72" s="5">
        <v>25</v>
      </c>
      <c r="E72" s="8" t="s">
        <v>13</v>
      </c>
      <c r="F72" t="s">
        <v>17</v>
      </c>
      <c r="G72" t="s">
        <v>35</v>
      </c>
      <c r="H72" t="s">
        <v>15</v>
      </c>
      <c r="I72" s="5">
        <v>5</v>
      </c>
    </row>
    <row r="73" spans="1:9" x14ac:dyDescent="0.25">
      <c r="A73" s="8" t="s">
        <v>10</v>
      </c>
      <c r="B73" s="8" t="s">
        <v>11</v>
      </c>
      <c r="C73" s="8" t="s">
        <v>12</v>
      </c>
      <c r="D73" s="5">
        <v>25</v>
      </c>
      <c r="E73" s="8" t="s">
        <v>13</v>
      </c>
      <c r="F73" t="s">
        <v>23</v>
      </c>
      <c r="G73" t="s">
        <v>138</v>
      </c>
      <c r="H73" t="s">
        <v>15</v>
      </c>
      <c r="I73" s="5">
        <v>2</v>
      </c>
    </row>
    <row r="74" spans="1:9" x14ac:dyDescent="0.25">
      <c r="A74" s="8" t="s">
        <v>10</v>
      </c>
      <c r="B74" s="8" t="s">
        <v>11</v>
      </c>
      <c r="C74" s="8" t="s">
        <v>12</v>
      </c>
      <c r="D74" s="5">
        <v>25</v>
      </c>
      <c r="E74" s="8" t="s">
        <v>13</v>
      </c>
      <c r="F74" t="s">
        <v>14</v>
      </c>
      <c r="G74" t="s">
        <v>138</v>
      </c>
      <c r="H74" t="s">
        <v>15</v>
      </c>
      <c r="I74" s="5">
        <v>7</v>
      </c>
    </row>
    <row r="75" spans="1:9" x14ac:dyDescent="0.25">
      <c r="A75" s="8" t="s">
        <v>10</v>
      </c>
      <c r="B75" s="8" t="s">
        <v>11</v>
      </c>
      <c r="C75" s="8" t="s">
        <v>12</v>
      </c>
      <c r="D75" s="5">
        <v>25</v>
      </c>
      <c r="E75" s="8" t="s">
        <v>13</v>
      </c>
      <c r="F75" t="s">
        <v>19</v>
      </c>
      <c r="G75" t="s">
        <v>138</v>
      </c>
      <c r="H75" t="s">
        <v>15</v>
      </c>
      <c r="I75" s="5">
        <v>11</v>
      </c>
    </row>
    <row r="76" spans="1:9" x14ac:dyDescent="0.25">
      <c r="A76" s="8" t="s">
        <v>10</v>
      </c>
      <c r="B76" s="8" t="s">
        <v>11</v>
      </c>
      <c r="C76" s="8" t="s">
        <v>12</v>
      </c>
      <c r="D76" s="5">
        <v>25</v>
      </c>
      <c r="E76" s="8" t="s">
        <v>13</v>
      </c>
      <c r="F76" t="s">
        <v>17</v>
      </c>
      <c r="G76" t="s">
        <v>138</v>
      </c>
      <c r="H76" t="s">
        <v>15</v>
      </c>
      <c r="I76" s="5">
        <v>2</v>
      </c>
    </row>
    <row r="77" spans="1:9" x14ac:dyDescent="0.25">
      <c r="A77" s="8" t="s">
        <v>10</v>
      </c>
      <c r="B77" s="8" t="s">
        <v>11</v>
      </c>
      <c r="C77" s="8" t="s">
        <v>12</v>
      </c>
      <c r="D77" s="5">
        <v>25</v>
      </c>
      <c r="E77" s="8" t="s">
        <v>13</v>
      </c>
      <c r="F77" t="s">
        <v>23</v>
      </c>
      <c r="G77" t="s">
        <v>36</v>
      </c>
      <c r="H77" t="s">
        <v>15</v>
      </c>
      <c r="I77" s="5">
        <v>1</v>
      </c>
    </row>
    <row r="78" spans="1:9" x14ac:dyDescent="0.25">
      <c r="A78" s="8" t="s">
        <v>10</v>
      </c>
      <c r="B78" s="8" t="s">
        <v>11</v>
      </c>
      <c r="C78" s="8" t="s">
        <v>12</v>
      </c>
      <c r="D78" s="5">
        <v>25</v>
      </c>
      <c r="E78" s="8" t="s">
        <v>13</v>
      </c>
      <c r="F78" t="s">
        <v>14</v>
      </c>
      <c r="G78" t="s">
        <v>36</v>
      </c>
      <c r="H78" t="s">
        <v>15</v>
      </c>
      <c r="I78" s="5">
        <v>5</v>
      </c>
    </row>
    <row r="79" spans="1:9" x14ac:dyDescent="0.25">
      <c r="A79" s="8" t="s">
        <v>10</v>
      </c>
      <c r="B79" s="8" t="s">
        <v>11</v>
      </c>
      <c r="C79" s="8" t="s">
        <v>12</v>
      </c>
      <c r="D79" s="5">
        <v>25</v>
      </c>
      <c r="E79" s="8" t="s">
        <v>13</v>
      </c>
      <c r="F79" t="s">
        <v>19</v>
      </c>
      <c r="G79" t="s">
        <v>36</v>
      </c>
      <c r="H79" t="s">
        <v>15</v>
      </c>
      <c r="I79" s="5">
        <v>7</v>
      </c>
    </row>
    <row r="80" spans="1:9" x14ac:dyDescent="0.25">
      <c r="A80" s="8" t="s">
        <v>10</v>
      </c>
      <c r="B80" s="8" t="s">
        <v>11</v>
      </c>
      <c r="C80" s="8" t="s">
        <v>12</v>
      </c>
      <c r="D80" s="5">
        <v>25</v>
      </c>
      <c r="E80" s="8" t="s">
        <v>13</v>
      </c>
      <c r="F80" t="s">
        <v>23</v>
      </c>
      <c r="G80" t="s">
        <v>37</v>
      </c>
      <c r="H80" t="s">
        <v>15</v>
      </c>
      <c r="I80" s="5">
        <v>8</v>
      </c>
    </row>
    <row r="81" spans="1:9" x14ac:dyDescent="0.25">
      <c r="A81" s="8" t="s">
        <v>10</v>
      </c>
      <c r="B81" s="8" t="s">
        <v>11</v>
      </c>
      <c r="C81" s="8" t="s">
        <v>12</v>
      </c>
      <c r="D81" s="5">
        <v>25</v>
      </c>
      <c r="E81" s="8" t="s">
        <v>13</v>
      </c>
      <c r="F81" t="s">
        <v>14</v>
      </c>
      <c r="G81" t="s">
        <v>37</v>
      </c>
      <c r="H81" t="s">
        <v>15</v>
      </c>
      <c r="I81" s="5">
        <v>5</v>
      </c>
    </row>
    <row r="82" spans="1:9" x14ac:dyDescent="0.25">
      <c r="A82" s="8" t="s">
        <v>10</v>
      </c>
      <c r="B82" s="8" t="s">
        <v>11</v>
      </c>
      <c r="C82" s="8" t="s">
        <v>12</v>
      </c>
      <c r="D82" s="5">
        <v>25</v>
      </c>
      <c r="E82" s="8" t="s">
        <v>13</v>
      </c>
      <c r="F82" t="s">
        <v>19</v>
      </c>
      <c r="G82" t="s">
        <v>37</v>
      </c>
      <c r="H82" t="s">
        <v>15</v>
      </c>
      <c r="I82" s="5">
        <v>13</v>
      </c>
    </row>
    <row r="83" spans="1:9" x14ac:dyDescent="0.25">
      <c r="A83" s="8" t="s">
        <v>10</v>
      </c>
      <c r="B83" s="8" t="s">
        <v>11</v>
      </c>
      <c r="C83" s="8" t="s">
        <v>12</v>
      </c>
      <c r="D83" s="5">
        <v>25</v>
      </c>
      <c r="E83" s="8" t="s">
        <v>13</v>
      </c>
      <c r="F83" t="s">
        <v>17</v>
      </c>
      <c r="G83" t="s">
        <v>37</v>
      </c>
      <c r="H83" t="s">
        <v>15</v>
      </c>
      <c r="I83" s="5">
        <v>2</v>
      </c>
    </row>
    <row r="84" spans="1:9" x14ac:dyDescent="0.25">
      <c r="A84" s="8" t="s">
        <v>10</v>
      </c>
      <c r="B84" s="8" t="s">
        <v>11</v>
      </c>
      <c r="C84" s="8" t="s">
        <v>12</v>
      </c>
      <c r="D84" s="5">
        <v>25</v>
      </c>
      <c r="E84" s="8" t="s">
        <v>13</v>
      </c>
      <c r="F84" t="s">
        <v>23</v>
      </c>
      <c r="G84" t="s">
        <v>16</v>
      </c>
      <c r="H84" t="s">
        <v>15</v>
      </c>
      <c r="I84" s="5">
        <v>2</v>
      </c>
    </row>
    <row r="85" spans="1:9" x14ac:dyDescent="0.25">
      <c r="A85" s="8" t="s">
        <v>10</v>
      </c>
      <c r="B85" s="8" t="s">
        <v>11</v>
      </c>
      <c r="C85" s="8" t="s">
        <v>12</v>
      </c>
      <c r="D85" s="5">
        <v>25</v>
      </c>
      <c r="E85" s="8" t="s">
        <v>13</v>
      </c>
      <c r="F85" t="s">
        <v>14</v>
      </c>
      <c r="G85" t="s">
        <v>16</v>
      </c>
      <c r="H85" t="s">
        <v>15</v>
      </c>
      <c r="I85" s="5">
        <v>11</v>
      </c>
    </row>
    <row r="86" spans="1:9" x14ac:dyDescent="0.25">
      <c r="A86" s="8" t="s">
        <v>10</v>
      </c>
      <c r="B86" s="8" t="s">
        <v>11</v>
      </c>
      <c r="C86" s="8" t="s">
        <v>12</v>
      </c>
      <c r="D86" s="5">
        <v>25</v>
      </c>
      <c r="E86" s="8" t="s">
        <v>13</v>
      </c>
      <c r="F86" t="s">
        <v>19</v>
      </c>
      <c r="G86" t="s">
        <v>16</v>
      </c>
      <c r="H86" t="s">
        <v>15</v>
      </c>
      <c r="I86" s="5">
        <v>10</v>
      </c>
    </row>
    <row r="87" spans="1:9" x14ac:dyDescent="0.25">
      <c r="A87" s="8" t="s">
        <v>10</v>
      </c>
      <c r="B87" s="8" t="s">
        <v>11</v>
      </c>
      <c r="C87" s="8" t="s">
        <v>12</v>
      </c>
      <c r="D87" s="5">
        <v>25</v>
      </c>
      <c r="E87" s="8" t="s">
        <v>13</v>
      </c>
      <c r="F87" t="s">
        <v>17</v>
      </c>
      <c r="G87" t="s">
        <v>16</v>
      </c>
      <c r="H87" t="s">
        <v>15</v>
      </c>
      <c r="I87" s="5">
        <v>6</v>
      </c>
    </row>
    <row r="88" spans="1:9" x14ac:dyDescent="0.25">
      <c r="A88" s="8" t="s">
        <v>10</v>
      </c>
      <c r="B88" s="8" t="s">
        <v>11</v>
      </c>
      <c r="C88" s="8" t="s">
        <v>12</v>
      </c>
      <c r="D88" s="5">
        <v>25</v>
      </c>
      <c r="E88" s="8" t="s">
        <v>13</v>
      </c>
      <c r="F88" t="s">
        <v>23</v>
      </c>
      <c r="G88" t="s">
        <v>20</v>
      </c>
      <c r="H88" t="s">
        <v>15</v>
      </c>
      <c r="I88" s="5">
        <v>4</v>
      </c>
    </row>
    <row r="89" spans="1:9" x14ac:dyDescent="0.25">
      <c r="A89" s="8" t="s">
        <v>10</v>
      </c>
      <c r="B89" s="8" t="s">
        <v>11</v>
      </c>
      <c r="C89" s="8" t="s">
        <v>12</v>
      </c>
      <c r="D89" s="5">
        <v>25</v>
      </c>
      <c r="E89" s="8" t="s">
        <v>13</v>
      </c>
      <c r="F89" t="s">
        <v>14</v>
      </c>
      <c r="G89" t="s">
        <v>20</v>
      </c>
      <c r="H89" t="s">
        <v>15</v>
      </c>
      <c r="I89" s="5">
        <v>7</v>
      </c>
    </row>
    <row r="90" spans="1:9" x14ac:dyDescent="0.25">
      <c r="A90" s="8" t="s">
        <v>10</v>
      </c>
      <c r="B90" s="8" t="s">
        <v>11</v>
      </c>
      <c r="C90" s="8" t="s">
        <v>12</v>
      </c>
      <c r="D90" s="5">
        <v>25</v>
      </c>
      <c r="E90" s="8" t="s">
        <v>13</v>
      </c>
      <c r="F90" t="s">
        <v>19</v>
      </c>
      <c r="G90" t="s">
        <v>20</v>
      </c>
      <c r="H90" t="s">
        <v>15</v>
      </c>
      <c r="I90" s="5">
        <v>10</v>
      </c>
    </row>
    <row r="91" spans="1:9" x14ac:dyDescent="0.25">
      <c r="A91" s="8" t="s">
        <v>10</v>
      </c>
      <c r="B91" s="8" t="s">
        <v>11</v>
      </c>
      <c r="C91" s="8" t="s">
        <v>12</v>
      </c>
      <c r="D91" s="5">
        <v>25</v>
      </c>
      <c r="E91" s="8" t="s">
        <v>13</v>
      </c>
      <c r="F91" t="s">
        <v>17</v>
      </c>
      <c r="G91" t="s">
        <v>20</v>
      </c>
      <c r="H91" t="s">
        <v>15</v>
      </c>
      <c r="I91" s="5">
        <v>4</v>
      </c>
    </row>
    <row r="92" spans="1:9" x14ac:dyDescent="0.25">
      <c r="A92" s="8" t="s">
        <v>10</v>
      </c>
      <c r="B92" s="8" t="s">
        <v>11</v>
      </c>
      <c r="C92" s="8" t="s">
        <v>12</v>
      </c>
      <c r="D92" s="5">
        <v>25</v>
      </c>
      <c r="E92" s="8" t="s">
        <v>13</v>
      </c>
      <c r="F92" t="s">
        <v>28</v>
      </c>
      <c r="G92" t="s">
        <v>38</v>
      </c>
      <c r="H92" t="s">
        <v>15</v>
      </c>
      <c r="I92" s="5">
        <v>1</v>
      </c>
    </row>
    <row r="93" spans="1:9" x14ac:dyDescent="0.25">
      <c r="A93" s="8" t="s">
        <v>10</v>
      </c>
      <c r="B93" s="8" t="s">
        <v>11</v>
      </c>
      <c r="C93" s="8" t="s">
        <v>12</v>
      </c>
      <c r="D93" s="5">
        <v>25</v>
      </c>
      <c r="E93" s="8" t="s">
        <v>13</v>
      </c>
      <c r="F93" t="s">
        <v>23</v>
      </c>
      <c r="G93" t="s">
        <v>38</v>
      </c>
      <c r="H93" t="s">
        <v>15</v>
      </c>
      <c r="I93" s="5">
        <v>1</v>
      </c>
    </row>
    <row r="94" spans="1:9" x14ac:dyDescent="0.25">
      <c r="A94" s="8" t="s">
        <v>10</v>
      </c>
      <c r="B94" s="8" t="s">
        <v>11</v>
      </c>
      <c r="C94" s="8" t="s">
        <v>12</v>
      </c>
      <c r="D94" s="5">
        <v>25</v>
      </c>
      <c r="E94" s="8" t="s">
        <v>13</v>
      </c>
      <c r="F94" t="s">
        <v>14</v>
      </c>
      <c r="G94" t="s">
        <v>38</v>
      </c>
      <c r="H94" t="s">
        <v>15</v>
      </c>
      <c r="I94" s="5">
        <v>4</v>
      </c>
    </row>
    <row r="95" spans="1:9" x14ac:dyDescent="0.25">
      <c r="A95" s="8" t="s">
        <v>10</v>
      </c>
      <c r="B95" s="8" t="s">
        <v>11</v>
      </c>
      <c r="C95" s="8" t="s">
        <v>12</v>
      </c>
      <c r="D95" s="5">
        <v>25</v>
      </c>
      <c r="E95" s="8" t="s">
        <v>13</v>
      </c>
      <c r="F95" t="s">
        <v>19</v>
      </c>
      <c r="G95" t="s">
        <v>38</v>
      </c>
      <c r="H95" t="s">
        <v>15</v>
      </c>
      <c r="I95" s="5">
        <v>13</v>
      </c>
    </row>
    <row r="96" spans="1:9" x14ac:dyDescent="0.25">
      <c r="A96" s="8" t="s">
        <v>10</v>
      </c>
      <c r="B96" s="8" t="s">
        <v>11</v>
      </c>
      <c r="C96" s="8" t="s">
        <v>12</v>
      </c>
      <c r="D96" s="5">
        <v>25</v>
      </c>
      <c r="E96" s="8" t="s">
        <v>13</v>
      </c>
      <c r="F96" t="s">
        <v>17</v>
      </c>
      <c r="G96" t="s">
        <v>38</v>
      </c>
      <c r="H96" t="s">
        <v>15</v>
      </c>
      <c r="I96" s="5">
        <v>4</v>
      </c>
    </row>
    <row r="97" spans="1:9" x14ac:dyDescent="0.25">
      <c r="A97" s="8" t="s">
        <v>10</v>
      </c>
      <c r="B97" s="8" t="s">
        <v>11</v>
      </c>
      <c r="C97" s="8" t="s">
        <v>12</v>
      </c>
      <c r="D97" s="5">
        <v>25</v>
      </c>
      <c r="E97" s="8" t="s">
        <v>13</v>
      </c>
      <c r="F97" t="s">
        <v>23</v>
      </c>
      <c r="G97" t="s">
        <v>21</v>
      </c>
      <c r="H97" t="s">
        <v>15</v>
      </c>
      <c r="I97" s="5">
        <v>3</v>
      </c>
    </row>
    <row r="98" spans="1:9" x14ac:dyDescent="0.25">
      <c r="A98" s="8" t="s">
        <v>10</v>
      </c>
      <c r="B98" s="8" t="s">
        <v>11</v>
      </c>
      <c r="C98" s="8" t="s">
        <v>12</v>
      </c>
      <c r="D98" s="5">
        <v>25</v>
      </c>
      <c r="E98" s="8" t="s">
        <v>13</v>
      </c>
      <c r="F98" t="s">
        <v>14</v>
      </c>
      <c r="G98" t="s">
        <v>21</v>
      </c>
      <c r="H98" t="s">
        <v>15</v>
      </c>
      <c r="I98" s="5">
        <v>10</v>
      </c>
    </row>
    <row r="99" spans="1:9" x14ac:dyDescent="0.25">
      <c r="A99" s="8" t="s">
        <v>10</v>
      </c>
      <c r="B99" s="8" t="s">
        <v>11</v>
      </c>
      <c r="C99" s="8" t="s">
        <v>12</v>
      </c>
      <c r="D99" s="5">
        <v>25</v>
      </c>
      <c r="E99" s="8" t="s">
        <v>13</v>
      </c>
      <c r="F99" t="s">
        <v>19</v>
      </c>
      <c r="G99" t="s">
        <v>21</v>
      </c>
      <c r="H99" t="s">
        <v>15</v>
      </c>
      <c r="I99" s="5">
        <v>9</v>
      </c>
    </row>
    <row r="100" spans="1:9" x14ac:dyDescent="0.25">
      <c r="A100" s="8" t="s">
        <v>10</v>
      </c>
      <c r="B100" s="8" t="s">
        <v>11</v>
      </c>
      <c r="C100" s="8" t="s">
        <v>12</v>
      </c>
      <c r="D100" s="5">
        <v>25</v>
      </c>
      <c r="E100" s="8" t="s">
        <v>13</v>
      </c>
      <c r="F100" t="s">
        <v>17</v>
      </c>
      <c r="G100" t="s">
        <v>21</v>
      </c>
      <c r="H100" t="s">
        <v>15</v>
      </c>
      <c r="I100" s="5">
        <v>6</v>
      </c>
    </row>
    <row r="101" spans="1:9" x14ac:dyDescent="0.25">
      <c r="A101" s="8" t="s">
        <v>10</v>
      </c>
      <c r="B101" s="8" t="s">
        <v>11</v>
      </c>
      <c r="C101" s="8" t="s">
        <v>12</v>
      </c>
      <c r="D101" s="5">
        <v>25</v>
      </c>
      <c r="E101" s="8" t="s">
        <v>13</v>
      </c>
      <c r="F101" t="s">
        <v>23</v>
      </c>
      <c r="G101" t="s">
        <v>22</v>
      </c>
      <c r="H101" t="s">
        <v>15</v>
      </c>
      <c r="I101" s="5">
        <v>3</v>
      </c>
    </row>
    <row r="102" spans="1:9" x14ac:dyDescent="0.25">
      <c r="A102" s="8" t="s">
        <v>10</v>
      </c>
      <c r="B102" s="8" t="s">
        <v>11</v>
      </c>
      <c r="C102" s="8" t="s">
        <v>12</v>
      </c>
      <c r="D102" s="5">
        <v>25</v>
      </c>
      <c r="E102" s="8" t="s">
        <v>13</v>
      </c>
      <c r="F102" t="s">
        <v>14</v>
      </c>
      <c r="G102" t="s">
        <v>22</v>
      </c>
      <c r="H102" t="s">
        <v>15</v>
      </c>
      <c r="I102" s="5">
        <v>9</v>
      </c>
    </row>
    <row r="103" spans="1:9" x14ac:dyDescent="0.25">
      <c r="A103" s="8" t="s">
        <v>10</v>
      </c>
      <c r="B103" s="8" t="s">
        <v>11</v>
      </c>
      <c r="C103" s="8" t="s">
        <v>12</v>
      </c>
      <c r="D103" s="5">
        <v>25</v>
      </c>
      <c r="E103" s="8" t="s">
        <v>13</v>
      </c>
      <c r="F103" t="s">
        <v>19</v>
      </c>
      <c r="G103" t="s">
        <v>22</v>
      </c>
      <c r="H103" t="s">
        <v>15</v>
      </c>
      <c r="I103" s="5">
        <v>5</v>
      </c>
    </row>
    <row r="104" spans="1:9" x14ac:dyDescent="0.25">
      <c r="A104" s="8" t="s">
        <v>10</v>
      </c>
      <c r="B104" s="8" t="s">
        <v>11</v>
      </c>
      <c r="C104" s="8" t="s">
        <v>12</v>
      </c>
      <c r="D104" s="5">
        <v>25</v>
      </c>
      <c r="E104" s="8" t="s">
        <v>13</v>
      </c>
      <c r="F104" t="s">
        <v>17</v>
      </c>
      <c r="G104" t="s">
        <v>22</v>
      </c>
      <c r="H104" t="s">
        <v>15</v>
      </c>
      <c r="I104" s="5">
        <v>6</v>
      </c>
    </row>
    <row r="105" spans="1:9" x14ac:dyDescent="0.25">
      <c r="A105" s="8" t="s">
        <v>10</v>
      </c>
      <c r="B105" s="8" t="s">
        <v>11</v>
      </c>
      <c r="C105" s="8" t="s">
        <v>12</v>
      </c>
      <c r="D105" s="5">
        <v>25</v>
      </c>
      <c r="E105" s="8" t="s">
        <v>13</v>
      </c>
      <c r="F105" t="s">
        <v>23</v>
      </c>
      <c r="G105" t="s">
        <v>18</v>
      </c>
      <c r="H105" t="s">
        <v>15</v>
      </c>
      <c r="I105" s="5">
        <v>2</v>
      </c>
    </row>
    <row r="106" spans="1:9" x14ac:dyDescent="0.25">
      <c r="A106" s="8" t="s">
        <v>10</v>
      </c>
      <c r="B106" s="8" t="s">
        <v>11</v>
      </c>
      <c r="C106" s="8" t="s">
        <v>12</v>
      </c>
      <c r="D106" s="5">
        <v>25</v>
      </c>
      <c r="E106" s="8" t="s">
        <v>13</v>
      </c>
      <c r="F106" t="s">
        <v>14</v>
      </c>
      <c r="G106" t="s">
        <v>18</v>
      </c>
      <c r="H106" t="s">
        <v>15</v>
      </c>
      <c r="I106" s="5">
        <v>4</v>
      </c>
    </row>
    <row r="107" spans="1:9" x14ac:dyDescent="0.25">
      <c r="A107" s="8" t="s">
        <v>10</v>
      </c>
      <c r="B107" s="8" t="s">
        <v>11</v>
      </c>
      <c r="C107" s="8" t="s">
        <v>12</v>
      </c>
      <c r="D107" s="5">
        <v>25</v>
      </c>
      <c r="E107" s="8" t="s">
        <v>13</v>
      </c>
      <c r="F107" t="s">
        <v>19</v>
      </c>
      <c r="G107" t="s">
        <v>18</v>
      </c>
      <c r="H107" t="s">
        <v>15</v>
      </c>
      <c r="I107" s="5">
        <v>4</v>
      </c>
    </row>
    <row r="108" spans="1:9" x14ac:dyDescent="0.25">
      <c r="A108" s="8" t="s">
        <v>10</v>
      </c>
      <c r="B108" s="8" t="s">
        <v>11</v>
      </c>
      <c r="C108" s="8" t="s">
        <v>12</v>
      </c>
      <c r="D108" s="5">
        <v>25</v>
      </c>
      <c r="E108" s="8" t="s">
        <v>13</v>
      </c>
      <c r="F108" t="s">
        <v>17</v>
      </c>
      <c r="G108" t="s">
        <v>18</v>
      </c>
      <c r="H108" t="s">
        <v>15</v>
      </c>
      <c r="I108" s="5">
        <v>5</v>
      </c>
    </row>
    <row r="109" spans="1:9" x14ac:dyDescent="0.25">
      <c r="A109" s="8" t="s">
        <v>10</v>
      </c>
      <c r="B109" s="8" t="s">
        <v>11</v>
      </c>
      <c r="C109" s="8" t="s">
        <v>12</v>
      </c>
      <c r="D109" s="5">
        <v>25</v>
      </c>
      <c r="E109" s="8" t="s">
        <v>13</v>
      </c>
      <c r="F109" t="s">
        <v>28</v>
      </c>
      <c r="G109" t="s">
        <v>39</v>
      </c>
      <c r="H109" t="s">
        <v>15</v>
      </c>
      <c r="I109" s="5">
        <v>1</v>
      </c>
    </row>
    <row r="110" spans="1:9" x14ac:dyDescent="0.25">
      <c r="A110" s="8" t="s">
        <v>10</v>
      </c>
      <c r="B110" s="8" t="s">
        <v>11</v>
      </c>
      <c r="C110" s="8" t="s">
        <v>12</v>
      </c>
      <c r="D110" s="5">
        <v>25</v>
      </c>
      <c r="E110" s="8" t="s">
        <v>13</v>
      </c>
      <c r="F110" t="s">
        <v>23</v>
      </c>
      <c r="G110" t="s">
        <v>39</v>
      </c>
      <c r="H110" t="s">
        <v>15</v>
      </c>
      <c r="I110" s="5">
        <v>1</v>
      </c>
    </row>
    <row r="111" spans="1:9" x14ac:dyDescent="0.25">
      <c r="A111" s="8" t="s">
        <v>10</v>
      </c>
      <c r="B111" s="8" t="s">
        <v>11</v>
      </c>
      <c r="C111" s="8" t="s">
        <v>12</v>
      </c>
      <c r="D111" s="5">
        <v>25</v>
      </c>
      <c r="E111" s="8" t="s">
        <v>13</v>
      </c>
      <c r="F111" t="s">
        <v>14</v>
      </c>
      <c r="G111" t="s">
        <v>39</v>
      </c>
      <c r="H111" t="s">
        <v>15</v>
      </c>
      <c r="I111" s="5">
        <v>4</v>
      </c>
    </row>
    <row r="112" spans="1:9" x14ac:dyDescent="0.25">
      <c r="A112" s="8" t="s">
        <v>10</v>
      </c>
      <c r="B112" s="8" t="s">
        <v>11</v>
      </c>
      <c r="C112" s="8" t="s">
        <v>12</v>
      </c>
      <c r="D112" s="5">
        <v>25</v>
      </c>
      <c r="E112" s="8" t="s">
        <v>13</v>
      </c>
      <c r="F112" t="s">
        <v>19</v>
      </c>
      <c r="G112" t="s">
        <v>39</v>
      </c>
      <c r="H112" t="s">
        <v>15</v>
      </c>
      <c r="I112" s="5">
        <v>5</v>
      </c>
    </row>
    <row r="113" spans="1:9" x14ac:dyDescent="0.25">
      <c r="A113" s="8" t="s">
        <v>10</v>
      </c>
      <c r="B113" s="8" t="s">
        <v>11</v>
      </c>
      <c r="C113" s="8" t="s">
        <v>12</v>
      </c>
      <c r="D113" s="5">
        <v>25</v>
      </c>
      <c r="E113" s="8" t="s">
        <v>13</v>
      </c>
      <c r="F113" t="s">
        <v>17</v>
      </c>
      <c r="G113" t="s">
        <v>39</v>
      </c>
      <c r="H113" t="s">
        <v>15</v>
      </c>
      <c r="I113" s="5">
        <v>1</v>
      </c>
    </row>
    <row r="114" spans="1:9" x14ac:dyDescent="0.25">
      <c r="A114" s="8" t="s">
        <v>10</v>
      </c>
      <c r="B114" s="8" t="s">
        <v>11</v>
      </c>
      <c r="C114" s="8" t="s">
        <v>12</v>
      </c>
      <c r="D114" s="5">
        <v>25</v>
      </c>
      <c r="E114" s="8" t="s">
        <v>13</v>
      </c>
      <c r="F114" t="s">
        <v>23</v>
      </c>
      <c r="G114" t="s">
        <v>40</v>
      </c>
      <c r="H114" t="s">
        <v>15</v>
      </c>
      <c r="I114" s="5">
        <v>1</v>
      </c>
    </row>
    <row r="115" spans="1:9" x14ac:dyDescent="0.25">
      <c r="A115" s="8" t="s">
        <v>10</v>
      </c>
      <c r="B115" s="8" t="s">
        <v>11</v>
      </c>
      <c r="C115" s="8" t="s">
        <v>12</v>
      </c>
      <c r="D115" s="5">
        <v>25</v>
      </c>
      <c r="E115" s="8" t="s">
        <v>13</v>
      </c>
      <c r="F115" t="s">
        <v>14</v>
      </c>
      <c r="G115" t="s">
        <v>40</v>
      </c>
      <c r="H115" t="s">
        <v>15</v>
      </c>
      <c r="I115" s="5">
        <v>5</v>
      </c>
    </row>
    <row r="116" spans="1:9" x14ac:dyDescent="0.25">
      <c r="A116" s="8" t="s">
        <v>10</v>
      </c>
      <c r="B116" s="8" t="s">
        <v>11</v>
      </c>
      <c r="C116" s="8" t="s">
        <v>12</v>
      </c>
      <c r="D116" s="5">
        <v>25</v>
      </c>
      <c r="E116" s="8" t="s">
        <v>13</v>
      </c>
      <c r="F116" t="s">
        <v>19</v>
      </c>
      <c r="G116" t="s">
        <v>40</v>
      </c>
      <c r="H116" t="s">
        <v>15</v>
      </c>
      <c r="I116" s="5">
        <v>3</v>
      </c>
    </row>
    <row r="117" spans="1:9" x14ac:dyDescent="0.25">
      <c r="A117" s="8" t="s">
        <v>10</v>
      </c>
      <c r="B117" s="8" t="s">
        <v>11</v>
      </c>
      <c r="C117" s="8" t="s">
        <v>12</v>
      </c>
      <c r="D117" s="5">
        <v>25</v>
      </c>
      <c r="E117" s="8" t="s">
        <v>13</v>
      </c>
      <c r="F117" t="s">
        <v>28</v>
      </c>
      <c r="G117" t="s">
        <v>41</v>
      </c>
      <c r="H117" t="s">
        <v>15</v>
      </c>
      <c r="I117" s="5">
        <v>1</v>
      </c>
    </row>
    <row r="118" spans="1:9" x14ac:dyDescent="0.25">
      <c r="A118" s="8" t="s">
        <v>10</v>
      </c>
      <c r="B118" s="8" t="s">
        <v>11</v>
      </c>
      <c r="C118" s="8" t="s">
        <v>12</v>
      </c>
      <c r="D118" s="5">
        <v>25</v>
      </c>
      <c r="E118" s="8" t="s">
        <v>13</v>
      </c>
      <c r="F118" t="s">
        <v>23</v>
      </c>
      <c r="G118" t="s">
        <v>41</v>
      </c>
      <c r="H118" t="s">
        <v>15</v>
      </c>
      <c r="I118" s="5">
        <v>1</v>
      </c>
    </row>
    <row r="119" spans="1:9" x14ac:dyDescent="0.25">
      <c r="A119" s="8" t="s">
        <v>10</v>
      </c>
      <c r="B119" s="8" t="s">
        <v>11</v>
      </c>
      <c r="C119" s="8" t="s">
        <v>12</v>
      </c>
      <c r="D119" s="5">
        <v>25</v>
      </c>
      <c r="E119" s="8" t="s">
        <v>13</v>
      </c>
      <c r="F119" t="s">
        <v>14</v>
      </c>
      <c r="G119" t="s">
        <v>41</v>
      </c>
      <c r="H119" t="s">
        <v>15</v>
      </c>
      <c r="I119" s="5">
        <v>1</v>
      </c>
    </row>
    <row r="120" spans="1:9" x14ac:dyDescent="0.25">
      <c r="A120" s="8" t="s">
        <v>10</v>
      </c>
      <c r="B120" s="8" t="s">
        <v>11</v>
      </c>
      <c r="C120" s="8" t="s">
        <v>12</v>
      </c>
      <c r="D120" s="5">
        <v>25</v>
      </c>
      <c r="E120" s="8" t="s">
        <v>13</v>
      </c>
      <c r="F120" t="s">
        <v>17</v>
      </c>
      <c r="G120" t="s">
        <v>41</v>
      </c>
      <c r="H120" t="s">
        <v>15</v>
      </c>
      <c r="I120" s="5">
        <v>1</v>
      </c>
    </row>
    <row r="121" spans="1:9" x14ac:dyDescent="0.25">
      <c r="A121" s="8" t="s">
        <v>10</v>
      </c>
      <c r="B121" s="8" t="s">
        <v>11</v>
      </c>
      <c r="C121" s="8" t="s">
        <v>12</v>
      </c>
      <c r="D121" s="5">
        <v>30</v>
      </c>
      <c r="E121" s="8" t="s">
        <v>13</v>
      </c>
      <c r="F121" t="s">
        <v>14</v>
      </c>
      <c r="G121" t="s">
        <v>29</v>
      </c>
      <c r="H121" t="s">
        <v>15</v>
      </c>
      <c r="I121" s="5">
        <v>1</v>
      </c>
    </row>
    <row r="122" spans="1:9" x14ac:dyDescent="0.25">
      <c r="A122" s="8" t="s">
        <v>10</v>
      </c>
      <c r="B122" s="8" t="s">
        <v>11</v>
      </c>
      <c r="C122" s="8" t="s">
        <v>12</v>
      </c>
      <c r="D122" s="5">
        <v>30</v>
      </c>
      <c r="E122" s="8" t="s">
        <v>13</v>
      </c>
      <c r="F122" t="s">
        <v>23</v>
      </c>
      <c r="G122" t="s">
        <v>31</v>
      </c>
      <c r="H122" t="s">
        <v>15</v>
      </c>
      <c r="I122" s="5">
        <v>2</v>
      </c>
    </row>
    <row r="123" spans="1:9" x14ac:dyDescent="0.25">
      <c r="A123" s="8" t="s">
        <v>10</v>
      </c>
      <c r="B123" s="8" t="s">
        <v>11</v>
      </c>
      <c r="C123" s="8" t="s">
        <v>12</v>
      </c>
      <c r="D123" s="5">
        <v>30</v>
      </c>
      <c r="E123" s="8" t="s">
        <v>13</v>
      </c>
      <c r="F123" t="s">
        <v>14</v>
      </c>
      <c r="G123" t="s">
        <v>31</v>
      </c>
      <c r="H123" t="s">
        <v>15</v>
      </c>
      <c r="I123" s="5">
        <v>2</v>
      </c>
    </row>
    <row r="124" spans="1:9" x14ac:dyDescent="0.25">
      <c r="A124" s="8" t="s">
        <v>10</v>
      </c>
      <c r="B124" s="8" t="s">
        <v>11</v>
      </c>
      <c r="C124" s="8" t="s">
        <v>12</v>
      </c>
      <c r="D124" s="5">
        <v>30</v>
      </c>
      <c r="E124" s="8" t="s">
        <v>13</v>
      </c>
      <c r="F124" t="s">
        <v>19</v>
      </c>
      <c r="G124" t="s">
        <v>31</v>
      </c>
      <c r="H124" t="s">
        <v>15</v>
      </c>
      <c r="I124" s="5">
        <v>2</v>
      </c>
    </row>
    <row r="125" spans="1:9" x14ac:dyDescent="0.25">
      <c r="A125" s="8" t="s">
        <v>10</v>
      </c>
      <c r="B125" s="8" t="s">
        <v>11</v>
      </c>
      <c r="C125" s="8" t="s">
        <v>12</v>
      </c>
      <c r="D125" s="5">
        <v>30</v>
      </c>
      <c r="E125" s="8" t="s">
        <v>13</v>
      </c>
      <c r="F125" t="s">
        <v>14</v>
      </c>
      <c r="G125" t="s">
        <v>32</v>
      </c>
      <c r="H125" t="s">
        <v>15</v>
      </c>
      <c r="I125" s="5">
        <v>2</v>
      </c>
    </row>
    <row r="126" spans="1:9" x14ac:dyDescent="0.25">
      <c r="A126" s="8" t="s">
        <v>10</v>
      </c>
      <c r="B126" s="8" t="s">
        <v>11</v>
      </c>
      <c r="C126" s="8" t="s">
        <v>12</v>
      </c>
      <c r="D126" s="5">
        <v>30</v>
      </c>
      <c r="E126" s="8" t="s">
        <v>13</v>
      </c>
      <c r="F126" t="s">
        <v>19</v>
      </c>
      <c r="G126" t="s">
        <v>32</v>
      </c>
      <c r="H126" t="s">
        <v>15</v>
      </c>
      <c r="I126" s="5">
        <v>1</v>
      </c>
    </row>
    <row r="127" spans="1:9" x14ac:dyDescent="0.25">
      <c r="A127" s="8" t="s">
        <v>10</v>
      </c>
      <c r="B127" s="8" t="s">
        <v>11</v>
      </c>
      <c r="C127" s="8" t="s">
        <v>12</v>
      </c>
      <c r="D127" s="5">
        <v>30</v>
      </c>
      <c r="E127" s="8" t="s">
        <v>13</v>
      </c>
      <c r="F127" t="s">
        <v>23</v>
      </c>
      <c r="G127" t="s">
        <v>33</v>
      </c>
      <c r="H127" t="s">
        <v>15</v>
      </c>
      <c r="I127" s="5">
        <v>1</v>
      </c>
    </row>
    <row r="128" spans="1:9" x14ac:dyDescent="0.25">
      <c r="A128" s="8" t="s">
        <v>10</v>
      </c>
      <c r="B128" s="8" t="s">
        <v>11</v>
      </c>
      <c r="C128" s="8" t="s">
        <v>12</v>
      </c>
      <c r="D128" s="5">
        <v>30</v>
      </c>
      <c r="E128" s="8" t="s">
        <v>13</v>
      </c>
      <c r="F128" t="s">
        <v>19</v>
      </c>
      <c r="G128" t="s">
        <v>33</v>
      </c>
      <c r="H128" t="s">
        <v>15</v>
      </c>
      <c r="I128" s="5">
        <v>1</v>
      </c>
    </row>
    <row r="129" spans="1:9" x14ac:dyDescent="0.25">
      <c r="A129" s="8" t="s">
        <v>10</v>
      </c>
      <c r="B129" s="8" t="s">
        <v>11</v>
      </c>
      <c r="C129" s="8" t="s">
        <v>12</v>
      </c>
      <c r="D129" s="5">
        <v>30</v>
      </c>
      <c r="E129" s="8" t="s">
        <v>13</v>
      </c>
      <c r="F129" t="s">
        <v>17</v>
      </c>
      <c r="G129" t="s">
        <v>33</v>
      </c>
      <c r="H129" t="s">
        <v>15</v>
      </c>
      <c r="I129" s="5">
        <v>1</v>
      </c>
    </row>
    <row r="130" spans="1:9" x14ac:dyDescent="0.25">
      <c r="A130" s="8" t="s">
        <v>10</v>
      </c>
      <c r="B130" s="8" t="s">
        <v>11</v>
      </c>
      <c r="C130" s="8" t="s">
        <v>12</v>
      </c>
      <c r="D130" s="5">
        <v>30</v>
      </c>
      <c r="E130" s="8" t="s">
        <v>13</v>
      </c>
      <c r="F130" t="s">
        <v>14</v>
      </c>
      <c r="G130" t="s">
        <v>34</v>
      </c>
      <c r="H130" t="s">
        <v>15</v>
      </c>
      <c r="I130" s="5">
        <v>1</v>
      </c>
    </row>
    <row r="131" spans="1:9" x14ac:dyDescent="0.25">
      <c r="A131" s="8" t="s">
        <v>10</v>
      </c>
      <c r="B131" s="8" t="s">
        <v>11</v>
      </c>
      <c r="C131" s="8" t="s">
        <v>12</v>
      </c>
      <c r="D131" s="5">
        <v>30</v>
      </c>
      <c r="E131" s="8" t="s">
        <v>13</v>
      </c>
      <c r="F131" t="s">
        <v>17</v>
      </c>
      <c r="G131" t="s">
        <v>34</v>
      </c>
      <c r="H131" t="s">
        <v>15</v>
      </c>
      <c r="I131" s="5">
        <v>1</v>
      </c>
    </row>
    <row r="132" spans="1:9" x14ac:dyDescent="0.25">
      <c r="A132" s="8" t="s">
        <v>10</v>
      </c>
      <c r="B132" s="8" t="s">
        <v>11</v>
      </c>
      <c r="C132" s="8" t="s">
        <v>12</v>
      </c>
      <c r="D132" s="5">
        <v>30</v>
      </c>
      <c r="E132" s="8" t="s">
        <v>13</v>
      </c>
      <c r="F132" t="s">
        <v>28</v>
      </c>
      <c r="G132" t="s">
        <v>35</v>
      </c>
      <c r="H132" t="s">
        <v>15</v>
      </c>
      <c r="I132" s="5">
        <v>1</v>
      </c>
    </row>
    <row r="133" spans="1:9" x14ac:dyDescent="0.25">
      <c r="A133" s="8" t="s">
        <v>10</v>
      </c>
      <c r="B133" s="8" t="s">
        <v>11</v>
      </c>
      <c r="C133" s="8" t="s">
        <v>12</v>
      </c>
      <c r="D133" s="5">
        <v>30</v>
      </c>
      <c r="E133" s="8" t="s">
        <v>13</v>
      </c>
      <c r="F133" t="s">
        <v>17</v>
      </c>
      <c r="G133" t="s">
        <v>35</v>
      </c>
      <c r="H133" t="s">
        <v>15</v>
      </c>
      <c r="I133" s="5">
        <v>1</v>
      </c>
    </row>
    <row r="134" spans="1:9" x14ac:dyDescent="0.25">
      <c r="A134" s="8" t="s">
        <v>10</v>
      </c>
      <c r="B134" s="8" t="s">
        <v>11</v>
      </c>
      <c r="C134" s="8" t="s">
        <v>12</v>
      </c>
      <c r="D134" s="5">
        <v>30</v>
      </c>
      <c r="E134" s="8" t="s">
        <v>13</v>
      </c>
      <c r="F134" t="s">
        <v>23</v>
      </c>
      <c r="G134" t="s">
        <v>138</v>
      </c>
      <c r="H134" t="s">
        <v>15</v>
      </c>
      <c r="I134" s="5">
        <v>1</v>
      </c>
    </row>
    <row r="135" spans="1:9" x14ac:dyDescent="0.25">
      <c r="A135" s="8" t="s">
        <v>10</v>
      </c>
      <c r="B135" s="8" t="s">
        <v>11</v>
      </c>
      <c r="C135" s="8" t="s">
        <v>12</v>
      </c>
      <c r="D135" s="5">
        <v>30</v>
      </c>
      <c r="E135" s="8" t="s">
        <v>13</v>
      </c>
      <c r="F135" t="s">
        <v>14</v>
      </c>
      <c r="G135" t="s">
        <v>138</v>
      </c>
      <c r="H135" t="s">
        <v>15</v>
      </c>
      <c r="I135" s="5">
        <v>1</v>
      </c>
    </row>
    <row r="136" spans="1:9" x14ac:dyDescent="0.25">
      <c r="A136" s="8" t="s">
        <v>10</v>
      </c>
      <c r="B136" s="8" t="s">
        <v>11</v>
      </c>
      <c r="C136" s="8" t="s">
        <v>12</v>
      </c>
      <c r="D136" s="5">
        <v>30</v>
      </c>
      <c r="E136" s="8" t="s">
        <v>13</v>
      </c>
      <c r="F136" t="s">
        <v>19</v>
      </c>
      <c r="G136" t="s">
        <v>138</v>
      </c>
      <c r="H136" t="s">
        <v>15</v>
      </c>
      <c r="I136" s="5">
        <v>4</v>
      </c>
    </row>
    <row r="137" spans="1:9" x14ac:dyDescent="0.25">
      <c r="A137" s="8" t="s">
        <v>10</v>
      </c>
      <c r="B137" s="8" t="s">
        <v>11</v>
      </c>
      <c r="C137" s="8" t="s">
        <v>12</v>
      </c>
      <c r="D137" s="5">
        <v>30</v>
      </c>
      <c r="E137" s="8" t="s">
        <v>13</v>
      </c>
      <c r="F137" t="s">
        <v>17</v>
      </c>
      <c r="G137" t="s">
        <v>138</v>
      </c>
      <c r="H137" t="s">
        <v>15</v>
      </c>
      <c r="I137" s="5">
        <v>1</v>
      </c>
    </row>
    <row r="138" spans="1:9" x14ac:dyDescent="0.25">
      <c r="A138" s="8" t="s">
        <v>10</v>
      </c>
      <c r="B138" s="8" t="s">
        <v>11</v>
      </c>
      <c r="C138" s="8" t="s">
        <v>12</v>
      </c>
      <c r="D138" s="5">
        <v>30</v>
      </c>
      <c r="E138" s="8" t="s">
        <v>13</v>
      </c>
      <c r="F138" t="s">
        <v>14</v>
      </c>
      <c r="G138" t="s">
        <v>36</v>
      </c>
      <c r="H138" t="s">
        <v>15</v>
      </c>
      <c r="I138" s="5">
        <v>1</v>
      </c>
    </row>
    <row r="139" spans="1:9" x14ac:dyDescent="0.25">
      <c r="A139" s="8" t="s">
        <v>10</v>
      </c>
      <c r="B139" s="8" t="s">
        <v>11</v>
      </c>
      <c r="C139" s="8" t="s">
        <v>12</v>
      </c>
      <c r="D139" s="5">
        <v>30</v>
      </c>
      <c r="E139" s="8" t="s">
        <v>13</v>
      </c>
      <c r="F139" t="s">
        <v>19</v>
      </c>
      <c r="G139" t="s">
        <v>36</v>
      </c>
      <c r="H139" t="s">
        <v>15</v>
      </c>
      <c r="I139" s="5">
        <v>2</v>
      </c>
    </row>
    <row r="140" spans="1:9" x14ac:dyDescent="0.25">
      <c r="A140" s="8" t="s">
        <v>10</v>
      </c>
      <c r="B140" s="8" t="s">
        <v>11</v>
      </c>
      <c r="C140" s="8" t="s">
        <v>12</v>
      </c>
      <c r="D140" s="5">
        <v>30</v>
      </c>
      <c r="E140" s="8" t="s">
        <v>13</v>
      </c>
      <c r="F140" t="s">
        <v>14</v>
      </c>
      <c r="G140" t="s">
        <v>37</v>
      </c>
      <c r="H140" t="s">
        <v>15</v>
      </c>
      <c r="I140" s="5">
        <v>3</v>
      </c>
    </row>
    <row r="141" spans="1:9" x14ac:dyDescent="0.25">
      <c r="A141" s="8" t="s">
        <v>10</v>
      </c>
      <c r="B141" s="8" t="s">
        <v>11</v>
      </c>
      <c r="C141" s="8" t="s">
        <v>12</v>
      </c>
      <c r="D141" s="5">
        <v>30</v>
      </c>
      <c r="E141" s="8" t="s">
        <v>13</v>
      </c>
      <c r="F141" t="s">
        <v>19</v>
      </c>
      <c r="G141" t="s">
        <v>37</v>
      </c>
      <c r="H141" t="s">
        <v>15</v>
      </c>
      <c r="I141" s="5">
        <v>1</v>
      </c>
    </row>
    <row r="142" spans="1:9" x14ac:dyDescent="0.25">
      <c r="A142" s="8" t="s">
        <v>10</v>
      </c>
      <c r="B142" s="8" t="s">
        <v>11</v>
      </c>
      <c r="C142" s="8" t="s">
        <v>12</v>
      </c>
      <c r="D142" s="5">
        <v>30</v>
      </c>
      <c r="E142" s="8" t="s">
        <v>13</v>
      </c>
      <c r="F142" t="s">
        <v>14</v>
      </c>
      <c r="G142" t="s">
        <v>16</v>
      </c>
      <c r="H142" t="s">
        <v>15</v>
      </c>
      <c r="I142" s="5">
        <v>2</v>
      </c>
    </row>
    <row r="143" spans="1:9" x14ac:dyDescent="0.25">
      <c r="A143" s="8" t="s">
        <v>10</v>
      </c>
      <c r="B143" s="8" t="s">
        <v>11</v>
      </c>
      <c r="C143" s="8" t="s">
        <v>12</v>
      </c>
      <c r="D143" s="5">
        <v>30</v>
      </c>
      <c r="E143" s="8" t="s">
        <v>13</v>
      </c>
      <c r="F143" t="s">
        <v>19</v>
      </c>
      <c r="G143" t="s">
        <v>16</v>
      </c>
      <c r="H143" t="s">
        <v>15</v>
      </c>
      <c r="I143" s="5">
        <v>3</v>
      </c>
    </row>
    <row r="144" spans="1:9" x14ac:dyDescent="0.25">
      <c r="A144" s="8" t="s">
        <v>10</v>
      </c>
      <c r="B144" s="8" t="s">
        <v>11</v>
      </c>
      <c r="C144" s="8" t="s">
        <v>12</v>
      </c>
      <c r="D144" s="5">
        <v>30</v>
      </c>
      <c r="E144" s="8" t="s">
        <v>13</v>
      </c>
      <c r="F144" t="s">
        <v>23</v>
      </c>
      <c r="G144" t="s">
        <v>20</v>
      </c>
      <c r="H144" t="s">
        <v>15</v>
      </c>
      <c r="I144" s="5">
        <v>1</v>
      </c>
    </row>
    <row r="145" spans="1:9" x14ac:dyDescent="0.25">
      <c r="A145" s="8" t="s">
        <v>10</v>
      </c>
      <c r="B145" s="8" t="s">
        <v>11</v>
      </c>
      <c r="C145" s="8" t="s">
        <v>12</v>
      </c>
      <c r="D145" s="5">
        <v>30</v>
      </c>
      <c r="E145" s="8" t="s">
        <v>13</v>
      </c>
      <c r="F145" t="s">
        <v>19</v>
      </c>
      <c r="G145" t="s">
        <v>20</v>
      </c>
      <c r="H145" t="s">
        <v>15</v>
      </c>
      <c r="I145" s="5">
        <v>2</v>
      </c>
    </row>
    <row r="146" spans="1:9" x14ac:dyDescent="0.25">
      <c r="A146" s="8" t="s">
        <v>10</v>
      </c>
      <c r="B146" s="8" t="s">
        <v>11</v>
      </c>
      <c r="C146" s="8" t="s">
        <v>12</v>
      </c>
      <c r="D146" s="5">
        <v>30</v>
      </c>
      <c r="E146" s="8" t="s">
        <v>13</v>
      </c>
      <c r="F146" t="s">
        <v>23</v>
      </c>
      <c r="G146" t="s">
        <v>38</v>
      </c>
      <c r="H146" t="s">
        <v>15</v>
      </c>
      <c r="I146" s="5">
        <v>2</v>
      </c>
    </row>
    <row r="147" spans="1:9" x14ac:dyDescent="0.25">
      <c r="A147" s="8" t="s">
        <v>10</v>
      </c>
      <c r="B147" s="8" t="s">
        <v>11</v>
      </c>
      <c r="C147" s="8" t="s">
        <v>12</v>
      </c>
      <c r="D147" s="5">
        <v>30</v>
      </c>
      <c r="E147" s="8" t="s">
        <v>13</v>
      </c>
      <c r="F147" t="s">
        <v>14</v>
      </c>
      <c r="G147" t="s">
        <v>38</v>
      </c>
      <c r="H147" t="s">
        <v>15</v>
      </c>
      <c r="I147" s="5">
        <v>1</v>
      </c>
    </row>
    <row r="148" spans="1:9" x14ac:dyDescent="0.25">
      <c r="A148" s="8" t="s">
        <v>10</v>
      </c>
      <c r="B148" s="8" t="s">
        <v>11</v>
      </c>
      <c r="C148" s="8" t="s">
        <v>12</v>
      </c>
      <c r="D148" s="5">
        <v>30</v>
      </c>
      <c r="E148" s="8" t="s">
        <v>13</v>
      </c>
      <c r="F148" t="s">
        <v>19</v>
      </c>
      <c r="G148" t="s">
        <v>38</v>
      </c>
      <c r="H148" t="s">
        <v>15</v>
      </c>
      <c r="I148" s="5">
        <v>3</v>
      </c>
    </row>
    <row r="149" spans="1:9" x14ac:dyDescent="0.25">
      <c r="A149" s="8" t="s">
        <v>10</v>
      </c>
      <c r="B149" s="8" t="s">
        <v>11</v>
      </c>
      <c r="C149" s="8" t="s">
        <v>12</v>
      </c>
      <c r="D149" s="5">
        <v>30</v>
      </c>
      <c r="E149" s="8" t="s">
        <v>13</v>
      </c>
      <c r="F149" t="s">
        <v>14</v>
      </c>
      <c r="G149" t="s">
        <v>21</v>
      </c>
      <c r="H149" t="s">
        <v>15</v>
      </c>
      <c r="I149" s="5">
        <v>3</v>
      </c>
    </row>
    <row r="150" spans="1:9" x14ac:dyDescent="0.25">
      <c r="A150" s="8" t="s">
        <v>10</v>
      </c>
      <c r="B150" s="8" t="s">
        <v>11</v>
      </c>
      <c r="C150" s="8" t="s">
        <v>12</v>
      </c>
      <c r="D150" s="5">
        <v>30</v>
      </c>
      <c r="E150" s="8" t="s">
        <v>13</v>
      </c>
      <c r="F150" t="s">
        <v>19</v>
      </c>
      <c r="G150" t="s">
        <v>21</v>
      </c>
      <c r="H150" t="s">
        <v>15</v>
      </c>
      <c r="I150" s="5">
        <v>1</v>
      </c>
    </row>
    <row r="151" spans="1:9" x14ac:dyDescent="0.25">
      <c r="A151" s="8" t="s">
        <v>10</v>
      </c>
      <c r="B151" s="8" t="s">
        <v>11</v>
      </c>
      <c r="C151" s="8" t="s">
        <v>12</v>
      </c>
      <c r="D151" s="5">
        <v>30</v>
      </c>
      <c r="E151" s="8" t="s">
        <v>13</v>
      </c>
      <c r="F151" t="s">
        <v>17</v>
      </c>
      <c r="G151" t="s">
        <v>21</v>
      </c>
      <c r="H151" t="s">
        <v>15</v>
      </c>
      <c r="I151" s="5">
        <v>1</v>
      </c>
    </row>
    <row r="152" spans="1:9" x14ac:dyDescent="0.25">
      <c r="A152" s="8" t="s">
        <v>10</v>
      </c>
      <c r="B152" s="8" t="s">
        <v>11</v>
      </c>
      <c r="C152" s="8" t="s">
        <v>12</v>
      </c>
      <c r="D152" s="5">
        <v>30</v>
      </c>
      <c r="E152" s="8" t="s">
        <v>13</v>
      </c>
      <c r="F152" t="s">
        <v>23</v>
      </c>
      <c r="G152" t="s">
        <v>22</v>
      </c>
      <c r="H152" t="s">
        <v>15</v>
      </c>
      <c r="I152" s="5">
        <v>1</v>
      </c>
    </row>
    <row r="153" spans="1:9" x14ac:dyDescent="0.25">
      <c r="A153" s="8" t="s">
        <v>10</v>
      </c>
      <c r="B153" s="8" t="s">
        <v>11</v>
      </c>
      <c r="C153" s="8" t="s">
        <v>12</v>
      </c>
      <c r="D153" s="5">
        <v>30</v>
      </c>
      <c r="E153" s="8" t="s">
        <v>13</v>
      </c>
      <c r="F153" t="s">
        <v>14</v>
      </c>
      <c r="G153" t="s">
        <v>22</v>
      </c>
      <c r="H153" t="s">
        <v>15</v>
      </c>
      <c r="I153" s="5">
        <v>3</v>
      </c>
    </row>
    <row r="154" spans="1:9" x14ac:dyDescent="0.25">
      <c r="A154" s="8" t="s">
        <v>10</v>
      </c>
      <c r="B154" s="8" t="s">
        <v>11</v>
      </c>
      <c r="C154" s="8" t="s">
        <v>12</v>
      </c>
      <c r="D154" s="5">
        <v>30</v>
      </c>
      <c r="E154" s="8" t="s">
        <v>13</v>
      </c>
      <c r="F154" t="s">
        <v>23</v>
      </c>
      <c r="G154" t="s">
        <v>18</v>
      </c>
      <c r="H154" t="s">
        <v>15</v>
      </c>
      <c r="I154" s="5">
        <v>1</v>
      </c>
    </row>
    <row r="155" spans="1:9" x14ac:dyDescent="0.25">
      <c r="A155" s="8" t="s">
        <v>10</v>
      </c>
      <c r="B155" s="8" t="s">
        <v>11</v>
      </c>
      <c r="C155" s="8" t="s">
        <v>12</v>
      </c>
      <c r="D155" s="5">
        <v>30</v>
      </c>
      <c r="E155" s="8" t="s">
        <v>13</v>
      </c>
      <c r="F155" t="s">
        <v>14</v>
      </c>
      <c r="G155" t="s">
        <v>18</v>
      </c>
      <c r="H155" t="s">
        <v>15</v>
      </c>
      <c r="I155" s="5">
        <v>1</v>
      </c>
    </row>
    <row r="156" spans="1:9" x14ac:dyDescent="0.25">
      <c r="A156" s="8" t="s">
        <v>10</v>
      </c>
      <c r="B156" s="8" t="s">
        <v>11</v>
      </c>
      <c r="C156" s="8" t="s">
        <v>12</v>
      </c>
      <c r="D156" s="5">
        <v>30</v>
      </c>
      <c r="E156" s="8" t="s">
        <v>13</v>
      </c>
      <c r="F156" t="s">
        <v>19</v>
      </c>
      <c r="G156" t="s">
        <v>18</v>
      </c>
      <c r="H156" t="s">
        <v>15</v>
      </c>
      <c r="I156" s="5">
        <v>2</v>
      </c>
    </row>
    <row r="157" spans="1:9" x14ac:dyDescent="0.25">
      <c r="A157" s="8" t="s">
        <v>10</v>
      </c>
      <c r="B157" s="8" t="s">
        <v>11</v>
      </c>
      <c r="C157" s="8" t="s">
        <v>12</v>
      </c>
      <c r="D157" s="5">
        <v>30</v>
      </c>
      <c r="E157" s="8" t="s">
        <v>13</v>
      </c>
      <c r="F157" t="s">
        <v>17</v>
      </c>
      <c r="G157" t="s">
        <v>18</v>
      </c>
      <c r="H157" t="s">
        <v>15</v>
      </c>
      <c r="I157" s="5">
        <v>1</v>
      </c>
    </row>
    <row r="158" spans="1:9" x14ac:dyDescent="0.25">
      <c r="A158" s="8" t="s">
        <v>10</v>
      </c>
      <c r="B158" s="8" t="s">
        <v>11</v>
      </c>
      <c r="C158" s="8" t="s">
        <v>12</v>
      </c>
      <c r="D158" s="5">
        <v>30</v>
      </c>
      <c r="E158" s="8" t="s">
        <v>13</v>
      </c>
      <c r="F158" t="s">
        <v>14</v>
      </c>
      <c r="G158" t="s">
        <v>39</v>
      </c>
      <c r="H158" t="s">
        <v>15</v>
      </c>
      <c r="I158" s="5">
        <v>1</v>
      </c>
    </row>
    <row r="159" spans="1:9" x14ac:dyDescent="0.25">
      <c r="A159" s="8" t="s">
        <v>10</v>
      </c>
      <c r="B159" s="8" t="s">
        <v>11</v>
      </c>
      <c r="C159" s="8" t="s">
        <v>12</v>
      </c>
      <c r="D159" s="5">
        <v>30</v>
      </c>
      <c r="E159" s="8" t="s">
        <v>13</v>
      </c>
      <c r="F159" t="s">
        <v>14</v>
      </c>
      <c r="G159" t="s">
        <v>40</v>
      </c>
      <c r="H159" t="s">
        <v>15</v>
      </c>
      <c r="I159" s="5">
        <v>2</v>
      </c>
    </row>
    <row r="160" spans="1:9" x14ac:dyDescent="0.25">
      <c r="A160" s="8" t="s">
        <v>10</v>
      </c>
      <c r="B160" s="8" t="s">
        <v>11</v>
      </c>
      <c r="C160" s="8" t="s">
        <v>12</v>
      </c>
      <c r="D160" s="5">
        <v>30</v>
      </c>
      <c r="E160" s="8" t="s">
        <v>13</v>
      </c>
      <c r="F160" t="s">
        <v>19</v>
      </c>
      <c r="G160" t="s">
        <v>40</v>
      </c>
      <c r="H160" t="s">
        <v>15</v>
      </c>
      <c r="I160" s="5">
        <v>1</v>
      </c>
    </row>
    <row r="161" spans="1:9" x14ac:dyDescent="0.25">
      <c r="A161" s="8" t="s">
        <v>10</v>
      </c>
      <c r="B161" s="8" t="s">
        <v>11</v>
      </c>
      <c r="C161" s="8" t="s">
        <v>12</v>
      </c>
      <c r="D161" s="5">
        <v>35</v>
      </c>
      <c r="E161" s="8" t="s">
        <v>13</v>
      </c>
      <c r="F161" t="s">
        <v>23</v>
      </c>
      <c r="G161" t="s">
        <v>137</v>
      </c>
      <c r="H161" t="s">
        <v>15</v>
      </c>
      <c r="I161" s="5">
        <v>1</v>
      </c>
    </row>
    <row r="162" spans="1:9" x14ac:dyDescent="0.25">
      <c r="A162" s="8" t="s">
        <v>10</v>
      </c>
      <c r="B162" s="8" t="s">
        <v>11</v>
      </c>
      <c r="C162" s="8" t="s">
        <v>12</v>
      </c>
      <c r="D162" s="5">
        <v>35</v>
      </c>
      <c r="E162" s="8" t="s">
        <v>13</v>
      </c>
      <c r="F162" t="s">
        <v>17</v>
      </c>
      <c r="G162" t="s">
        <v>137</v>
      </c>
      <c r="H162" t="s">
        <v>15</v>
      </c>
      <c r="I162" s="5">
        <v>1</v>
      </c>
    </row>
    <row r="163" spans="1:9" x14ac:dyDescent="0.25">
      <c r="A163" s="8" t="s">
        <v>10</v>
      </c>
      <c r="B163" s="8" t="s">
        <v>11</v>
      </c>
      <c r="C163" s="8" t="s">
        <v>12</v>
      </c>
      <c r="D163" s="5">
        <v>35</v>
      </c>
      <c r="E163" s="8" t="s">
        <v>13</v>
      </c>
      <c r="F163" t="s">
        <v>23</v>
      </c>
      <c r="G163" t="s">
        <v>29</v>
      </c>
      <c r="H163" t="s">
        <v>15</v>
      </c>
      <c r="I163" s="5">
        <v>1</v>
      </c>
    </row>
    <row r="164" spans="1:9" x14ac:dyDescent="0.25">
      <c r="A164" s="8" t="s">
        <v>10</v>
      </c>
      <c r="B164" s="8" t="s">
        <v>11</v>
      </c>
      <c r="C164" s="8" t="s">
        <v>12</v>
      </c>
      <c r="D164" s="5">
        <v>35</v>
      </c>
      <c r="E164" s="8" t="s">
        <v>13</v>
      </c>
      <c r="F164" t="s">
        <v>14</v>
      </c>
      <c r="G164" t="s">
        <v>29</v>
      </c>
      <c r="H164" t="s">
        <v>15</v>
      </c>
      <c r="I164" s="5">
        <v>1</v>
      </c>
    </row>
    <row r="165" spans="1:9" x14ac:dyDescent="0.25">
      <c r="A165" s="8" t="s">
        <v>10</v>
      </c>
      <c r="B165" s="8" t="s">
        <v>11</v>
      </c>
      <c r="C165" s="8" t="s">
        <v>12</v>
      </c>
      <c r="D165" s="5">
        <v>35</v>
      </c>
      <c r="E165" s="8" t="s">
        <v>13</v>
      </c>
      <c r="F165" t="s">
        <v>19</v>
      </c>
      <c r="G165" t="s">
        <v>30</v>
      </c>
      <c r="H165" t="s">
        <v>15</v>
      </c>
      <c r="I165" s="5">
        <v>1</v>
      </c>
    </row>
    <row r="166" spans="1:9" x14ac:dyDescent="0.25">
      <c r="A166" s="8" t="s">
        <v>10</v>
      </c>
      <c r="B166" s="8" t="s">
        <v>11</v>
      </c>
      <c r="C166" s="8" t="s">
        <v>12</v>
      </c>
      <c r="D166" s="5">
        <v>35</v>
      </c>
      <c r="E166" s="8" t="s">
        <v>13</v>
      </c>
      <c r="F166" t="s">
        <v>28</v>
      </c>
      <c r="G166" t="s">
        <v>31</v>
      </c>
      <c r="H166" t="s">
        <v>15</v>
      </c>
      <c r="I166" s="5">
        <v>1</v>
      </c>
    </row>
    <row r="167" spans="1:9" x14ac:dyDescent="0.25">
      <c r="A167" s="8" t="s">
        <v>10</v>
      </c>
      <c r="B167" s="8" t="s">
        <v>11</v>
      </c>
      <c r="C167" s="8" t="s">
        <v>12</v>
      </c>
      <c r="D167" s="5">
        <v>35</v>
      </c>
      <c r="E167" s="8" t="s">
        <v>13</v>
      </c>
      <c r="F167" t="s">
        <v>23</v>
      </c>
      <c r="G167" t="s">
        <v>31</v>
      </c>
      <c r="H167" t="s">
        <v>15</v>
      </c>
      <c r="I167" s="5">
        <v>1</v>
      </c>
    </row>
    <row r="168" spans="1:9" x14ac:dyDescent="0.25">
      <c r="A168" s="8" t="s">
        <v>10</v>
      </c>
      <c r="B168" s="8" t="s">
        <v>11</v>
      </c>
      <c r="C168" s="8" t="s">
        <v>12</v>
      </c>
      <c r="D168" s="5">
        <v>35</v>
      </c>
      <c r="E168" s="8" t="s">
        <v>13</v>
      </c>
      <c r="F168" t="s">
        <v>14</v>
      </c>
      <c r="G168" t="s">
        <v>31</v>
      </c>
      <c r="H168" t="s">
        <v>15</v>
      </c>
      <c r="I168" s="5">
        <v>4</v>
      </c>
    </row>
    <row r="169" spans="1:9" x14ac:dyDescent="0.25">
      <c r="A169" s="8" t="s">
        <v>10</v>
      </c>
      <c r="B169" s="8" t="s">
        <v>11</v>
      </c>
      <c r="C169" s="8" t="s">
        <v>12</v>
      </c>
      <c r="D169" s="5">
        <v>35</v>
      </c>
      <c r="E169" s="8" t="s">
        <v>13</v>
      </c>
      <c r="F169" t="s">
        <v>19</v>
      </c>
      <c r="G169" t="s">
        <v>31</v>
      </c>
      <c r="H169" t="s">
        <v>15</v>
      </c>
      <c r="I169" s="5">
        <v>8</v>
      </c>
    </row>
    <row r="170" spans="1:9" x14ac:dyDescent="0.25">
      <c r="A170" s="8" t="s">
        <v>10</v>
      </c>
      <c r="B170" s="8" t="s">
        <v>11</v>
      </c>
      <c r="C170" s="8" t="s">
        <v>12</v>
      </c>
      <c r="D170" s="5">
        <v>35</v>
      </c>
      <c r="E170" s="8" t="s">
        <v>13</v>
      </c>
      <c r="F170" t="s">
        <v>14</v>
      </c>
      <c r="G170" t="s">
        <v>32</v>
      </c>
      <c r="H170" t="s">
        <v>15</v>
      </c>
      <c r="I170" s="5">
        <v>1</v>
      </c>
    </row>
    <row r="171" spans="1:9" x14ac:dyDescent="0.25">
      <c r="A171" s="8" t="s">
        <v>10</v>
      </c>
      <c r="B171" s="8" t="s">
        <v>11</v>
      </c>
      <c r="C171" s="8" t="s">
        <v>12</v>
      </c>
      <c r="D171" s="5">
        <v>35</v>
      </c>
      <c r="E171" s="8" t="s">
        <v>13</v>
      </c>
      <c r="F171" t="s">
        <v>14</v>
      </c>
      <c r="G171" t="s">
        <v>33</v>
      </c>
      <c r="H171" t="s">
        <v>15</v>
      </c>
      <c r="I171" s="5">
        <v>2</v>
      </c>
    </row>
    <row r="172" spans="1:9" x14ac:dyDescent="0.25">
      <c r="A172" s="8" t="s">
        <v>10</v>
      </c>
      <c r="B172" s="8" t="s">
        <v>11</v>
      </c>
      <c r="C172" s="8" t="s">
        <v>12</v>
      </c>
      <c r="D172" s="5">
        <v>35</v>
      </c>
      <c r="E172" s="8" t="s">
        <v>13</v>
      </c>
      <c r="F172" t="s">
        <v>19</v>
      </c>
      <c r="G172" t="s">
        <v>33</v>
      </c>
      <c r="H172" t="s">
        <v>15</v>
      </c>
      <c r="I172" s="5">
        <v>1</v>
      </c>
    </row>
    <row r="173" spans="1:9" x14ac:dyDescent="0.25">
      <c r="A173" s="8" t="s">
        <v>10</v>
      </c>
      <c r="B173" s="8" t="s">
        <v>11</v>
      </c>
      <c r="C173" s="8" t="s">
        <v>12</v>
      </c>
      <c r="D173" s="5">
        <v>35</v>
      </c>
      <c r="E173" s="8" t="s">
        <v>13</v>
      </c>
      <c r="F173" t="s">
        <v>17</v>
      </c>
      <c r="G173" t="s">
        <v>33</v>
      </c>
      <c r="H173" t="s">
        <v>15</v>
      </c>
      <c r="I173" s="5">
        <v>1</v>
      </c>
    </row>
    <row r="174" spans="1:9" x14ac:dyDescent="0.25">
      <c r="A174" s="8" t="s">
        <v>10</v>
      </c>
      <c r="B174" s="8" t="s">
        <v>11</v>
      </c>
      <c r="C174" s="8" t="s">
        <v>12</v>
      </c>
      <c r="D174" s="5">
        <v>35</v>
      </c>
      <c r="E174" s="8" t="s">
        <v>13</v>
      </c>
      <c r="F174" t="s">
        <v>14</v>
      </c>
      <c r="G174" t="s">
        <v>34</v>
      </c>
      <c r="H174" t="s">
        <v>15</v>
      </c>
      <c r="I174" s="5">
        <v>1</v>
      </c>
    </row>
    <row r="175" spans="1:9" x14ac:dyDescent="0.25">
      <c r="A175" s="8" t="s">
        <v>10</v>
      </c>
      <c r="B175" s="8" t="s">
        <v>11</v>
      </c>
      <c r="C175" s="8" t="s">
        <v>12</v>
      </c>
      <c r="D175" s="5">
        <v>35</v>
      </c>
      <c r="E175" s="8" t="s">
        <v>13</v>
      </c>
      <c r="F175" t="s">
        <v>19</v>
      </c>
      <c r="G175" t="s">
        <v>34</v>
      </c>
      <c r="H175" t="s">
        <v>15</v>
      </c>
      <c r="I175" s="5">
        <v>1</v>
      </c>
    </row>
    <row r="176" spans="1:9" x14ac:dyDescent="0.25">
      <c r="A176" s="8" t="s">
        <v>10</v>
      </c>
      <c r="B176" s="8" t="s">
        <v>11</v>
      </c>
      <c r="C176" s="8" t="s">
        <v>12</v>
      </c>
      <c r="D176" s="5">
        <v>35</v>
      </c>
      <c r="E176" s="8" t="s">
        <v>13</v>
      </c>
      <c r="F176" t="s">
        <v>17</v>
      </c>
      <c r="G176" t="s">
        <v>34</v>
      </c>
      <c r="H176" t="s">
        <v>15</v>
      </c>
      <c r="I176" s="5">
        <v>1</v>
      </c>
    </row>
    <row r="177" spans="1:9" x14ac:dyDescent="0.25">
      <c r="A177" s="8" t="s">
        <v>10</v>
      </c>
      <c r="B177" s="8" t="s">
        <v>11</v>
      </c>
      <c r="C177" s="8" t="s">
        <v>12</v>
      </c>
      <c r="D177" s="5">
        <v>35</v>
      </c>
      <c r="E177" s="8" t="s">
        <v>13</v>
      </c>
      <c r="F177" t="s">
        <v>17</v>
      </c>
      <c r="G177" t="s">
        <v>35</v>
      </c>
      <c r="H177" t="s">
        <v>15</v>
      </c>
      <c r="I177" s="5">
        <v>1</v>
      </c>
    </row>
    <row r="178" spans="1:9" x14ac:dyDescent="0.25">
      <c r="A178" s="8" t="s">
        <v>10</v>
      </c>
      <c r="B178" s="8" t="s">
        <v>11</v>
      </c>
      <c r="C178" s="8" t="s">
        <v>12</v>
      </c>
      <c r="D178" s="5">
        <v>35</v>
      </c>
      <c r="E178" s="8" t="s">
        <v>13</v>
      </c>
      <c r="F178" t="s">
        <v>19</v>
      </c>
      <c r="G178" t="s">
        <v>138</v>
      </c>
      <c r="H178" t="s">
        <v>15</v>
      </c>
      <c r="I178" s="5">
        <v>1</v>
      </c>
    </row>
    <row r="179" spans="1:9" x14ac:dyDescent="0.25">
      <c r="A179" s="8" t="s">
        <v>10</v>
      </c>
      <c r="B179" s="8" t="s">
        <v>11</v>
      </c>
      <c r="C179" s="8" t="s">
        <v>12</v>
      </c>
      <c r="D179" s="5">
        <v>35</v>
      </c>
      <c r="E179" s="8" t="s">
        <v>13</v>
      </c>
      <c r="F179" t="s">
        <v>17</v>
      </c>
      <c r="G179" t="s">
        <v>138</v>
      </c>
      <c r="H179" t="s">
        <v>15</v>
      </c>
      <c r="I179" s="5">
        <v>1</v>
      </c>
    </row>
    <row r="180" spans="1:9" x14ac:dyDescent="0.25">
      <c r="A180" s="8" t="s">
        <v>10</v>
      </c>
      <c r="B180" s="8" t="s">
        <v>11</v>
      </c>
      <c r="C180" s="8" t="s">
        <v>12</v>
      </c>
      <c r="D180" s="5">
        <v>35</v>
      </c>
      <c r="E180" s="8" t="s">
        <v>13</v>
      </c>
      <c r="F180" t="s">
        <v>23</v>
      </c>
      <c r="G180" t="s">
        <v>36</v>
      </c>
      <c r="H180" t="s">
        <v>15</v>
      </c>
      <c r="I180" s="5">
        <v>1</v>
      </c>
    </row>
    <row r="181" spans="1:9" x14ac:dyDescent="0.25">
      <c r="A181" s="8" t="s">
        <v>10</v>
      </c>
      <c r="B181" s="8" t="s">
        <v>11</v>
      </c>
      <c r="C181" s="8" t="s">
        <v>12</v>
      </c>
      <c r="D181" s="5">
        <v>35</v>
      </c>
      <c r="E181" s="8" t="s">
        <v>13</v>
      </c>
      <c r="F181" t="s">
        <v>14</v>
      </c>
      <c r="G181" t="s">
        <v>36</v>
      </c>
      <c r="H181" t="s">
        <v>15</v>
      </c>
      <c r="I181" s="5">
        <v>1</v>
      </c>
    </row>
    <row r="182" spans="1:9" x14ac:dyDescent="0.25">
      <c r="A182" s="8" t="s">
        <v>10</v>
      </c>
      <c r="B182" s="8" t="s">
        <v>11</v>
      </c>
      <c r="C182" s="8" t="s">
        <v>12</v>
      </c>
      <c r="D182" s="5">
        <v>35</v>
      </c>
      <c r="E182" s="8" t="s">
        <v>13</v>
      </c>
      <c r="F182" t="s">
        <v>19</v>
      </c>
      <c r="G182" t="s">
        <v>36</v>
      </c>
      <c r="H182" t="s">
        <v>15</v>
      </c>
      <c r="I182" s="5">
        <v>2</v>
      </c>
    </row>
    <row r="183" spans="1:9" x14ac:dyDescent="0.25">
      <c r="A183" s="8" t="s">
        <v>10</v>
      </c>
      <c r="B183" s="8" t="s">
        <v>11</v>
      </c>
      <c r="C183" s="8" t="s">
        <v>12</v>
      </c>
      <c r="D183" s="5">
        <v>35</v>
      </c>
      <c r="E183" s="8" t="s">
        <v>13</v>
      </c>
      <c r="F183" t="s">
        <v>14</v>
      </c>
      <c r="G183" t="s">
        <v>37</v>
      </c>
      <c r="H183" t="s">
        <v>15</v>
      </c>
      <c r="I183" s="5">
        <v>2</v>
      </c>
    </row>
    <row r="184" spans="1:9" x14ac:dyDescent="0.25">
      <c r="A184" s="8" t="s">
        <v>10</v>
      </c>
      <c r="B184" s="8" t="s">
        <v>11</v>
      </c>
      <c r="C184" s="8" t="s">
        <v>12</v>
      </c>
      <c r="D184" s="5">
        <v>35</v>
      </c>
      <c r="E184" s="8" t="s">
        <v>13</v>
      </c>
      <c r="F184" t="s">
        <v>19</v>
      </c>
      <c r="G184" t="s">
        <v>37</v>
      </c>
      <c r="H184" t="s">
        <v>15</v>
      </c>
      <c r="I184" s="5">
        <v>1</v>
      </c>
    </row>
    <row r="185" spans="1:9" x14ac:dyDescent="0.25">
      <c r="A185" s="8" t="s">
        <v>10</v>
      </c>
      <c r="B185" s="8" t="s">
        <v>11</v>
      </c>
      <c r="C185" s="8" t="s">
        <v>12</v>
      </c>
      <c r="D185" s="5">
        <v>35</v>
      </c>
      <c r="E185" s="8" t="s">
        <v>13</v>
      </c>
      <c r="F185" t="s">
        <v>17</v>
      </c>
      <c r="G185" t="s">
        <v>37</v>
      </c>
      <c r="H185" t="s">
        <v>15</v>
      </c>
      <c r="I185" s="5">
        <v>1</v>
      </c>
    </row>
    <row r="186" spans="1:9" x14ac:dyDescent="0.25">
      <c r="A186" s="8" t="s">
        <v>10</v>
      </c>
      <c r="B186" s="8" t="s">
        <v>11</v>
      </c>
      <c r="C186" s="8" t="s">
        <v>12</v>
      </c>
      <c r="D186" s="5">
        <v>35</v>
      </c>
      <c r="E186" s="8" t="s">
        <v>13</v>
      </c>
      <c r="F186" t="s">
        <v>28</v>
      </c>
      <c r="G186" t="s">
        <v>16</v>
      </c>
      <c r="H186" t="s">
        <v>15</v>
      </c>
      <c r="I186" s="5">
        <v>1</v>
      </c>
    </row>
    <row r="187" spans="1:9" x14ac:dyDescent="0.25">
      <c r="A187" s="8" t="s">
        <v>10</v>
      </c>
      <c r="B187" s="8" t="s">
        <v>11</v>
      </c>
      <c r="C187" s="8" t="s">
        <v>12</v>
      </c>
      <c r="D187" s="5">
        <v>35</v>
      </c>
      <c r="E187" s="8" t="s">
        <v>13</v>
      </c>
      <c r="F187" t="s">
        <v>14</v>
      </c>
      <c r="G187" t="s">
        <v>16</v>
      </c>
      <c r="H187" t="s">
        <v>15</v>
      </c>
      <c r="I187" s="5">
        <v>1</v>
      </c>
    </row>
    <row r="188" spans="1:9" x14ac:dyDescent="0.25">
      <c r="A188" s="8" t="s">
        <v>10</v>
      </c>
      <c r="B188" s="8" t="s">
        <v>11</v>
      </c>
      <c r="C188" s="8" t="s">
        <v>12</v>
      </c>
      <c r="D188" s="5">
        <v>35</v>
      </c>
      <c r="E188" s="8" t="s">
        <v>13</v>
      </c>
      <c r="F188" t="s">
        <v>19</v>
      </c>
      <c r="G188" t="s">
        <v>16</v>
      </c>
      <c r="H188" t="s">
        <v>15</v>
      </c>
      <c r="I188" s="5">
        <v>3</v>
      </c>
    </row>
    <row r="189" spans="1:9" x14ac:dyDescent="0.25">
      <c r="A189" s="8" t="s">
        <v>10</v>
      </c>
      <c r="B189" s="8" t="s">
        <v>11</v>
      </c>
      <c r="C189" s="8" t="s">
        <v>12</v>
      </c>
      <c r="D189" s="5">
        <v>35</v>
      </c>
      <c r="E189" s="8" t="s">
        <v>13</v>
      </c>
      <c r="F189" t="s">
        <v>17</v>
      </c>
      <c r="G189" t="s">
        <v>16</v>
      </c>
      <c r="H189" t="s">
        <v>15</v>
      </c>
      <c r="I189" s="5">
        <v>2</v>
      </c>
    </row>
    <row r="190" spans="1:9" x14ac:dyDescent="0.25">
      <c r="A190" s="8" t="s">
        <v>10</v>
      </c>
      <c r="B190" s="8" t="s">
        <v>11</v>
      </c>
      <c r="C190" s="8" t="s">
        <v>12</v>
      </c>
      <c r="D190" s="5">
        <v>35</v>
      </c>
      <c r="E190" s="8" t="s">
        <v>13</v>
      </c>
      <c r="F190" t="s">
        <v>23</v>
      </c>
      <c r="G190" t="s">
        <v>20</v>
      </c>
      <c r="H190" t="s">
        <v>15</v>
      </c>
      <c r="I190" s="5">
        <v>2</v>
      </c>
    </row>
    <row r="191" spans="1:9" x14ac:dyDescent="0.25">
      <c r="A191" s="8" t="s">
        <v>10</v>
      </c>
      <c r="B191" s="8" t="s">
        <v>11</v>
      </c>
      <c r="C191" s="8" t="s">
        <v>12</v>
      </c>
      <c r="D191" s="5">
        <v>35</v>
      </c>
      <c r="E191" s="8" t="s">
        <v>13</v>
      </c>
      <c r="F191" t="s">
        <v>14</v>
      </c>
      <c r="G191" t="s">
        <v>20</v>
      </c>
      <c r="H191" t="s">
        <v>15</v>
      </c>
      <c r="I191" s="5">
        <v>1</v>
      </c>
    </row>
    <row r="192" spans="1:9" x14ac:dyDescent="0.25">
      <c r="A192" s="8" t="s">
        <v>10</v>
      </c>
      <c r="B192" s="8" t="s">
        <v>11</v>
      </c>
      <c r="C192" s="8" t="s">
        <v>12</v>
      </c>
      <c r="D192" s="5">
        <v>35</v>
      </c>
      <c r="E192" s="8" t="s">
        <v>13</v>
      </c>
      <c r="F192" t="s">
        <v>19</v>
      </c>
      <c r="G192" t="s">
        <v>20</v>
      </c>
      <c r="H192" t="s">
        <v>15</v>
      </c>
      <c r="I192" s="5">
        <v>5</v>
      </c>
    </row>
    <row r="193" spans="1:9" x14ac:dyDescent="0.25">
      <c r="A193" s="8" t="s">
        <v>10</v>
      </c>
      <c r="B193" s="8" t="s">
        <v>11</v>
      </c>
      <c r="C193" s="8" t="s">
        <v>12</v>
      </c>
      <c r="D193" s="5">
        <v>35</v>
      </c>
      <c r="E193" s="8" t="s">
        <v>13</v>
      </c>
      <c r="F193" t="s">
        <v>17</v>
      </c>
      <c r="G193" t="s">
        <v>20</v>
      </c>
      <c r="H193" t="s">
        <v>15</v>
      </c>
      <c r="I193" s="5">
        <v>2</v>
      </c>
    </row>
    <row r="194" spans="1:9" x14ac:dyDescent="0.25">
      <c r="A194" s="8" t="s">
        <v>10</v>
      </c>
      <c r="B194" s="8" t="s">
        <v>11</v>
      </c>
      <c r="C194" s="8" t="s">
        <v>12</v>
      </c>
      <c r="D194" s="5">
        <v>35</v>
      </c>
      <c r="E194" s="8" t="s">
        <v>13</v>
      </c>
      <c r="F194" t="s">
        <v>14</v>
      </c>
      <c r="G194" t="s">
        <v>38</v>
      </c>
      <c r="H194" t="s">
        <v>15</v>
      </c>
      <c r="I194" s="5">
        <v>4</v>
      </c>
    </row>
    <row r="195" spans="1:9" x14ac:dyDescent="0.25">
      <c r="A195" s="8" t="s">
        <v>10</v>
      </c>
      <c r="B195" s="8" t="s">
        <v>11</v>
      </c>
      <c r="C195" s="8" t="s">
        <v>12</v>
      </c>
      <c r="D195" s="5">
        <v>35</v>
      </c>
      <c r="E195" s="8" t="s">
        <v>13</v>
      </c>
      <c r="F195" t="s">
        <v>19</v>
      </c>
      <c r="G195" t="s">
        <v>38</v>
      </c>
      <c r="H195" t="s">
        <v>15</v>
      </c>
      <c r="I195" s="5">
        <v>5</v>
      </c>
    </row>
    <row r="196" spans="1:9" x14ac:dyDescent="0.25">
      <c r="A196" s="8" t="s">
        <v>10</v>
      </c>
      <c r="B196" s="8" t="s">
        <v>11</v>
      </c>
      <c r="C196" s="8" t="s">
        <v>12</v>
      </c>
      <c r="D196" s="5">
        <v>35</v>
      </c>
      <c r="E196" s="8" t="s">
        <v>13</v>
      </c>
      <c r="F196" t="s">
        <v>17</v>
      </c>
      <c r="G196" t="s">
        <v>38</v>
      </c>
      <c r="H196" t="s">
        <v>15</v>
      </c>
      <c r="I196" s="5">
        <v>2</v>
      </c>
    </row>
    <row r="197" spans="1:9" x14ac:dyDescent="0.25">
      <c r="A197" s="8" t="s">
        <v>10</v>
      </c>
      <c r="B197" s="8" t="s">
        <v>11</v>
      </c>
      <c r="C197" s="8" t="s">
        <v>12</v>
      </c>
      <c r="D197" s="5">
        <v>35</v>
      </c>
      <c r="E197" s="8" t="s">
        <v>13</v>
      </c>
      <c r="F197" t="s">
        <v>14</v>
      </c>
      <c r="G197" t="s">
        <v>21</v>
      </c>
      <c r="H197" t="s">
        <v>15</v>
      </c>
      <c r="I197" s="5">
        <v>3</v>
      </c>
    </row>
    <row r="198" spans="1:9" x14ac:dyDescent="0.25">
      <c r="A198" s="8" t="s">
        <v>10</v>
      </c>
      <c r="B198" s="8" t="s">
        <v>11</v>
      </c>
      <c r="C198" s="8" t="s">
        <v>12</v>
      </c>
      <c r="D198" s="5">
        <v>35</v>
      </c>
      <c r="E198" s="8" t="s">
        <v>13</v>
      </c>
      <c r="F198" t="s">
        <v>19</v>
      </c>
      <c r="G198" t="s">
        <v>21</v>
      </c>
      <c r="H198" t="s">
        <v>15</v>
      </c>
      <c r="I198" s="5">
        <v>1</v>
      </c>
    </row>
    <row r="199" spans="1:9" x14ac:dyDescent="0.25">
      <c r="A199" s="8" t="s">
        <v>10</v>
      </c>
      <c r="B199" s="8" t="s">
        <v>11</v>
      </c>
      <c r="C199" s="8" t="s">
        <v>12</v>
      </c>
      <c r="D199" s="5">
        <v>35</v>
      </c>
      <c r="E199" s="8" t="s">
        <v>13</v>
      </c>
      <c r="F199" t="s">
        <v>23</v>
      </c>
      <c r="G199" t="s">
        <v>22</v>
      </c>
      <c r="H199" t="s">
        <v>15</v>
      </c>
      <c r="I199" s="5">
        <v>1</v>
      </c>
    </row>
    <row r="200" spans="1:9" x14ac:dyDescent="0.25">
      <c r="A200" s="8" t="s">
        <v>10</v>
      </c>
      <c r="B200" s="8" t="s">
        <v>11</v>
      </c>
      <c r="C200" s="8" t="s">
        <v>12</v>
      </c>
      <c r="D200" s="5">
        <v>35</v>
      </c>
      <c r="E200" s="8" t="s">
        <v>13</v>
      </c>
      <c r="F200" t="s">
        <v>19</v>
      </c>
      <c r="G200" t="s">
        <v>22</v>
      </c>
      <c r="H200" t="s">
        <v>15</v>
      </c>
      <c r="I200" s="5">
        <v>5</v>
      </c>
    </row>
    <row r="201" spans="1:9" x14ac:dyDescent="0.25">
      <c r="A201" s="8" t="s">
        <v>10</v>
      </c>
      <c r="B201" s="8" t="s">
        <v>11</v>
      </c>
      <c r="C201" s="8" t="s">
        <v>12</v>
      </c>
      <c r="D201" s="5">
        <v>35</v>
      </c>
      <c r="E201" s="8" t="s">
        <v>13</v>
      </c>
      <c r="F201" t="s">
        <v>19</v>
      </c>
      <c r="G201" t="s">
        <v>18</v>
      </c>
      <c r="H201" t="s">
        <v>15</v>
      </c>
      <c r="I201" s="5">
        <v>1</v>
      </c>
    </row>
    <row r="202" spans="1:9" x14ac:dyDescent="0.25">
      <c r="A202" s="8" t="s">
        <v>10</v>
      </c>
      <c r="B202" s="8" t="s">
        <v>11</v>
      </c>
      <c r="C202" s="8" t="s">
        <v>12</v>
      </c>
      <c r="D202" s="5">
        <v>35</v>
      </c>
      <c r="E202" s="8" t="s">
        <v>13</v>
      </c>
      <c r="F202" t="s">
        <v>14</v>
      </c>
      <c r="G202" t="s">
        <v>39</v>
      </c>
      <c r="H202" t="s">
        <v>15</v>
      </c>
      <c r="I202" s="5">
        <v>2</v>
      </c>
    </row>
    <row r="203" spans="1:9" x14ac:dyDescent="0.25">
      <c r="A203" s="8" t="s">
        <v>10</v>
      </c>
      <c r="B203" s="8" t="s">
        <v>11</v>
      </c>
      <c r="C203" s="8" t="s">
        <v>12</v>
      </c>
      <c r="D203" s="5">
        <v>35</v>
      </c>
      <c r="E203" s="8" t="s">
        <v>13</v>
      </c>
      <c r="F203" t="s">
        <v>17</v>
      </c>
      <c r="G203" t="s">
        <v>39</v>
      </c>
      <c r="H203" t="s">
        <v>15</v>
      </c>
      <c r="I203" s="5">
        <v>2</v>
      </c>
    </row>
    <row r="204" spans="1:9" x14ac:dyDescent="0.25">
      <c r="A204" s="8" t="s">
        <v>10</v>
      </c>
      <c r="B204" s="8" t="s">
        <v>11</v>
      </c>
      <c r="C204" s="8" t="s">
        <v>12</v>
      </c>
      <c r="D204" s="5">
        <v>35</v>
      </c>
      <c r="E204" s="8" t="s">
        <v>13</v>
      </c>
      <c r="F204" t="s">
        <v>23</v>
      </c>
      <c r="G204" t="s">
        <v>40</v>
      </c>
      <c r="H204" t="s">
        <v>15</v>
      </c>
      <c r="I204" s="5">
        <v>1</v>
      </c>
    </row>
    <row r="205" spans="1:9" x14ac:dyDescent="0.25">
      <c r="A205" s="8" t="s">
        <v>10</v>
      </c>
      <c r="B205" s="8" t="s">
        <v>11</v>
      </c>
      <c r="C205" s="8" t="s">
        <v>12</v>
      </c>
      <c r="D205" s="5">
        <v>35</v>
      </c>
      <c r="E205" s="8" t="s">
        <v>13</v>
      </c>
      <c r="F205" t="s">
        <v>19</v>
      </c>
      <c r="G205" t="s">
        <v>40</v>
      </c>
      <c r="H205" t="s">
        <v>15</v>
      </c>
      <c r="I205" s="5">
        <v>1</v>
      </c>
    </row>
    <row r="206" spans="1:9" x14ac:dyDescent="0.25">
      <c r="A206" s="8" t="s">
        <v>10</v>
      </c>
      <c r="B206" s="8" t="s">
        <v>11</v>
      </c>
      <c r="C206" s="8" t="s">
        <v>12</v>
      </c>
      <c r="D206" s="5">
        <v>35</v>
      </c>
      <c r="E206" s="8" t="s">
        <v>13</v>
      </c>
      <c r="F206" t="s">
        <v>14</v>
      </c>
      <c r="G206" t="s">
        <v>41</v>
      </c>
      <c r="H206" t="s">
        <v>15</v>
      </c>
      <c r="I206" s="5">
        <v>1</v>
      </c>
    </row>
    <row r="207" spans="1:9" x14ac:dyDescent="0.25">
      <c r="A207" s="8" t="s">
        <v>10</v>
      </c>
      <c r="B207" s="8" t="s">
        <v>11</v>
      </c>
      <c r="C207" s="8" t="s">
        <v>12</v>
      </c>
      <c r="D207" s="5">
        <v>40</v>
      </c>
      <c r="E207" s="8" t="s">
        <v>13</v>
      </c>
      <c r="F207" t="s">
        <v>28</v>
      </c>
      <c r="G207" t="s">
        <v>137</v>
      </c>
      <c r="H207" t="s">
        <v>15</v>
      </c>
      <c r="I207" s="5">
        <v>1</v>
      </c>
    </row>
    <row r="208" spans="1:9" x14ac:dyDescent="0.25">
      <c r="A208" s="8" t="s">
        <v>10</v>
      </c>
      <c r="B208" s="8" t="s">
        <v>11</v>
      </c>
      <c r="C208" s="8" t="s">
        <v>12</v>
      </c>
      <c r="D208" s="5">
        <v>40</v>
      </c>
      <c r="E208" s="8" t="s">
        <v>13</v>
      </c>
      <c r="F208" t="s">
        <v>17</v>
      </c>
      <c r="G208" t="s">
        <v>24</v>
      </c>
      <c r="H208" t="s">
        <v>15</v>
      </c>
      <c r="I208" s="5">
        <v>1</v>
      </c>
    </row>
    <row r="209" spans="1:9" x14ac:dyDescent="0.25">
      <c r="A209" s="8" t="s">
        <v>10</v>
      </c>
      <c r="B209" s="8" t="s">
        <v>11</v>
      </c>
      <c r="C209" s="8" t="s">
        <v>12</v>
      </c>
      <c r="D209" s="5">
        <v>40</v>
      </c>
      <c r="E209" s="8" t="s">
        <v>13</v>
      </c>
      <c r="F209" t="s">
        <v>14</v>
      </c>
      <c r="G209" t="s">
        <v>29</v>
      </c>
      <c r="H209" t="s">
        <v>15</v>
      </c>
      <c r="I209" s="5">
        <v>2</v>
      </c>
    </row>
    <row r="210" spans="1:9" x14ac:dyDescent="0.25">
      <c r="A210" s="8" t="s">
        <v>10</v>
      </c>
      <c r="B210" s="8" t="s">
        <v>11</v>
      </c>
      <c r="C210" s="8" t="s">
        <v>12</v>
      </c>
      <c r="D210" s="5">
        <v>40</v>
      </c>
      <c r="E210" s="8" t="s">
        <v>13</v>
      </c>
      <c r="F210" t="s">
        <v>28</v>
      </c>
      <c r="G210" t="s">
        <v>30</v>
      </c>
      <c r="H210" t="s">
        <v>15</v>
      </c>
      <c r="I210" s="5">
        <v>1</v>
      </c>
    </row>
    <row r="211" spans="1:9" x14ac:dyDescent="0.25">
      <c r="A211" s="8" t="s">
        <v>10</v>
      </c>
      <c r="B211" s="8" t="s">
        <v>11</v>
      </c>
      <c r="C211" s="8" t="s">
        <v>12</v>
      </c>
      <c r="D211" s="5">
        <v>40</v>
      </c>
      <c r="E211" s="8" t="s">
        <v>13</v>
      </c>
      <c r="F211" t="s">
        <v>23</v>
      </c>
      <c r="G211" t="s">
        <v>30</v>
      </c>
      <c r="H211" t="s">
        <v>15</v>
      </c>
      <c r="I211" s="5">
        <v>2</v>
      </c>
    </row>
    <row r="212" spans="1:9" x14ac:dyDescent="0.25">
      <c r="A212" s="8" t="s">
        <v>10</v>
      </c>
      <c r="B212" s="8" t="s">
        <v>11</v>
      </c>
      <c r="C212" s="8" t="s">
        <v>12</v>
      </c>
      <c r="D212" s="5">
        <v>40</v>
      </c>
      <c r="E212" s="8" t="s">
        <v>13</v>
      </c>
      <c r="F212" t="s">
        <v>19</v>
      </c>
      <c r="G212" t="s">
        <v>30</v>
      </c>
      <c r="H212" t="s">
        <v>15</v>
      </c>
      <c r="I212" s="5">
        <v>1</v>
      </c>
    </row>
    <row r="213" spans="1:9" x14ac:dyDescent="0.25">
      <c r="A213" s="8" t="s">
        <v>10</v>
      </c>
      <c r="B213" s="8" t="s">
        <v>11</v>
      </c>
      <c r="C213" s="8" t="s">
        <v>12</v>
      </c>
      <c r="D213" s="5">
        <v>40</v>
      </c>
      <c r="E213" s="8" t="s">
        <v>13</v>
      </c>
      <c r="F213" t="s">
        <v>17</v>
      </c>
      <c r="G213" t="s">
        <v>30</v>
      </c>
      <c r="H213" t="s">
        <v>15</v>
      </c>
      <c r="I213" s="5">
        <v>1</v>
      </c>
    </row>
    <row r="214" spans="1:9" x14ac:dyDescent="0.25">
      <c r="A214" s="8" t="s">
        <v>10</v>
      </c>
      <c r="B214" s="8" t="s">
        <v>11</v>
      </c>
      <c r="C214" s="8" t="s">
        <v>12</v>
      </c>
      <c r="D214" s="5">
        <v>40</v>
      </c>
      <c r="E214" s="8" t="s">
        <v>13</v>
      </c>
      <c r="F214" t="s">
        <v>23</v>
      </c>
      <c r="G214" t="s">
        <v>31</v>
      </c>
      <c r="H214" t="s">
        <v>15</v>
      </c>
      <c r="I214" s="5">
        <v>2</v>
      </c>
    </row>
    <row r="215" spans="1:9" x14ac:dyDescent="0.25">
      <c r="A215" s="8" t="s">
        <v>10</v>
      </c>
      <c r="B215" s="8" t="s">
        <v>11</v>
      </c>
      <c r="C215" s="8" t="s">
        <v>12</v>
      </c>
      <c r="D215" s="5">
        <v>40</v>
      </c>
      <c r="E215" s="8" t="s">
        <v>13</v>
      </c>
      <c r="F215" t="s">
        <v>14</v>
      </c>
      <c r="G215" t="s">
        <v>31</v>
      </c>
      <c r="H215" t="s">
        <v>15</v>
      </c>
      <c r="I215" s="5">
        <v>2</v>
      </c>
    </row>
    <row r="216" spans="1:9" x14ac:dyDescent="0.25">
      <c r="A216" s="8" t="s">
        <v>10</v>
      </c>
      <c r="B216" s="8" t="s">
        <v>11</v>
      </c>
      <c r="C216" s="8" t="s">
        <v>12</v>
      </c>
      <c r="D216" s="5">
        <v>40</v>
      </c>
      <c r="E216" s="8" t="s">
        <v>13</v>
      </c>
      <c r="F216" t="s">
        <v>19</v>
      </c>
      <c r="G216" t="s">
        <v>31</v>
      </c>
      <c r="H216" t="s">
        <v>15</v>
      </c>
      <c r="I216" s="5">
        <v>1</v>
      </c>
    </row>
    <row r="217" spans="1:9" x14ac:dyDescent="0.25">
      <c r="A217" s="8" t="s">
        <v>10</v>
      </c>
      <c r="B217" s="8" t="s">
        <v>11</v>
      </c>
      <c r="C217" s="8" t="s">
        <v>12</v>
      </c>
      <c r="D217" s="5">
        <v>40</v>
      </c>
      <c r="E217" s="8" t="s">
        <v>13</v>
      </c>
      <c r="F217" t="s">
        <v>17</v>
      </c>
      <c r="G217" t="s">
        <v>31</v>
      </c>
      <c r="H217" t="s">
        <v>15</v>
      </c>
      <c r="I217" s="5">
        <v>1</v>
      </c>
    </row>
    <row r="218" spans="1:9" x14ac:dyDescent="0.25">
      <c r="A218" s="8" t="s">
        <v>10</v>
      </c>
      <c r="B218" s="8" t="s">
        <v>11</v>
      </c>
      <c r="C218" s="8" t="s">
        <v>12</v>
      </c>
      <c r="D218" s="5">
        <v>40</v>
      </c>
      <c r="E218" s="8" t="s">
        <v>13</v>
      </c>
      <c r="F218" t="s">
        <v>14</v>
      </c>
      <c r="G218" t="s">
        <v>32</v>
      </c>
      <c r="H218" t="s">
        <v>15</v>
      </c>
      <c r="I218" s="5">
        <v>2</v>
      </c>
    </row>
    <row r="219" spans="1:9" x14ac:dyDescent="0.25">
      <c r="A219" s="8" t="s">
        <v>10</v>
      </c>
      <c r="B219" s="8" t="s">
        <v>11</v>
      </c>
      <c r="C219" s="8" t="s">
        <v>12</v>
      </c>
      <c r="D219" s="5">
        <v>40</v>
      </c>
      <c r="E219" s="8" t="s">
        <v>13</v>
      </c>
      <c r="F219" t="s">
        <v>19</v>
      </c>
      <c r="G219" t="s">
        <v>32</v>
      </c>
      <c r="H219" t="s">
        <v>15</v>
      </c>
      <c r="I219" s="5">
        <v>2</v>
      </c>
    </row>
    <row r="220" spans="1:9" x14ac:dyDescent="0.25">
      <c r="A220" s="8" t="s">
        <v>10</v>
      </c>
      <c r="B220" s="8" t="s">
        <v>11</v>
      </c>
      <c r="C220" s="8" t="s">
        <v>12</v>
      </c>
      <c r="D220" s="5">
        <v>40</v>
      </c>
      <c r="E220" s="8" t="s">
        <v>13</v>
      </c>
      <c r="F220" t="s">
        <v>14</v>
      </c>
      <c r="G220" t="s">
        <v>33</v>
      </c>
      <c r="H220" t="s">
        <v>15</v>
      </c>
      <c r="I220" s="5">
        <v>1</v>
      </c>
    </row>
    <row r="221" spans="1:9" x14ac:dyDescent="0.25">
      <c r="A221" s="8" t="s">
        <v>10</v>
      </c>
      <c r="B221" s="8" t="s">
        <v>11</v>
      </c>
      <c r="C221" s="8" t="s">
        <v>12</v>
      </c>
      <c r="D221" s="5">
        <v>40</v>
      </c>
      <c r="E221" s="8" t="s">
        <v>13</v>
      </c>
      <c r="F221" t="s">
        <v>19</v>
      </c>
      <c r="G221" t="s">
        <v>34</v>
      </c>
      <c r="H221" t="s">
        <v>15</v>
      </c>
      <c r="I221" s="5">
        <v>1</v>
      </c>
    </row>
    <row r="222" spans="1:9" x14ac:dyDescent="0.25">
      <c r="A222" s="8" t="s">
        <v>10</v>
      </c>
      <c r="B222" s="8" t="s">
        <v>11</v>
      </c>
      <c r="C222" s="8" t="s">
        <v>12</v>
      </c>
      <c r="D222" s="5">
        <v>40</v>
      </c>
      <c r="E222" s="8" t="s">
        <v>13</v>
      </c>
      <c r="F222" t="s">
        <v>14</v>
      </c>
      <c r="G222" t="s">
        <v>35</v>
      </c>
      <c r="H222" t="s">
        <v>15</v>
      </c>
      <c r="I222" s="5">
        <v>2</v>
      </c>
    </row>
    <row r="223" spans="1:9" x14ac:dyDescent="0.25">
      <c r="A223" s="8" t="s">
        <v>10</v>
      </c>
      <c r="B223" s="8" t="s">
        <v>11</v>
      </c>
      <c r="C223" s="8" t="s">
        <v>12</v>
      </c>
      <c r="D223" s="5">
        <v>40</v>
      </c>
      <c r="E223" s="8" t="s">
        <v>13</v>
      </c>
      <c r="F223" t="s">
        <v>19</v>
      </c>
      <c r="G223" t="s">
        <v>138</v>
      </c>
      <c r="H223" t="s">
        <v>15</v>
      </c>
      <c r="I223" s="5">
        <v>1</v>
      </c>
    </row>
    <row r="224" spans="1:9" x14ac:dyDescent="0.25">
      <c r="A224" s="8" t="s">
        <v>10</v>
      </c>
      <c r="B224" s="8" t="s">
        <v>11</v>
      </c>
      <c r="C224" s="8" t="s">
        <v>12</v>
      </c>
      <c r="D224" s="5">
        <v>40</v>
      </c>
      <c r="E224" s="8" t="s">
        <v>13</v>
      </c>
      <c r="F224" t="s">
        <v>17</v>
      </c>
      <c r="G224" t="s">
        <v>138</v>
      </c>
      <c r="H224" t="s">
        <v>15</v>
      </c>
      <c r="I224" s="5">
        <v>1</v>
      </c>
    </row>
    <row r="225" spans="1:9" x14ac:dyDescent="0.25">
      <c r="A225" s="8" t="s">
        <v>10</v>
      </c>
      <c r="B225" s="8" t="s">
        <v>11</v>
      </c>
      <c r="C225" s="8" t="s">
        <v>12</v>
      </c>
      <c r="D225" s="5">
        <v>40</v>
      </c>
      <c r="E225" s="8" t="s">
        <v>13</v>
      </c>
      <c r="F225" t="s">
        <v>14</v>
      </c>
      <c r="G225" t="s">
        <v>36</v>
      </c>
      <c r="H225" t="s">
        <v>15</v>
      </c>
      <c r="I225" s="5">
        <v>2</v>
      </c>
    </row>
    <row r="226" spans="1:9" x14ac:dyDescent="0.25">
      <c r="A226" s="8" t="s">
        <v>10</v>
      </c>
      <c r="B226" s="8" t="s">
        <v>11</v>
      </c>
      <c r="C226" s="8" t="s">
        <v>12</v>
      </c>
      <c r="D226" s="5">
        <v>40</v>
      </c>
      <c r="E226" s="8" t="s">
        <v>13</v>
      </c>
      <c r="F226" t="s">
        <v>19</v>
      </c>
      <c r="G226" t="s">
        <v>36</v>
      </c>
      <c r="H226" t="s">
        <v>15</v>
      </c>
      <c r="I226" s="5">
        <v>6</v>
      </c>
    </row>
    <row r="227" spans="1:9" x14ac:dyDescent="0.25">
      <c r="A227" s="8" t="s">
        <v>10</v>
      </c>
      <c r="B227" s="8" t="s">
        <v>11</v>
      </c>
      <c r="C227" s="8" t="s">
        <v>12</v>
      </c>
      <c r="D227" s="5">
        <v>40</v>
      </c>
      <c r="E227" s="8" t="s">
        <v>13</v>
      </c>
      <c r="F227" t="s">
        <v>17</v>
      </c>
      <c r="G227" t="s">
        <v>36</v>
      </c>
      <c r="H227" t="s">
        <v>15</v>
      </c>
      <c r="I227" s="5">
        <v>2</v>
      </c>
    </row>
    <row r="228" spans="1:9" x14ac:dyDescent="0.25">
      <c r="A228" s="8" t="s">
        <v>10</v>
      </c>
      <c r="B228" s="8" t="s">
        <v>11</v>
      </c>
      <c r="C228" s="8" t="s">
        <v>12</v>
      </c>
      <c r="D228" s="5">
        <v>40</v>
      </c>
      <c r="E228" s="8" t="s">
        <v>13</v>
      </c>
      <c r="F228" t="s">
        <v>23</v>
      </c>
      <c r="G228" t="s">
        <v>37</v>
      </c>
      <c r="H228" t="s">
        <v>15</v>
      </c>
      <c r="I228" s="5">
        <v>2</v>
      </c>
    </row>
    <row r="229" spans="1:9" x14ac:dyDescent="0.25">
      <c r="A229" s="8" t="s">
        <v>10</v>
      </c>
      <c r="B229" s="8" t="s">
        <v>11</v>
      </c>
      <c r="C229" s="8" t="s">
        <v>12</v>
      </c>
      <c r="D229" s="5">
        <v>40</v>
      </c>
      <c r="E229" s="8" t="s">
        <v>13</v>
      </c>
      <c r="F229" t="s">
        <v>14</v>
      </c>
      <c r="G229" t="s">
        <v>37</v>
      </c>
      <c r="H229" t="s">
        <v>15</v>
      </c>
      <c r="I229" s="5">
        <v>1</v>
      </c>
    </row>
    <row r="230" spans="1:9" x14ac:dyDescent="0.25">
      <c r="A230" s="8" t="s">
        <v>10</v>
      </c>
      <c r="B230" s="8" t="s">
        <v>11</v>
      </c>
      <c r="C230" s="8" t="s">
        <v>12</v>
      </c>
      <c r="D230" s="5">
        <v>40</v>
      </c>
      <c r="E230" s="8" t="s">
        <v>13</v>
      </c>
      <c r="F230" t="s">
        <v>19</v>
      </c>
      <c r="G230" t="s">
        <v>37</v>
      </c>
      <c r="H230" t="s">
        <v>15</v>
      </c>
      <c r="I230" s="5">
        <v>2</v>
      </c>
    </row>
    <row r="231" spans="1:9" x14ac:dyDescent="0.25">
      <c r="A231" s="8" t="s">
        <v>10</v>
      </c>
      <c r="B231" s="8" t="s">
        <v>11</v>
      </c>
      <c r="C231" s="8" t="s">
        <v>12</v>
      </c>
      <c r="D231" s="5">
        <v>40</v>
      </c>
      <c r="E231" s="8" t="s">
        <v>13</v>
      </c>
      <c r="F231" t="s">
        <v>17</v>
      </c>
      <c r="G231" t="s">
        <v>37</v>
      </c>
      <c r="H231" t="s">
        <v>15</v>
      </c>
      <c r="I231" s="5">
        <v>1</v>
      </c>
    </row>
    <row r="232" spans="1:9" x14ac:dyDescent="0.25">
      <c r="A232" s="8" t="s">
        <v>10</v>
      </c>
      <c r="B232" s="8" t="s">
        <v>11</v>
      </c>
      <c r="C232" s="8" t="s">
        <v>12</v>
      </c>
      <c r="D232" s="5">
        <v>40</v>
      </c>
      <c r="E232" s="8" t="s">
        <v>13</v>
      </c>
      <c r="F232" t="s">
        <v>23</v>
      </c>
      <c r="G232" t="s">
        <v>16</v>
      </c>
      <c r="H232" t="s">
        <v>15</v>
      </c>
      <c r="I232" s="5">
        <v>1</v>
      </c>
    </row>
    <row r="233" spans="1:9" x14ac:dyDescent="0.25">
      <c r="A233" s="8" t="s">
        <v>10</v>
      </c>
      <c r="B233" s="8" t="s">
        <v>11</v>
      </c>
      <c r="C233" s="8" t="s">
        <v>12</v>
      </c>
      <c r="D233" s="5">
        <v>40</v>
      </c>
      <c r="E233" s="8" t="s">
        <v>13</v>
      </c>
      <c r="F233" t="s">
        <v>14</v>
      </c>
      <c r="G233" t="s">
        <v>16</v>
      </c>
      <c r="H233" t="s">
        <v>15</v>
      </c>
      <c r="I233" s="5">
        <v>2</v>
      </c>
    </row>
    <row r="234" spans="1:9" x14ac:dyDescent="0.25">
      <c r="A234" s="8" t="s">
        <v>10</v>
      </c>
      <c r="B234" s="8" t="s">
        <v>11</v>
      </c>
      <c r="C234" s="8" t="s">
        <v>12</v>
      </c>
      <c r="D234" s="5">
        <v>40</v>
      </c>
      <c r="E234" s="8" t="s">
        <v>13</v>
      </c>
      <c r="F234" t="s">
        <v>19</v>
      </c>
      <c r="G234" t="s">
        <v>16</v>
      </c>
      <c r="H234" t="s">
        <v>15</v>
      </c>
      <c r="I234" s="5">
        <v>1</v>
      </c>
    </row>
    <row r="235" spans="1:9" x14ac:dyDescent="0.25">
      <c r="A235" s="8" t="s">
        <v>10</v>
      </c>
      <c r="B235" s="8" t="s">
        <v>11</v>
      </c>
      <c r="C235" s="8" t="s">
        <v>12</v>
      </c>
      <c r="D235" s="5">
        <v>40</v>
      </c>
      <c r="E235" s="8" t="s">
        <v>13</v>
      </c>
      <c r="F235" t="s">
        <v>23</v>
      </c>
      <c r="G235" t="s">
        <v>20</v>
      </c>
      <c r="H235" t="s">
        <v>15</v>
      </c>
      <c r="I235" s="5">
        <v>2</v>
      </c>
    </row>
    <row r="236" spans="1:9" x14ac:dyDescent="0.25">
      <c r="A236" s="8" t="s">
        <v>10</v>
      </c>
      <c r="B236" s="8" t="s">
        <v>11</v>
      </c>
      <c r="C236" s="8" t="s">
        <v>12</v>
      </c>
      <c r="D236" s="5">
        <v>40</v>
      </c>
      <c r="E236" s="8" t="s">
        <v>13</v>
      </c>
      <c r="F236" t="s">
        <v>14</v>
      </c>
      <c r="G236" t="s">
        <v>20</v>
      </c>
      <c r="H236" t="s">
        <v>15</v>
      </c>
      <c r="I236" s="5">
        <v>3</v>
      </c>
    </row>
    <row r="237" spans="1:9" x14ac:dyDescent="0.25">
      <c r="A237" s="8" t="s">
        <v>10</v>
      </c>
      <c r="B237" s="8" t="s">
        <v>11</v>
      </c>
      <c r="C237" s="8" t="s">
        <v>12</v>
      </c>
      <c r="D237" s="5">
        <v>40</v>
      </c>
      <c r="E237" s="8" t="s">
        <v>13</v>
      </c>
      <c r="F237" t="s">
        <v>19</v>
      </c>
      <c r="G237" t="s">
        <v>20</v>
      </c>
      <c r="H237" t="s">
        <v>15</v>
      </c>
      <c r="I237" s="5">
        <v>1</v>
      </c>
    </row>
    <row r="238" spans="1:9" x14ac:dyDescent="0.25">
      <c r="A238" s="8" t="s">
        <v>10</v>
      </c>
      <c r="B238" s="8" t="s">
        <v>11</v>
      </c>
      <c r="C238" s="8" t="s">
        <v>12</v>
      </c>
      <c r="D238" s="5">
        <v>40</v>
      </c>
      <c r="E238" s="8" t="s">
        <v>13</v>
      </c>
      <c r="F238" t="s">
        <v>23</v>
      </c>
      <c r="G238" t="s">
        <v>38</v>
      </c>
      <c r="H238" t="s">
        <v>15</v>
      </c>
      <c r="I238" s="5">
        <v>2</v>
      </c>
    </row>
    <row r="239" spans="1:9" x14ac:dyDescent="0.25">
      <c r="A239" s="8" t="s">
        <v>10</v>
      </c>
      <c r="B239" s="8" t="s">
        <v>11</v>
      </c>
      <c r="C239" s="8" t="s">
        <v>12</v>
      </c>
      <c r="D239" s="5">
        <v>40</v>
      </c>
      <c r="E239" s="8" t="s">
        <v>13</v>
      </c>
      <c r="F239" t="s">
        <v>14</v>
      </c>
      <c r="G239" t="s">
        <v>38</v>
      </c>
      <c r="H239" t="s">
        <v>15</v>
      </c>
      <c r="I239" s="5">
        <v>1</v>
      </c>
    </row>
    <row r="240" spans="1:9" x14ac:dyDescent="0.25">
      <c r="A240" s="8" t="s">
        <v>10</v>
      </c>
      <c r="B240" s="8" t="s">
        <v>11</v>
      </c>
      <c r="C240" s="8" t="s">
        <v>12</v>
      </c>
      <c r="D240" s="5">
        <v>40</v>
      </c>
      <c r="E240" s="8" t="s">
        <v>13</v>
      </c>
      <c r="F240" t="s">
        <v>19</v>
      </c>
      <c r="G240" t="s">
        <v>38</v>
      </c>
      <c r="H240" t="s">
        <v>15</v>
      </c>
      <c r="I240" s="5">
        <v>3</v>
      </c>
    </row>
    <row r="241" spans="1:9" x14ac:dyDescent="0.25">
      <c r="A241" s="8" t="s">
        <v>10</v>
      </c>
      <c r="B241" s="8" t="s">
        <v>11</v>
      </c>
      <c r="C241" s="8" t="s">
        <v>12</v>
      </c>
      <c r="D241" s="5">
        <v>40</v>
      </c>
      <c r="E241" s="8" t="s">
        <v>13</v>
      </c>
      <c r="F241" t="s">
        <v>23</v>
      </c>
      <c r="G241" t="s">
        <v>21</v>
      </c>
      <c r="H241" t="s">
        <v>15</v>
      </c>
      <c r="I241" s="5">
        <v>2</v>
      </c>
    </row>
    <row r="242" spans="1:9" x14ac:dyDescent="0.25">
      <c r="A242" s="8" t="s">
        <v>10</v>
      </c>
      <c r="B242" s="8" t="s">
        <v>11</v>
      </c>
      <c r="C242" s="8" t="s">
        <v>12</v>
      </c>
      <c r="D242" s="5">
        <v>40</v>
      </c>
      <c r="E242" s="8" t="s">
        <v>13</v>
      </c>
      <c r="F242" t="s">
        <v>14</v>
      </c>
      <c r="G242" t="s">
        <v>21</v>
      </c>
      <c r="H242" t="s">
        <v>15</v>
      </c>
      <c r="I242" s="5">
        <v>1</v>
      </c>
    </row>
    <row r="243" spans="1:9" x14ac:dyDescent="0.25">
      <c r="A243" s="8" t="s">
        <v>10</v>
      </c>
      <c r="B243" s="8" t="s">
        <v>11</v>
      </c>
      <c r="C243" s="8" t="s">
        <v>12</v>
      </c>
      <c r="D243" s="5">
        <v>40</v>
      </c>
      <c r="E243" s="8" t="s">
        <v>13</v>
      </c>
      <c r="F243" t="s">
        <v>19</v>
      </c>
      <c r="G243" t="s">
        <v>21</v>
      </c>
      <c r="H243" t="s">
        <v>15</v>
      </c>
      <c r="I243" s="5">
        <v>2</v>
      </c>
    </row>
    <row r="244" spans="1:9" x14ac:dyDescent="0.25">
      <c r="A244" s="8" t="s">
        <v>10</v>
      </c>
      <c r="B244" s="8" t="s">
        <v>11</v>
      </c>
      <c r="C244" s="8" t="s">
        <v>12</v>
      </c>
      <c r="D244" s="5">
        <v>40</v>
      </c>
      <c r="E244" s="8" t="s">
        <v>13</v>
      </c>
      <c r="F244" t="s">
        <v>28</v>
      </c>
      <c r="G244" t="s">
        <v>22</v>
      </c>
      <c r="H244" t="s">
        <v>15</v>
      </c>
      <c r="I244" s="5">
        <v>1</v>
      </c>
    </row>
    <row r="245" spans="1:9" x14ac:dyDescent="0.25">
      <c r="A245" s="8" t="s">
        <v>10</v>
      </c>
      <c r="B245" s="8" t="s">
        <v>11</v>
      </c>
      <c r="C245" s="8" t="s">
        <v>12</v>
      </c>
      <c r="D245" s="5">
        <v>40</v>
      </c>
      <c r="E245" s="8" t="s">
        <v>13</v>
      </c>
      <c r="F245" t="s">
        <v>23</v>
      </c>
      <c r="G245" t="s">
        <v>22</v>
      </c>
      <c r="H245" t="s">
        <v>15</v>
      </c>
      <c r="I245" s="5">
        <v>2</v>
      </c>
    </row>
    <row r="246" spans="1:9" x14ac:dyDescent="0.25">
      <c r="A246" s="8" t="s">
        <v>10</v>
      </c>
      <c r="B246" s="8" t="s">
        <v>11</v>
      </c>
      <c r="C246" s="8" t="s">
        <v>12</v>
      </c>
      <c r="D246" s="5">
        <v>40</v>
      </c>
      <c r="E246" s="8" t="s">
        <v>13</v>
      </c>
      <c r="F246" t="s">
        <v>14</v>
      </c>
      <c r="G246" t="s">
        <v>22</v>
      </c>
      <c r="H246" t="s">
        <v>15</v>
      </c>
      <c r="I246" s="5">
        <v>1</v>
      </c>
    </row>
    <row r="247" spans="1:9" x14ac:dyDescent="0.25">
      <c r="A247" s="8" t="s">
        <v>10</v>
      </c>
      <c r="B247" s="8" t="s">
        <v>11</v>
      </c>
      <c r="C247" s="8" t="s">
        <v>12</v>
      </c>
      <c r="D247" s="5">
        <v>40</v>
      </c>
      <c r="E247" s="8" t="s">
        <v>13</v>
      </c>
      <c r="F247" t="s">
        <v>19</v>
      </c>
      <c r="G247" t="s">
        <v>22</v>
      </c>
      <c r="H247" t="s">
        <v>15</v>
      </c>
      <c r="I247" s="5">
        <v>2</v>
      </c>
    </row>
    <row r="248" spans="1:9" x14ac:dyDescent="0.25">
      <c r="A248" s="8" t="s">
        <v>10</v>
      </c>
      <c r="B248" s="8" t="s">
        <v>11</v>
      </c>
      <c r="C248" s="8" t="s">
        <v>12</v>
      </c>
      <c r="D248" s="5">
        <v>40</v>
      </c>
      <c r="E248" s="8" t="s">
        <v>13</v>
      </c>
      <c r="F248" t="s">
        <v>14</v>
      </c>
      <c r="G248" t="s">
        <v>18</v>
      </c>
      <c r="H248" t="s">
        <v>15</v>
      </c>
      <c r="I248" s="5">
        <v>1</v>
      </c>
    </row>
    <row r="249" spans="1:9" x14ac:dyDescent="0.25">
      <c r="A249" s="8" t="s">
        <v>10</v>
      </c>
      <c r="B249" s="8" t="s">
        <v>11</v>
      </c>
      <c r="C249" s="8" t="s">
        <v>12</v>
      </c>
      <c r="D249" s="5">
        <v>40</v>
      </c>
      <c r="E249" s="8" t="s">
        <v>13</v>
      </c>
      <c r="F249" t="s">
        <v>19</v>
      </c>
      <c r="G249" t="s">
        <v>18</v>
      </c>
      <c r="H249" t="s">
        <v>15</v>
      </c>
      <c r="I249" s="5">
        <v>2</v>
      </c>
    </row>
    <row r="250" spans="1:9" x14ac:dyDescent="0.25">
      <c r="A250" s="8" t="s">
        <v>10</v>
      </c>
      <c r="B250" s="8" t="s">
        <v>11</v>
      </c>
      <c r="C250" s="8" t="s">
        <v>12</v>
      </c>
      <c r="D250" s="5">
        <v>40</v>
      </c>
      <c r="E250" s="8" t="s">
        <v>13</v>
      </c>
      <c r="F250" t="s">
        <v>28</v>
      </c>
      <c r="G250" t="s">
        <v>39</v>
      </c>
      <c r="H250" t="s">
        <v>15</v>
      </c>
      <c r="I250" s="5">
        <v>1</v>
      </c>
    </row>
    <row r="251" spans="1:9" x14ac:dyDescent="0.25">
      <c r="A251" s="8" t="s">
        <v>10</v>
      </c>
      <c r="B251" s="8" t="s">
        <v>11</v>
      </c>
      <c r="C251" s="8" t="s">
        <v>12</v>
      </c>
      <c r="D251" s="5">
        <v>40</v>
      </c>
      <c r="E251" s="8" t="s">
        <v>13</v>
      </c>
      <c r="F251" t="s">
        <v>17</v>
      </c>
      <c r="G251" t="s">
        <v>39</v>
      </c>
      <c r="H251" t="s">
        <v>15</v>
      </c>
      <c r="I251" s="5">
        <v>1</v>
      </c>
    </row>
    <row r="252" spans="1:9" x14ac:dyDescent="0.25">
      <c r="A252" s="8" t="s">
        <v>10</v>
      </c>
      <c r="B252" s="8" t="s">
        <v>11</v>
      </c>
      <c r="C252" s="8" t="s">
        <v>12</v>
      </c>
      <c r="D252" s="5">
        <v>40</v>
      </c>
      <c r="E252" s="8" t="s">
        <v>13</v>
      </c>
      <c r="F252" t="s">
        <v>17</v>
      </c>
      <c r="G252" t="s">
        <v>40</v>
      </c>
      <c r="H252" t="s">
        <v>15</v>
      </c>
      <c r="I252" s="5">
        <v>1</v>
      </c>
    </row>
    <row r="253" spans="1:9" x14ac:dyDescent="0.25">
      <c r="A253" s="8" t="s">
        <v>10</v>
      </c>
      <c r="B253" s="8" t="s">
        <v>11</v>
      </c>
      <c r="C253" s="8" t="s">
        <v>12</v>
      </c>
      <c r="D253" s="5">
        <v>45</v>
      </c>
      <c r="E253" s="8" t="s">
        <v>13</v>
      </c>
      <c r="F253" t="s">
        <v>23</v>
      </c>
      <c r="G253" t="s">
        <v>137</v>
      </c>
      <c r="H253" t="s">
        <v>15</v>
      </c>
      <c r="I253" s="5">
        <v>1</v>
      </c>
    </row>
    <row r="254" spans="1:9" x14ac:dyDescent="0.25">
      <c r="A254" s="8" t="s">
        <v>10</v>
      </c>
      <c r="B254" s="8" t="s">
        <v>11</v>
      </c>
      <c r="C254" s="8" t="s">
        <v>12</v>
      </c>
      <c r="D254" s="5">
        <v>45</v>
      </c>
      <c r="E254" s="8" t="s">
        <v>13</v>
      </c>
      <c r="F254" t="s">
        <v>14</v>
      </c>
      <c r="G254" t="s">
        <v>137</v>
      </c>
      <c r="H254" t="s">
        <v>15</v>
      </c>
      <c r="I254" s="5">
        <v>1</v>
      </c>
    </row>
    <row r="255" spans="1:9" x14ac:dyDescent="0.25">
      <c r="A255" s="8" t="s">
        <v>10</v>
      </c>
      <c r="B255" s="8" t="s">
        <v>11</v>
      </c>
      <c r="C255" s="8" t="s">
        <v>12</v>
      </c>
      <c r="D255" s="5">
        <v>45</v>
      </c>
      <c r="E255" s="8" t="s">
        <v>13</v>
      </c>
      <c r="F255" t="s">
        <v>19</v>
      </c>
      <c r="G255" t="s">
        <v>25</v>
      </c>
      <c r="H255" t="s">
        <v>15</v>
      </c>
      <c r="I255" s="5">
        <v>1</v>
      </c>
    </row>
    <row r="256" spans="1:9" x14ac:dyDescent="0.25">
      <c r="A256" s="8" t="s">
        <v>10</v>
      </c>
      <c r="B256" s="8" t="s">
        <v>11</v>
      </c>
      <c r="C256" s="8" t="s">
        <v>12</v>
      </c>
      <c r="D256" s="5">
        <v>45</v>
      </c>
      <c r="E256" s="8" t="s">
        <v>13</v>
      </c>
      <c r="F256" t="s">
        <v>28</v>
      </c>
      <c r="G256" t="s">
        <v>27</v>
      </c>
      <c r="H256" t="s">
        <v>15</v>
      </c>
      <c r="I256" s="5">
        <v>1</v>
      </c>
    </row>
    <row r="257" spans="1:9" x14ac:dyDescent="0.25">
      <c r="A257" s="8" t="s">
        <v>10</v>
      </c>
      <c r="B257" s="8" t="s">
        <v>11</v>
      </c>
      <c r="C257" s="8" t="s">
        <v>12</v>
      </c>
      <c r="D257" s="5">
        <v>45</v>
      </c>
      <c r="E257" s="8" t="s">
        <v>13</v>
      </c>
      <c r="F257" t="s">
        <v>23</v>
      </c>
      <c r="G257" t="s">
        <v>29</v>
      </c>
      <c r="H257" t="s">
        <v>15</v>
      </c>
      <c r="I257" s="5">
        <v>2</v>
      </c>
    </row>
    <row r="258" spans="1:9" x14ac:dyDescent="0.25">
      <c r="A258" s="8" t="s">
        <v>10</v>
      </c>
      <c r="B258" s="8" t="s">
        <v>11</v>
      </c>
      <c r="C258" s="8" t="s">
        <v>12</v>
      </c>
      <c r="D258" s="5">
        <v>45</v>
      </c>
      <c r="E258" s="8" t="s">
        <v>13</v>
      </c>
      <c r="F258" t="s">
        <v>19</v>
      </c>
      <c r="G258" t="s">
        <v>29</v>
      </c>
      <c r="H258" t="s">
        <v>15</v>
      </c>
      <c r="I258" s="5">
        <v>1</v>
      </c>
    </row>
    <row r="259" spans="1:9" x14ac:dyDescent="0.25">
      <c r="A259" s="8" t="s">
        <v>10</v>
      </c>
      <c r="B259" s="8" t="s">
        <v>11</v>
      </c>
      <c r="C259" s="8" t="s">
        <v>12</v>
      </c>
      <c r="D259" s="5">
        <v>45</v>
      </c>
      <c r="E259" s="8" t="s">
        <v>13</v>
      </c>
      <c r="F259" t="s">
        <v>23</v>
      </c>
      <c r="G259" t="s">
        <v>30</v>
      </c>
      <c r="H259" t="s">
        <v>15</v>
      </c>
      <c r="I259" s="5">
        <v>1</v>
      </c>
    </row>
    <row r="260" spans="1:9" x14ac:dyDescent="0.25">
      <c r="A260" s="8" t="s">
        <v>10</v>
      </c>
      <c r="B260" s="8" t="s">
        <v>11</v>
      </c>
      <c r="C260" s="8" t="s">
        <v>12</v>
      </c>
      <c r="D260" s="5">
        <v>45</v>
      </c>
      <c r="E260" s="8" t="s">
        <v>13</v>
      </c>
      <c r="F260" t="s">
        <v>14</v>
      </c>
      <c r="G260" t="s">
        <v>30</v>
      </c>
      <c r="H260" t="s">
        <v>15</v>
      </c>
      <c r="I260" s="5">
        <v>3</v>
      </c>
    </row>
    <row r="261" spans="1:9" x14ac:dyDescent="0.25">
      <c r="A261" s="8" t="s">
        <v>10</v>
      </c>
      <c r="B261" s="8" t="s">
        <v>11</v>
      </c>
      <c r="C261" s="8" t="s">
        <v>12</v>
      </c>
      <c r="D261" s="5">
        <v>45</v>
      </c>
      <c r="E261" s="8" t="s">
        <v>13</v>
      </c>
      <c r="F261" t="s">
        <v>19</v>
      </c>
      <c r="G261" t="s">
        <v>30</v>
      </c>
      <c r="H261" t="s">
        <v>15</v>
      </c>
      <c r="I261" s="5">
        <v>3</v>
      </c>
    </row>
    <row r="262" spans="1:9" x14ac:dyDescent="0.25">
      <c r="A262" s="8" t="s">
        <v>10</v>
      </c>
      <c r="B262" s="8" t="s">
        <v>11</v>
      </c>
      <c r="C262" s="8" t="s">
        <v>12</v>
      </c>
      <c r="D262" s="5">
        <v>45</v>
      </c>
      <c r="E262" s="8" t="s">
        <v>13</v>
      </c>
      <c r="F262" t="s">
        <v>17</v>
      </c>
      <c r="G262" t="s">
        <v>30</v>
      </c>
      <c r="H262" t="s">
        <v>15</v>
      </c>
      <c r="I262" s="5">
        <v>1</v>
      </c>
    </row>
    <row r="263" spans="1:9" x14ac:dyDescent="0.25">
      <c r="A263" s="8" t="s">
        <v>10</v>
      </c>
      <c r="B263" s="8" t="s">
        <v>11</v>
      </c>
      <c r="C263" s="8" t="s">
        <v>12</v>
      </c>
      <c r="D263" s="5">
        <v>45</v>
      </c>
      <c r="E263" s="8" t="s">
        <v>13</v>
      </c>
      <c r="F263" t="s">
        <v>28</v>
      </c>
      <c r="G263" t="s">
        <v>31</v>
      </c>
      <c r="H263" t="s">
        <v>15</v>
      </c>
      <c r="I263" s="5">
        <v>1</v>
      </c>
    </row>
    <row r="264" spans="1:9" x14ac:dyDescent="0.25">
      <c r="A264" s="8" t="s">
        <v>10</v>
      </c>
      <c r="B264" s="8" t="s">
        <v>11</v>
      </c>
      <c r="C264" s="8" t="s">
        <v>12</v>
      </c>
      <c r="D264" s="5">
        <v>45</v>
      </c>
      <c r="E264" s="8" t="s">
        <v>13</v>
      </c>
      <c r="F264" t="s">
        <v>23</v>
      </c>
      <c r="G264" t="s">
        <v>31</v>
      </c>
      <c r="H264" t="s">
        <v>15</v>
      </c>
      <c r="I264" s="5">
        <v>3</v>
      </c>
    </row>
    <row r="265" spans="1:9" x14ac:dyDescent="0.25">
      <c r="A265" s="8" t="s">
        <v>10</v>
      </c>
      <c r="B265" s="8" t="s">
        <v>11</v>
      </c>
      <c r="C265" s="8" t="s">
        <v>12</v>
      </c>
      <c r="D265" s="5">
        <v>45</v>
      </c>
      <c r="E265" s="8" t="s">
        <v>13</v>
      </c>
      <c r="F265" t="s">
        <v>14</v>
      </c>
      <c r="G265" t="s">
        <v>31</v>
      </c>
      <c r="H265" t="s">
        <v>15</v>
      </c>
      <c r="I265" s="5">
        <v>1</v>
      </c>
    </row>
    <row r="266" spans="1:9" x14ac:dyDescent="0.25">
      <c r="A266" s="8" t="s">
        <v>10</v>
      </c>
      <c r="B266" s="8" t="s">
        <v>11</v>
      </c>
      <c r="C266" s="8" t="s">
        <v>12</v>
      </c>
      <c r="D266" s="5">
        <v>45</v>
      </c>
      <c r="E266" s="8" t="s">
        <v>13</v>
      </c>
      <c r="F266" t="s">
        <v>19</v>
      </c>
      <c r="G266" t="s">
        <v>31</v>
      </c>
      <c r="H266" t="s">
        <v>15</v>
      </c>
      <c r="I266" s="5">
        <v>3</v>
      </c>
    </row>
    <row r="267" spans="1:9" x14ac:dyDescent="0.25">
      <c r="A267" s="8" t="s">
        <v>10</v>
      </c>
      <c r="B267" s="8" t="s">
        <v>11</v>
      </c>
      <c r="C267" s="8" t="s">
        <v>12</v>
      </c>
      <c r="D267" s="5">
        <v>45</v>
      </c>
      <c r="E267" s="8" t="s">
        <v>13</v>
      </c>
      <c r="F267" t="s">
        <v>23</v>
      </c>
      <c r="G267" t="s">
        <v>32</v>
      </c>
      <c r="H267" t="s">
        <v>15</v>
      </c>
      <c r="I267" s="5">
        <v>2</v>
      </c>
    </row>
    <row r="268" spans="1:9" x14ac:dyDescent="0.25">
      <c r="A268" s="8" t="s">
        <v>10</v>
      </c>
      <c r="B268" s="8" t="s">
        <v>11</v>
      </c>
      <c r="C268" s="8" t="s">
        <v>12</v>
      </c>
      <c r="D268" s="5">
        <v>45</v>
      </c>
      <c r="E268" s="8" t="s">
        <v>13</v>
      </c>
      <c r="F268" t="s">
        <v>14</v>
      </c>
      <c r="G268" t="s">
        <v>32</v>
      </c>
      <c r="H268" t="s">
        <v>15</v>
      </c>
      <c r="I268" s="5">
        <v>2</v>
      </c>
    </row>
    <row r="269" spans="1:9" x14ac:dyDescent="0.25">
      <c r="A269" s="8" t="s">
        <v>10</v>
      </c>
      <c r="B269" s="8" t="s">
        <v>11</v>
      </c>
      <c r="C269" s="8" t="s">
        <v>12</v>
      </c>
      <c r="D269" s="5">
        <v>45</v>
      </c>
      <c r="E269" s="8" t="s">
        <v>13</v>
      </c>
      <c r="F269" t="s">
        <v>19</v>
      </c>
      <c r="G269" t="s">
        <v>32</v>
      </c>
      <c r="H269" t="s">
        <v>15</v>
      </c>
      <c r="I269" s="5">
        <v>1</v>
      </c>
    </row>
    <row r="270" spans="1:9" x14ac:dyDescent="0.25">
      <c r="A270" s="8" t="s">
        <v>10</v>
      </c>
      <c r="B270" s="8" t="s">
        <v>11</v>
      </c>
      <c r="C270" s="8" t="s">
        <v>12</v>
      </c>
      <c r="D270" s="5">
        <v>45</v>
      </c>
      <c r="E270" s="8" t="s">
        <v>13</v>
      </c>
      <c r="F270" t="s">
        <v>17</v>
      </c>
      <c r="G270" t="s">
        <v>32</v>
      </c>
      <c r="H270" t="s">
        <v>15</v>
      </c>
      <c r="I270" s="5">
        <v>1</v>
      </c>
    </row>
    <row r="271" spans="1:9" x14ac:dyDescent="0.25">
      <c r="A271" s="8" t="s">
        <v>10</v>
      </c>
      <c r="B271" s="8" t="s">
        <v>11</v>
      </c>
      <c r="C271" s="8" t="s">
        <v>12</v>
      </c>
      <c r="D271" s="5">
        <v>45</v>
      </c>
      <c r="E271" s="8" t="s">
        <v>13</v>
      </c>
      <c r="F271" t="s">
        <v>14</v>
      </c>
      <c r="G271" t="s">
        <v>33</v>
      </c>
      <c r="H271" t="s">
        <v>15</v>
      </c>
      <c r="I271" s="5">
        <v>1</v>
      </c>
    </row>
    <row r="272" spans="1:9" x14ac:dyDescent="0.25">
      <c r="A272" s="8" t="s">
        <v>10</v>
      </c>
      <c r="B272" s="8" t="s">
        <v>11</v>
      </c>
      <c r="C272" s="8" t="s">
        <v>12</v>
      </c>
      <c r="D272" s="5">
        <v>45</v>
      </c>
      <c r="E272" s="8" t="s">
        <v>13</v>
      </c>
      <c r="F272" t="s">
        <v>19</v>
      </c>
      <c r="G272" t="s">
        <v>33</v>
      </c>
      <c r="H272" t="s">
        <v>15</v>
      </c>
      <c r="I272" s="5">
        <v>1</v>
      </c>
    </row>
    <row r="273" spans="1:9" x14ac:dyDescent="0.25">
      <c r="A273" s="8" t="s">
        <v>10</v>
      </c>
      <c r="B273" s="8" t="s">
        <v>11</v>
      </c>
      <c r="C273" s="8" t="s">
        <v>12</v>
      </c>
      <c r="D273" s="5">
        <v>45</v>
      </c>
      <c r="E273" s="8" t="s">
        <v>13</v>
      </c>
      <c r="F273" t="s">
        <v>17</v>
      </c>
      <c r="G273" t="s">
        <v>33</v>
      </c>
      <c r="H273" t="s">
        <v>15</v>
      </c>
      <c r="I273" s="5">
        <v>1</v>
      </c>
    </row>
    <row r="274" spans="1:9" x14ac:dyDescent="0.25">
      <c r="A274" s="8" t="s">
        <v>10</v>
      </c>
      <c r="B274" s="8" t="s">
        <v>11</v>
      </c>
      <c r="C274" s="8" t="s">
        <v>12</v>
      </c>
      <c r="D274" s="5">
        <v>45</v>
      </c>
      <c r="E274" s="8" t="s">
        <v>13</v>
      </c>
      <c r="F274" t="s">
        <v>14</v>
      </c>
      <c r="G274" t="s">
        <v>34</v>
      </c>
      <c r="H274" t="s">
        <v>15</v>
      </c>
      <c r="I274" s="5">
        <v>1</v>
      </c>
    </row>
    <row r="275" spans="1:9" x14ac:dyDescent="0.25">
      <c r="A275" s="8" t="s">
        <v>10</v>
      </c>
      <c r="B275" s="8" t="s">
        <v>11</v>
      </c>
      <c r="C275" s="8" t="s">
        <v>12</v>
      </c>
      <c r="D275" s="5">
        <v>45</v>
      </c>
      <c r="E275" s="8" t="s">
        <v>13</v>
      </c>
      <c r="F275" t="s">
        <v>19</v>
      </c>
      <c r="G275" t="s">
        <v>34</v>
      </c>
      <c r="H275" t="s">
        <v>15</v>
      </c>
      <c r="I275" s="5">
        <v>2</v>
      </c>
    </row>
    <row r="276" spans="1:9" x14ac:dyDescent="0.25">
      <c r="A276" s="8" t="s">
        <v>10</v>
      </c>
      <c r="B276" s="8" t="s">
        <v>11</v>
      </c>
      <c r="C276" s="8" t="s">
        <v>12</v>
      </c>
      <c r="D276" s="5">
        <v>45</v>
      </c>
      <c r="E276" s="8" t="s">
        <v>13</v>
      </c>
      <c r="F276" t="s">
        <v>17</v>
      </c>
      <c r="G276" t="s">
        <v>34</v>
      </c>
      <c r="H276" t="s">
        <v>15</v>
      </c>
      <c r="I276" s="5">
        <v>1</v>
      </c>
    </row>
    <row r="277" spans="1:9" x14ac:dyDescent="0.25">
      <c r="A277" s="8" t="s">
        <v>10</v>
      </c>
      <c r="B277" s="8" t="s">
        <v>11</v>
      </c>
      <c r="C277" s="8" t="s">
        <v>12</v>
      </c>
      <c r="D277" s="5">
        <v>45</v>
      </c>
      <c r="E277" s="8" t="s">
        <v>13</v>
      </c>
      <c r="F277" t="s">
        <v>14</v>
      </c>
      <c r="G277" t="s">
        <v>35</v>
      </c>
      <c r="H277" t="s">
        <v>15</v>
      </c>
      <c r="I277" s="5">
        <v>1</v>
      </c>
    </row>
    <row r="278" spans="1:9" x14ac:dyDescent="0.25">
      <c r="A278" s="8" t="s">
        <v>10</v>
      </c>
      <c r="B278" s="8" t="s">
        <v>11</v>
      </c>
      <c r="C278" s="8" t="s">
        <v>12</v>
      </c>
      <c r="D278" s="5">
        <v>45</v>
      </c>
      <c r="E278" s="8" t="s">
        <v>13</v>
      </c>
      <c r="F278" t="s">
        <v>19</v>
      </c>
      <c r="G278" t="s">
        <v>35</v>
      </c>
      <c r="H278" t="s">
        <v>15</v>
      </c>
      <c r="I278" s="5">
        <v>1</v>
      </c>
    </row>
    <row r="279" spans="1:9" x14ac:dyDescent="0.25">
      <c r="A279" s="8" t="s">
        <v>10</v>
      </c>
      <c r="B279" s="8" t="s">
        <v>11</v>
      </c>
      <c r="C279" s="8" t="s">
        <v>12</v>
      </c>
      <c r="D279" s="5">
        <v>45</v>
      </c>
      <c r="E279" s="8" t="s">
        <v>13</v>
      </c>
      <c r="F279" t="s">
        <v>23</v>
      </c>
      <c r="G279" t="s">
        <v>138</v>
      </c>
      <c r="H279" t="s">
        <v>15</v>
      </c>
      <c r="I279" s="5">
        <v>2</v>
      </c>
    </row>
    <row r="280" spans="1:9" x14ac:dyDescent="0.25">
      <c r="A280" s="8" t="s">
        <v>10</v>
      </c>
      <c r="B280" s="8" t="s">
        <v>11</v>
      </c>
      <c r="C280" s="8" t="s">
        <v>12</v>
      </c>
      <c r="D280" s="5">
        <v>45</v>
      </c>
      <c r="E280" s="8" t="s">
        <v>13</v>
      </c>
      <c r="F280" t="s">
        <v>14</v>
      </c>
      <c r="G280" t="s">
        <v>138</v>
      </c>
      <c r="H280" t="s">
        <v>15</v>
      </c>
      <c r="I280" s="5">
        <v>2</v>
      </c>
    </row>
    <row r="281" spans="1:9" x14ac:dyDescent="0.25">
      <c r="A281" s="8" t="s">
        <v>10</v>
      </c>
      <c r="B281" s="8" t="s">
        <v>11</v>
      </c>
      <c r="C281" s="8" t="s">
        <v>12</v>
      </c>
      <c r="D281" s="5">
        <v>45</v>
      </c>
      <c r="E281" s="8" t="s">
        <v>13</v>
      </c>
      <c r="F281" t="s">
        <v>19</v>
      </c>
      <c r="G281" t="s">
        <v>138</v>
      </c>
      <c r="H281" t="s">
        <v>15</v>
      </c>
      <c r="I281" s="5">
        <v>3</v>
      </c>
    </row>
    <row r="282" spans="1:9" x14ac:dyDescent="0.25">
      <c r="A282" s="8" t="s">
        <v>10</v>
      </c>
      <c r="B282" s="8" t="s">
        <v>11</v>
      </c>
      <c r="C282" s="8" t="s">
        <v>12</v>
      </c>
      <c r="D282" s="5">
        <v>45</v>
      </c>
      <c r="E282" s="8" t="s">
        <v>13</v>
      </c>
      <c r="F282" t="s">
        <v>14</v>
      </c>
      <c r="G282" t="s">
        <v>36</v>
      </c>
      <c r="H282" t="s">
        <v>15</v>
      </c>
      <c r="I282" s="5">
        <v>1</v>
      </c>
    </row>
    <row r="283" spans="1:9" x14ac:dyDescent="0.25">
      <c r="A283" s="8" t="s">
        <v>10</v>
      </c>
      <c r="B283" s="8" t="s">
        <v>11</v>
      </c>
      <c r="C283" s="8" t="s">
        <v>12</v>
      </c>
      <c r="D283" s="5">
        <v>45</v>
      </c>
      <c r="E283" s="8" t="s">
        <v>13</v>
      </c>
      <c r="F283" t="s">
        <v>19</v>
      </c>
      <c r="G283" t="s">
        <v>36</v>
      </c>
      <c r="H283" t="s">
        <v>15</v>
      </c>
      <c r="I283" s="5">
        <v>1</v>
      </c>
    </row>
    <row r="284" spans="1:9" x14ac:dyDescent="0.25">
      <c r="A284" s="8" t="s">
        <v>10</v>
      </c>
      <c r="B284" s="8" t="s">
        <v>11</v>
      </c>
      <c r="C284" s="8" t="s">
        <v>12</v>
      </c>
      <c r="D284" s="5">
        <v>45</v>
      </c>
      <c r="E284" s="8" t="s">
        <v>13</v>
      </c>
      <c r="F284" t="s">
        <v>23</v>
      </c>
      <c r="G284" t="s">
        <v>37</v>
      </c>
      <c r="H284" t="s">
        <v>15</v>
      </c>
      <c r="I284" s="5">
        <v>1</v>
      </c>
    </row>
    <row r="285" spans="1:9" x14ac:dyDescent="0.25">
      <c r="A285" s="8" t="s">
        <v>10</v>
      </c>
      <c r="B285" s="8" t="s">
        <v>11</v>
      </c>
      <c r="C285" s="8" t="s">
        <v>12</v>
      </c>
      <c r="D285" s="5">
        <v>45</v>
      </c>
      <c r="E285" s="8" t="s">
        <v>13</v>
      </c>
      <c r="F285" t="s">
        <v>14</v>
      </c>
      <c r="G285" t="s">
        <v>37</v>
      </c>
      <c r="H285" t="s">
        <v>15</v>
      </c>
      <c r="I285" s="5">
        <v>2</v>
      </c>
    </row>
    <row r="286" spans="1:9" x14ac:dyDescent="0.25">
      <c r="A286" s="8" t="s">
        <v>10</v>
      </c>
      <c r="B286" s="8" t="s">
        <v>11</v>
      </c>
      <c r="C286" s="8" t="s">
        <v>12</v>
      </c>
      <c r="D286" s="5">
        <v>45</v>
      </c>
      <c r="E286" s="8" t="s">
        <v>13</v>
      </c>
      <c r="F286" t="s">
        <v>19</v>
      </c>
      <c r="G286" t="s">
        <v>37</v>
      </c>
      <c r="H286" t="s">
        <v>15</v>
      </c>
      <c r="I286" s="5">
        <v>3</v>
      </c>
    </row>
    <row r="287" spans="1:9" x14ac:dyDescent="0.25">
      <c r="A287" s="8" t="s">
        <v>10</v>
      </c>
      <c r="B287" s="8" t="s">
        <v>11</v>
      </c>
      <c r="C287" s="8" t="s">
        <v>12</v>
      </c>
      <c r="D287" s="5">
        <v>45</v>
      </c>
      <c r="E287" s="8" t="s">
        <v>13</v>
      </c>
      <c r="F287" t="s">
        <v>17</v>
      </c>
      <c r="G287" t="s">
        <v>37</v>
      </c>
      <c r="H287" t="s">
        <v>15</v>
      </c>
      <c r="I287" s="5">
        <v>1</v>
      </c>
    </row>
    <row r="288" spans="1:9" x14ac:dyDescent="0.25">
      <c r="A288" s="8" t="s">
        <v>10</v>
      </c>
      <c r="B288" s="8" t="s">
        <v>11</v>
      </c>
      <c r="C288" s="8" t="s">
        <v>12</v>
      </c>
      <c r="D288" s="5">
        <v>45</v>
      </c>
      <c r="E288" s="8" t="s">
        <v>13</v>
      </c>
      <c r="F288" t="s">
        <v>14</v>
      </c>
      <c r="G288" t="s">
        <v>16</v>
      </c>
      <c r="H288" t="s">
        <v>15</v>
      </c>
      <c r="I288" s="5">
        <v>8</v>
      </c>
    </row>
    <row r="289" spans="1:9" x14ac:dyDescent="0.25">
      <c r="A289" s="8" t="s">
        <v>10</v>
      </c>
      <c r="B289" s="8" t="s">
        <v>11</v>
      </c>
      <c r="C289" s="8" t="s">
        <v>12</v>
      </c>
      <c r="D289" s="5">
        <v>45</v>
      </c>
      <c r="E289" s="8" t="s">
        <v>13</v>
      </c>
      <c r="F289" t="s">
        <v>19</v>
      </c>
      <c r="G289" t="s">
        <v>16</v>
      </c>
      <c r="H289" t="s">
        <v>15</v>
      </c>
      <c r="I289" s="5">
        <v>6</v>
      </c>
    </row>
    <row r="290" spans="1:9" x14ac:dyDescent="0.25">
      <c r="A290" s="8" t="s">
        <v>10</v>
      </c>
      <c r="B290" s="8" t="s">
        <v>11</v>
      </c>
      <c r="C290" s="8" t="s">
        <v>12</v>
      </c>
      <c r="D290" s="5">
        <v>45</v>
      </c>
      <c r="E290" s="8" t="s">
        <v>13</v>
      </c>
      <c r="F290" t="s">
        <v>23</v>
      </c>
      <c r="G290" t="s">
        <v>20</v>
      </c>
      <c r="H290" t="s">
        <v>15</v>
      </c>
      <c r="I290" s="5">
        <v>1</v>
      </c>
    </row>
    <row r="291" spans="1:9" x14ac:dyDescent="0.25">
      <c r="A291" s="8" t="s">
        <v>10</v>
      </c>
      <c r="B291" s="8" t="s">
        <v>11</v>
      </c>
      <c r="C291" s="8" t="s">
        <v>12</v>
      </c>
      <c r="D291" s="5">
        <v>45</v>
      </c>
      <c r="E291" s="8" t="s">
        <v>13</v>
      </c>
      <c r="F291" t="s">
        <v>14</v>
      </c>
      <c r="G291" t="s">
        <v>20</v>
      </c>
      <c r="H291" t="s">
        <v>15</v>
      </c>
      <c r="I291" s="5">
        <v>7</v>
      </c>
    </row>
    <row r="292" spans="1:9" x14ac:dyDescent="0.25">
      <c r="A292" s="8" t="s">
        <v>10</v>
      </c>
      <c r="B292" s="8" t="s">
        <v>11</v>
      </c>
      <c r="C292" s="8" t="s">
        <v>12</v>
      </c>
      <c r="D292" s="5">
        <v>45</v>
      </c>
      <c r="E292" s="8" t="s">
        <v>13</v>
      </c>
      <c r="F292" t="s">
        <v>19</v>
      </c>
      <c r="G292" t="s">
        <v>20</v>
      </c>
      <c r="H292" t="s">
        <v>15</v>
      </c>
      <c r="I292" s="5">
        <v>5</v>
      </c>
    </row>
    <row r="293" spans="1:9" x14ac:dyDescent="0.25">
      <c r="A293" s="8" t="s">
        <v>10</v>
      </c>
      <c r="B293" s="8" t="s">
        <v>11</v>
      </c>
      <c r="C293" s="8" t="s">
        <v>12</v>
      </c>
      <c r="D293" s="5">
        <v>45</v>
      </c>
      <c r="E293" s="8" t="s">
        <v>13</v>
      </c>
      <c r="F293" t="s">
        <v>17</v>
      </c>
      <c r="G293" t="s">
        <v>20</v>
      </c>
      <c r="H293" t="s">
        <v>15</v>
      </c>
      <c r="I293" s="5">
        <v>1</v>
      </c>
    </row>
    <row r="294" spans="1:9" x14ac:dyDescent="0.25">
      <c r="A294" s="8" t="s">
        <v>10</v>
      </c>
      <c r="B294" s="8" t="s">
        <v>11</v>
      </c>
      <c r="C294" s="8" t="s">
        <v>12</v>
      </c>
      <c r="D294" s="5">
        <v>45</v>
      </c>
      <c r="E294" s="8" t="s">
        <v>13</v>
      </c>
      <c r="F294" t="s">
        <v>23</v>
      </c>
      <c r="G294" t="s">
        <v>38</v>
      </c>
      <c r="H294" t="s">
        <v>15</v>
      </c>
      <c r="I294" s="5">
        <v>2</v>
      </c>
    </row>
    <row r="295" spans="1:9" x14ac:dyDescent="0.25">
      <c r="A295" s="8" t="s">
        <v>10</v>
      </c>
      <c r="B295" s="8" t="s">
        <v>11</v>
      </c>
      <c r="C295" s="8" t="s">
        <v>12</v>
      </c>
      <c r="D295" s="5">
        <v>45</v>
      </c>
      <c r="E295" s="8" t="s">
        <v>13</v>
      </c>
      <c r="F295" t="s">
        <v>14</v>
      </c>
      <c r="G295" t="s">
        <v>38</v>
      </c>
      <c r="H295" t="s">
        <v>15</v>
      </c>
      <c r="I295" s="5">
        <v>5</v>
      </c>
    </row>
    <row r="296" spans="1:9" x14ac:dyDescent="0.25">
      <c r="A296" s="8" t="s">
        <v>10</v>
      </c>
      <c r="B296" s="8" t="s">
        <v>11</v>
      </c>
      <c r="C296" s="8" t="s">
        <v>12</v>
      </c>
      <c r="D296" s="5">
        <v>45</v>
      </c>
      <c r="E296" s="8" t="s">
        <v>13</v>
      </c>
      <c r="F296" t="s">
        <v>19</v>
      </c>
      <c r="G296" t="s">
        <v>38</v>
      </c>
      <c r="H296" t="s">
        <v>15</v>
      </c>
      <c r="I296" s="5">
        <v>2</v>
      </c>
    </row>
    <row r="297" spans="1:9" x14ac:dyDescent="0.25">
      <c r="A297" s="8" t="s">
        <v>10</v>
      </c>
      <c r="B297" s="8" t="s">
        <v>11</v>
      </c>
      <c r="C297" s="8" t="s">
        <v>12</v>
      </c>
      <c r="D297" s="5">
        <v>45</v>
      </c>
      <c r="E297" s="8" t="s">
        <v>13</v>
      </c>
      <c r="F297" t="s">
        <v>17</v>
      </c>
      <c r="G297" t="s">
        <v>38</v>
      </c>
      <c r="H297" t="s">
        <v>15</v>
      </c>
      <c r="I297" s="5">
        <v>1</v>
      </c>
    </row>
    <row r="298" spans="1:9" x14ac:dyDescent="0.25">
      <c r="A298" s="8" t="s">
        <v>10</v>
      </c>
      <c r="B298" s="8" t="s">
        <v>11</v>
      </c>
      <c r="C298" s="8" t="s">
        <v>12</v>
      </c>
      <c r="D298" s="5">
        <v>45</v>
      </c>
      <c r="E298" s="8" t="s">
        <v>13</v>
      </c>
      <c r="F298" t="s">
        <v>28</v>
      </c>
      <c r="G298" t="s">
        <v>21</v>
      </c>
      <c r="H298" t="s">
        <v>15</v>
      </c>
      <c r="I298" s="5">
        <v>1</v>
      </c>
    </row>
    <row r="299" spans="1:9" x14ac:dyDescent="0.25">
      <c r="A299" s="8" t="s">
        <v>10</v>
      </c>
      <c r="B299" s="8" t="s">
        <v>11</v>
      </c>
      <c r="C299" s="8" t="s">
        <v>12</v>
      </c>
      <c r="D299" s="5">
        <v>45</v>
      </c>
      <c r="E299" s="8" t="s">
        <v>13</v>
      </c>
      <c r="F299" t="s">
        <v>23</v>
      </c>
      <c r="G299" t="s">
        <v>21</v>
      </c>
      <c r="H299" t="s">
        <v>15</v>
      </c>
      <c r="I299" s="5">
        <v>3</v>
      </c>
    </row>
    <row r="300" spans="1:9" x14ac:dyDescent="0.25">
      <c r="A300" s="8" t="s">
        <v>10</v>
      </c>
      <c r="B300" s="8" t="s">
        <v>11</v>
      </c>
      <c r="C300" s="8" t="s">
        <v>12</v>
      </c>
      <c r="D300" s="5">
        <v>45</v>
      </c>
      <c r="E300" s="8" t="s">
        <v>13</v>
      </c>
      <c r="F300" t="s">
        <v>14</v>
      </c>
      <c r="G300" t="s">
        <v>21</v>
      </c>
      <c r="H300" t="s">
        <v>15</v>
      </c>
      <c r="I300" s="5">
        <v>1</v>
      </c>
    </row>
    <row r="301" spans="1:9" x14ac:dyDescent="0.25">
      <c r="A301" s="8" t="s">
        <v>10</v>
      </c>
      <c r="B301" s="8" t="s">
        <v>11</v>
      </c>
      <c r="C301" s="8" t="s">
        <v>12</v>
      </c>
      <c r="D301" s="5">
        <v>45</v>
      </c>
      <c r="E301" s="8" t="s">
        <v>13</v>
      </c>
      <c r="F301" t="s">
        <v>19</v>
      </c>
      <c r="G301" t="s">
        <v>21</v>
      </c>
      <c r="H301" t="s">
        <v>15</v>
      </c>
      <c r="I301" s="5">
        <v>3</v>
      </c>
    </row>
    <row r="302" spans="1:9" x14ac:dyDescent="0.25">
      <c r="A302" s="8" t="s">
        <v>10</v>
      </c>
      <c r="B302" s="8" t="s">
        <v>11</v>
      </c>
      <c r="C302" s="8" t="s">
        <v>12</v>
      </c>
      <c r="D302" s="5">
        <v>45</v>
      </c>
      <c r="E302" s="8" t="s">
        <v>13</v>
      </c>
      <c r="F302" t="s">
        <v>17</v>
      </c>
      <c r="G302" t="s">
        <v>21</v>
      </c>
      <c r="H302" t="s">
        <v>15</v>
      </c>
      <c r="I302" s="5">
        <v>1</v>
      </c>
    </row>
    <row r="303" spans="1:9" x14ac:dyDescent="0.25">
      <c r="A303" s="8" t="s">
        <v>10</v>
      </c>
      <c r="B303" s="8" t="s">
        <v>11</v>
      </c>
      <c r="C303" s="8" t="s">
        <v>12</v>
      </c>
      <c r="D303" s="5">
        <v>45</v>
      </c>
      <c r="E303" s="8" t="s">
        <v>13</v>
      </c>
      <c r="F303" t="s">
        <v>23</v>
      </c>
      <c r="G303" t="s">
        <v>22</v>
      </c>
      <c r="H303" t="s">
        <v>15</v>
      </c>
      <c r="I303" s="5">
        <v>2</v>
      </c>
    </row>
    <row r="304" spans="1:9" x14ac:dyDescent="0.25">
      <c r="A304" s="8" t="s">
        <v>10</v>
      </c>
      <c r="B304" s="8" t="s">
        <v>11</v>
      </c>
      <c r="C304" s="8" t="s">
        <v>12</v>
      </c>
      <c r="D304" s="5">
        <v>45</v>
      </c>
      <c r="E304" s="8" t="s">
        <v>13</v>
      </c>
      <c r="F304" t="s">
        <v>14</v>
      </c>
      <c r="G304" t="s">
        <v>22</v>
      </c>
      <c r="H304" t="s">
        <v>15</v>
      </c>
      <c r="I304" s="5">
        <v>4</v>
      </c>
    </row>
    <row r="305" spans="1:9" x14ac:dyDescent="0.25">
      <c r="A305" s="8" t="s">
        <v>10</v>
      </c>
      <c r="B305" s="8" t="s">
        <v>11</v>
      </c>
      <c r="C305" s="8" t="s">
        <v>12</v>
      </c>
      <c r="D305" s="5">
        <v>45</v>
      </c>
      <c r="E305" s="8" t="s">
        <v>13</v>
      </c>
      <c r="F305" t="s">
        <v>19</v>
      </c>
      <c r="G305" t="s">
        <v>22</v>
      </c>
      <c r="H305" t="s">
        <v>15</v>
      </c>
      <c r="I305" s="5">
        <v>1</v>
      </c>
    </row>
    <row r="306" spans="1:9" x14ac:dyDescent="0.25">
      <c r="A306" s="8" t="s">
        <v>10</v>
      </c>
      <c r="B306" s="8" t="s">
        <v>11</v>
      </c>
      <c r="C306" s="8" t="s">
        <v>12</v>
      </c>
      <c r="D306" s="5">
        <v>45</v>
      </c>
      <c r="E306" s="8" t="s">
        <v>13</v>
      </c>
      <c r="F306" t="s">
        <v>17</v>
      </c>
      <c r="G306" t="s">
        <v>22</v>
      </c>
      <c r="H306" t="s">
        <v>15</v>
      </c>
      <c r="I306" s="5">
        <v>1</v>
      </c>
    </row>
    <row r="307" spans="1:9" x14ac:dyDescent="0.25">
      <c r="A307" s="8" t="s">
        <v>10</v>
      </c>
      <c r="B307" s="8" t="s">
        <v>11</v>
      </c>
      <c r="C307" s="8" t="s">
        <v>12</v>
      </c>
      <c r="D307" s="5">
        <v>45</v>
      </c>
      <c r="E307" s="8" t="s">
        <v>13</v>
      </c>
      <c r="F307" t="s">
        <v>28</v>
      </c>
      <c r="G307" t="s">
        <v>18</v>
      </c>
      <c r="H307" t="s">
        <v>15</v>
      </c>
      <c r="I307" s="5">
        <v>1</v>
      </c>
    </row>
    <row r="308" spans="1:9" x14ac:dyDescent="0.25">
      <c r="A308" s="8" t="s">
        <v>10</v>
      </c>
      <c r="B308" s="8" t="s">
        <v>11</v>
      </c>
      <c r="C308" s="8" t="s">
        <v>12</v>
      </c>
      <c r="D308" s="5">
        <v>45</v>
      </c>
      <c r="E308" s="8" t="s">
        <v>13</v>
      </c>
      <c r="F308" t="s">
        <v>19</v>
      </c>
      <c r="G308" t="s">
        <v>18</v>
      </c>
      <c r="H308" t="s">
        <v>15</v>
      </c>
      <c r="I308" s="5">
        <v>1</v>
      </c>
    </row>
    <row r="309" spans="1:9" x14ac:dyDescent="0.25">
      <c r="A309" s="8" t="s">
        <v>10</v>
      </c>
      <c r="B309" s="8" t="s">
        <v>11</v>
      </c>
      <c r="C309" s="8" t="s">
        <v>12</v>
      </c>
      <c r="D309" s="5">
        <v>45</v>
      </c>
      <c r="E309" s="8" t="s">
        <v>13</v>
      </c>
      <c r="F309" t="s">
        <v>17</v>
      </c>
      <c r="G309" t="s">
        <v>18</v>
      </c>
      <c r="H309" t="s">
        <v>15</v>
      </c>
      <c r="I309" s="5">
        <v>1</v>
      </c>
    </row>
    <row r="310" spans="1:9" x14ac:dyDescent="0.25">
      <c r="A310" s="8" t="s">
        <v>10</v>
      </c>
      <c r="B310" s="8" t="s">
        <v>11</v>
      </c>
      <c r="C310" s="8" t="s">
        <v>12</v>
      </c>
      <c r="D310" s="5">
        <v>45</v>
      </c>
      <c r="E310" s="8" t="s">
        <v>13</v>
      </c>
      <c r="F310" t="s">
        <v>23</v>
      </c>
      <c r="G310" t="s">
        <v>39</v>
      </c>
      <c r="H310" t="s">
        <v>15</v>
      </c>
      <c r="I310" s="5">
        <v>5</v>
      </c>
    </row>
    <row r="311" spans="1:9" x14ac:dyDescent="0.25">
      <c r="A311" s="8" t="s">
        <v>10</v>
      </c>
      <c r="B311" s="8" t="s">
        <v>11</v>
      </c>
      <c r="C311" s="8" t="s">
        <v>12</v>
      </c>
      <c r="D311" s="5">
        <v>45</v>
      </c>
      <c r="E311" s="8" t="s">
        <v>13</v>
      </c>
      <c r="F311" t="s">
        <v>14</v>
      </c>
      <c r="G311" t="s">
        <v>39</v>
      </c>
      <c r="H311" t="s">
        <v>15</v>
      </c>
      <c r="I311" s="5">
        <v>2</v>
      </c>
    </row>
    <row r="312" spans="1:9" x14ac:dyDescent="0.25">
      <c r="A312" s="8" t="s">
        <v>10</v>
      </c>
      <c r="B312" s="8" t="s">
        <v>11</v>
      </c>
      <c r="C312" s="8" t="s">
        <v>12</v>
      </c>
      <c r="D312" s="5">
        <v>45</v>
      </c>
      <c r="E312" s="8" t="s">
        <v>13</v>
      </c>
      <c r="F312" t="s">
        <v>19</v>
      </c>
      <c r="G312" t="s">
        <v>39</v>
      </c>
      <c r="H312" t="s">
        <v>15</v>
      </c>
      <c r="I312" s="5">
        <v>1</v>
      </c>
    </row>
    <row r="313" spans="1:9" x14ac:dyDescent="0.25">
      <c r="A313" s="8" t="s">
        <v>10</v>
      </c>
      <c r="B313" s="8" t="s">
        <v>11</v>
      </c>
      <c r="C313" s="8" t="s">
        <v>12</v>
      </c>
      <c r="D313" s="5">
        <v>45</v>
      </c>
      <c r="E313" s="8" t="s">
        <v>13</v>
      </c>
      <c r="F313" t="s">
        <v>17</v>
      </c>
      <c r="G313" t="s">
        <v>39</v>
      </c>
      <c r="H313" t="s">
        <v>15</v>
      </c>
      <c r="I313" s="5">
        <v>1</v>
      </c>
    </row>
    <row r="314" spans="1:9" x14ac:dyDescent="0.25">
      <c r="A314" s="8" t="s">
        <v>10</v>
      </c>
      <c r="B314" s="8" t="s">
        <v>11</v>
      </c>
      <c r="C314" s="8" t="s">
        <v>12</v>
      </c>
      <c r="D314" s="5">
        <v>45</v>
      </c>
      <c r="E314" s="8" t="s">
        <v>13</v>
      </c>
      <c r="F314" t="s">
        <v>14</v>
      </c>
      <c r="G314" t="s">
        <v>40</v>
      </c>
      <c r="H314" t="s">
        <v>15</v>
      </c>
      <c r="I314" s="5">
        <v>3</v>
      </c>
    </row>
    <row r="315" spans="1:9" x14ac:dyDescent="0.25">
      <c r="A315" s="8" t="s">
        <v>10</v>
      </c>
      <c r="B315" s="8" t="s">
        <v>11</v>
      </c>
      <c r="C315" s="8" t="s">
        <v>12</v>
      </c>
      <c r="D315" s="5">
        <v>45</v>
      </c>
      <c r="E315" s="8" t="s">
        <v>13</v>
      </c>
      <c r="F315" t="s">
        <v>19</v>
      </c>
      <c r="G315" t="s">
        <v>41</v>
      </c>
      <c r="H315" t="s">
        <v>15</v>
      </c>
      <c r="I315" s="5">
        <v>1</v>
      </c>
    </row>
    <row r="316" spans="1:9" x14ac:dyDescent="0.25">
      <c r="A316" s="8" t="s">
        <v>10</v>
      </c>
      <c r="B316" s="8" t="s">
        <v>11</v>
      </c>
      <c r="C316" s="8" t="s">
        <v>12</v>
      </c>
      <c r="D316" s="5">
        <v>45</v>
      </c>
      <c r="E316" s="8" t="s">
        <v>13</v>
      </c>
      <c r="F316" t="s">
        <v>17</v>
      </c>
      <c r="G316" t="s">
        <v>41</v>
      </c>
      <c r="H316" t="s">
        <v>15</v>
      </c>
      <c r="I316" s="5">
        <v>1</v>
      </c>
    </row>
    <row r="317" spans="1:9" x14ac:dyDescent="0.25">
      <c r="A317" s="8" t="s">
        <v>10</v>
      </c>
      <c r="B317" s="8" t="s">
        <v>11</v>
      </c>
      <c r="C317" s="8" t="s">
        <v>12</v>
      </c>
      <c r="D317" s="5">
        <v>50</v>
      </c>
      <c r="E317" s="8" t="s">
        <v>13</v>
      </c>
      <c r="F317" t="s">
        <v>23</v>
      </c>
      <c r="G317" t="s">
        <v>31</v>
      </c>
      <c r="H317" t="s">
        <v>15</v>
      </c>
      <c r="I317" s="5">
        <v>1</v>
      </c>
    </row>
    <row r="318" spans="1:9" x14ac:dyDescent="0.25">
      <c r="A318" s="8" t="s">
        <v>10</v>
      </c>
      <c r="B318" s="8" t="s">
        <v>11</v>
      </c>
      <c r="C318" s="8" t="s">
        <v>12</v>
      </c>
      <c r="D318" s="5">
        <v>50</v>
      </c>
      <c r="E318" s="8" t="s">
        <v>13</v>
      </c>
      <c r="F318" t="s">
        <v>17</v>
      </c>
      <c r="G318" t="s">
        <v>35</v>
      </c>
      <c r="H318" t="s">
        <v>15</v>
      </c>
      <c r="I318" s="5">
        <v>1</v>
      </c>
    </row>
    <row r="319" spans="1:9" x14ac:dyDescent="0.25">
      <c r="A319" s="8" t="s">
        <v>10</v>
      </c>
      <c r="B319" s="8" t="s">
        <v>11</v>
      </c>
      <c r="C319" s="8" t="s">
        <v>12</v>
      </c>
      <c r="D319" s="5">
        <v>55</v>
      </c>
      <c r="E319" s="8" t="s">
        <v>13</v>
      </c>
      <c r="F319" t="s">
        <v>14</v>
      </c>
      <c r="G319" t="s">
        <v>30</v>
      </c>
      <c r="H319" t="s">
        <v>15</v>
      </c>
      <c r="I319" s="5">
        <v>1</v>
      </c>
    </row>
    <row r="320" spans="1:9" x14ac:dyDescent="0.25">
      <c r="A320" s="8" t="s">
        <v>10</v>
      </c>
      <c r="B320" s="8" t="s">
        <v>11</v>
      </c>
      <c r="C320" s="8" t="s">
        <v>12</v>
      </c>
      <c r="D320" s="5">
        <v>55</v>
      </c>
      <c r="E320" s="8" t="s">
        <v>13</v>
      </c>
      <c r="F320" t="s">
        <v>23</v>
      </c>
      <c r="G320" t="s">
        <v>31</v>
      </c>
      <c r="H320" t="s">
        <v>15</v>
      </c>
      <c r="I320" s="5">
        <v>2</v>
      </c>
    </row>
    <row r="321" spans="1:9" x14ac:dyDescent="0.25">
      <c r="A321" s="8" t="s">
        <v>10</v>
      </c>
      <c r="B321" s="8" t="s">
        <v>11</v>
      </c>
      <c r="C321" s="8" t="s">
        <v>12</v>
      </c>
      <c r="D321" s="5">
        <v>55</v>
      </c>
      <c r="E321" s="8" t="s">
        <v>13</v>
      </c>
      <c r="F321" t="s">
        <v>19</v>
      </c>
      <c r="G321" t="s">
        <v>32</v>
      </c>
      <c r="H321" t="s">
        <v>15</v>
      </c>
      <c r="I321" s="5">
        <v>2</v>
      </c>
    </row>
    <row r="322" spans="1:9" x14ac:dyDescent="0.25">
      <c r="A322" s="8" t="s">
        <v>10</v>
      </c>
      <c r="B322" s="8" t="s">
        <v>11</v>
      </c>
      <c r="C322" s="8" t="s">
        <v>12</v>
      </c>
      <c r="D322" s="5">
        <v>55</v>
      </c>
      <c r="E322" s="8" t="s">
        <v>13</v>
      </c>
      <c r="F322" t="s">
        <v>14</v>
      </c>
      <c r="G322" t="s">
        <v>34</v>
      </c>
      <c r="H322" t="s">
        <v>15</v>
      </c>
      <c r="I322" s="5">
        <v>1</v>
      </c>
    </row>
    <row r="323" spans="1:9" x14ac:dyDescent="0.25">
      <c r="A323" s="8" t="s">
        <v>10</v>
      </c>
      <c r="B323" s="8" t="s">
        <v>11</v>
      </c>
      <c r="C323" s="8" t="s">
        <v>12</v>
      </c>
      <c r="D323" s="5">
        <v>55</v>
      </c>
      <c r="E323" s="8" t="s">
        <v>13</v>
      </c>
      <c r="F323" t="s">
        <v>14</v>
      </c>
      <c r="G323" t="s">
        <v>35</v>
      </c>
      <c r="H323" t="s">
        <v>15</v>
      </c>
      <c r="I323" s="5">
        <v>1</v>
      </c>
    </row>
    <row r="324" spans="1:9" x14ac:dyDescent="0.25">
      <c r="A324" s="8" t="s">
        <v>10</v>
      </c>
      <c r="B324" s="8" t="s">
        <v>11</v>
      </c>
      <c r="C324" s="8" t="s">
        <v>12</v>
      </c>
      <c r="D324" s="5">
        <v>55</v>
      </c>
      <c r="E324" s="8" t="s">
        <v>13</v>
      </c>
      <c r="F324" t="s">
        <v>23</v>
      </c>
      <c r="G324" t="s">
        <v>138</v>
      </c>
      <c r="H324" t="s">
        <v>15</v>
      </c>
      <c r="I324" s="5">
        <v>1</v>
      </c>
    </row>
    <row r="325" spans="1:9" x14ac:dyDescent="0.25">
      <c r="A325" s="8" t="s">
        <v>10</v>
      </c>
      <c r="B325" s="8" t="s">
        <v>11</v>
      </c>
      <c r="C325" s="8" t="s">
        <v>12</v>
      </c>
      <c r="D325" s="5">
        <v>55</v>
      </c>
      <c r="E325" s="8" t="s">
        <v>13</v>
      </c>
      <c r="F325" t="s">
        <v>19</v>
      </c>
      <c r="G325" t="s">
        <v>138</v>
      </c>
      <c r="H325" t="s">
        <v>15</v>
      </c>
      <c r="I325" s="5">
        <v>1</v>
      </c>
    </row>
    <row r="326" spans="1:9" x14ac:dyDescent="0.25">
      <c r="A326" s="8" t="s">
        <v>10</v>
      </c>
      <c r="B326" s="8" t="s">
        <v>11</v>
      </c>
      <c r="C326" s="8" t="s">
        <v>12</v>
      </c>
      <c r="D326" s="5">
        <v>55</v>
      </c>
      <c r="E326" s="8" t="s">
        <v>13</v>
      </c>
      <c r="F326" t="s">
        <v>19</v>
      </c>
      <c r="G326" t="s">
        <v>36</v>
      </c>
      <c r="H326" t="s">
        <v>15</v>
      </c>
      <c r="I326" s="5">
        <v>1</v>
      </c>
    </row>
    <row r="327" spans="1:9" x14ac:dyDescent="0.25">
      <c r="A327" s="8" t="s">
        <v>10</v>
      </c>
      <c r="B327" s="8" t="s">
        <v>11</v>
      </c>
      <c r="C327" s="8" t="s">
        <v>12</v>
      </c>
      <c r="D327" s="5">
        <v>55</v>
      </c>
      <c r="E327" s="8" t="s">
        <v>13</v>
      </c>
      <c r="F327" t="s">
        <v>19</v>
      </c>
      <c r="G327" t="s">
        <v>37</v>
      </c>
      <c r="H327" t="s">
        <v>15</v>
      </c>
      <c r="I327" s="5">
        <v>1</v>
      </c>
    </row>
    <row r="328" spans="1:9" x14ac:dyDescent="0.25">
      <c r="A328" s="8" t="s">
        <v>10</v>
      </c>
      <c r="B328" s="8" t="s">
        <v>11</v>
      </c>
      <c r="C328" s="8" t="s">
        <v>12</v>
      </c>
      <c r="D328" s="5">
        <v>55</v>
      </c>
      <c r="E328" s="8" t="s">
        <v>13</v>
      </c>
      <c r="F328" t="s">
        <v>19</v>
      </c>
      <c r="G328" t="s">
        <v>16</v>
      </c>
      <c r="H328" t="s">
        <v>15</v>
      </c>
      <c r="I328" s="5">
        <v>1</v>
      </c>
    </row>
    <row r="329" spans="1:9" x14ac:dyDescent="0.25">
      <c r="A329" s="8" t="s">
        <v>10</v>
      </c>
      <c r="B329" s="8" t="s">
        <v>11</v>
      </c>
      <c r="C329" s="8" t="s">
        <v>12</v>
      </c>
      <c r="D329" s="5">
        <v>55</v>
      </c>
      <c r="E329" s="8" t="s">
        <v>13</v>
      </c>
      <c r="F329" t="s">
        <v>23</v>
      </c>
      <c r="G329" t="s">
        <v>20</v>
      </c>
      <c r="H329" t="s">
        <v>15</v>
      </c>
      <c r="I329" s="5">
        <v>3</v>
      </c>
    </row>
    <row r="330" spans="1:9" x14ac:dyDescent="0.25">
      <c r="A330" s="8" t="s">
        <v>10</v>
      </c>
      <c r="B330" s="8" t="s">
        <v>11</v>
      </c>
      <c r="C330" s="8" t="s">
        <v>12</v>
      </c>
      <c r="D330" s="5">
        <v>55</v>
      </c>
      <c r="E330" s="8" t="s">
        <v>13</v>
      </c>
      <c r="F330" t="s">
        <v>14</v>
      </c>
      <c r="G330" t="s">
        <v>20</v>
      </c>
      <c r="H330" t="s">
        <v>15</v>
      </c>
      <c r="I330" s="5">
        <v>1</v>
      </c>
    </row>
    <row r="331" spans="1:9" x14ac:dyDescent="0.25">
      <c r="A331" s="8" t="s">
        <v>10</v>
      </c>
      <c r="B331" s="8" t="s">
        <v>11</v>
      </c>
      <c r="C331" s="8" t="s">
        <v>12</v>
      </c>
      <c r="D331" s="5">
        <v>55</v>
      </c>
      <c r="E331" s="8" t="s">
        <v>13</v>
      </c>
      <c r="F331" t="s">
        <v>19</v>
      </c>
      <c r="G331" t="s">
        <v>20</v>
      </c>
      <c r="H331" t="s">
        <v>15</v>
      </c>
      <c r="I331" s="5">
        <v>1</v>
      </c>
    </row>
    <row r="332" spans="1:9" x14ac:dyDescent="0.25">
      <c r="A332" s="8" t="s">
        <v>10</v>
      </c>
      <c r="B332" s="8" t="s">
        <v>11</v>
      </c>
      <c r="C332" s="8" t="s">
        <v>12</v>
      </c>
      <c r="D332" s="5">
        <v>55</v>
      </c>
      <c r="E332" s="8" t="s">
        <v>13</v>
      </c>
      <c r="F332" t="s">
        <v>17</v>
      </c>
      <c r="G332" t="s">
        <v>20</v>
      </c>
      <c r="H332" t="s">
        <v>15</v>
      </c>
      <c r="I332" s="5">
        <v>2</v>
      </c>
    </row>
    <row r="333" spans="1:9" x14ac:dyDescent="0.25">
      <c r="A333" s="8" t="s">
        <v>10</v>
      </c>
      <c r="B333" s="8" t="s">
        <v>11</v>
      </c>
      <c r="C333" s="8" t="s">
        <v>12</v>
      </c>
      <c r="D333" s="5">
        <v>55</v>
      </c>
      <c r="E333" s="8" t="s">
        <v>13</v>
      </c>
      <c r="F333" t="s">
        <v>19</v>
      </c>
      <c r="G333" t="s">
        <v>38</v>
      </c>
      <c r="H333" t="s">
        <v>15</v>
      </c>
      <c r="I333" s="5">
        <v>2</v>
      </c>
    </row>
    <row r="334" spans="1:9" x14ac:dyDescent="0.25">
      <c r="A334" s="8" t="s">
        <v>10</v>
      </c>
      <c r="B334" s="8" t="s">
        <v>11</v>
      </c>
      <c r="C334" s="8" t="s">
        <v>12</v>
      </c>
      <c r="D334" s="5">
        <v>55</v>
      </c>
      <c r="E334" s="8" t="s">
        <v>13</v>
      </c>
      <c r="F334" t="s">
        <v>23</v>
      </c>
      <c r="G334" t="s">
        <v>21</v>
      </c>
      <c r="H334" t="s">
        <v>15</v>
      </c>
      <c r="I334" s="5">
        <v>1</v>
      </c>
    </row>
    <row r="335" spans="1:9" x14ac:dyDescent="0.25">
      <c r="A335" s="8" t="s">
        <v>10</v>
      </c>
      <c r="B335" s="8" t="s">
        <v>11</v>
      </c>
      <c r="C335" s="8" t="s">
        <v>12</v>
      </c>
      <c r="D335" s="5">
        <v>55</v>
      </c>
      <c r="E335" s="8" t="s">
        <v>13</v>
      </c>
      <c r="F335" t="s">
        <v>28</v>
      </c>
      <c r="G335" t="s">
        <v>22</v>
      </c>
      <c r="H335" t="s">
        <v>15</v>
      </c>
      <c r="I335" s="5">
        <v>1</v>
      </c>
    </row>
    <row r="336" spans="1:9" x14ac:dyDescent="0.25">
      <c r="A336" s="8" t="s">
        <v>10</v>
      </c>
      <c r="B336" s="8" t="s">
        <v>11</v>
      </c>
      <c r="C336" s="8" t="s">
        <v>12</v>
      </c>
      <c r="D336" s="5">
        <v>55</v>
      </c>
      <c r="E336" s="8" t="s">
        <v>13</v>
      </c>
      <c r="F336" t="s">
        <v>14</v>
      </c>
      <c r="G336" t="s">
        <v>22</v>
      </c>
      <c r="H336" t="s">
        <v>15</v>
      </c>
      <c r="I336" s="5">
        <v>1</v>
      </c>
    </row>
    <row r="337" spans="1:9" x14ac:dyDescent="0.25">
      <c r="A337" s="8" t="s">
        <v>10</v>
      </c>
      <c r="B337" s="8" t="s">
        <v>11</v>
      </c>
      <c r="C337" s="8" t="s">
        <v>12</v>
      </c>
      <c r="D337" s="5">
        <v>55</v>
      </c>
      <c r="E337" s="8" t="s">
        <v>13</v>
      </c>
      <c r="F337" t="s">
        <v>23</v>
      </c>
      <c r="G337" t="s">
        <v>18</v>
      </c>
      <c r="H337" t="s">
        <v>15</v>
      </c>
      <c r="I337" s="5">
        <v>1</v>
      </c>
    </row>
    <row r="338" spans="1:9" x14ac:dyDescent="0.25">
      <c r="A338" s="8" t="s">
        <v>10</v>
      </c>
      <c r="B338" s="8" t="s">
        <v>11</v>
      </c>
      <c r="C338" s="8" t="s">
        <v>12</v>
      </c>
      <c r="D338" s="5">
        <v>55</v>
      </c>
      <c r="E338" s="8" t="s">
        <v>13</v>
      </c>
      <c r="F338" t="s">
        <v>19</v>
      </c>
      <c r="G338" t="s">
        <v>18</v>
      </c>
      <c r="H338" t="s">
        <v>15</v>
      </c>
      <c r="I338" s="5">
        <v>1</v>
      </c>
    </row>
    <row r="339" spans="1:9" x14ac:dyDescent="0.25">
      <c r="A339" s="8" t="s">
        <v>10</v>
      </c>
      <c r="B339" s="8" t="s">
        <v>11</v>
      </c>
      <c r="C339" s="8" t="s">
        <v>12</v>
      </c>
      <c r="D339" s="5">
        <v>55</v>
      </c>
      <c r="E339" s="8" t="s">
        <v>13</v>
      </c>
      <c r="F339" t="s">
        <v>23</v>
      </c>
      <c r="G339" t="s">
        <v>39</v>
      </c>
      <c r="H339" t="s">
        <v>15</v>
      </c>
      <c r="I339" s="5">
        <v>1</v>
      </c>
    </row>
    <row r="340" spans="1:9" x14ac:dyDescent="0.25">
      <c r="A340" s="8" t="s">
        <v>10</v>
      </c>
      <c r="B340" s="8" t="s">
        <v>11</v>
      </c>
      <c r="C340" s="8" t="s">
        <v>12</v>
      </c>
      <c r="D340" s="5">
        <v>55</v>
      </c>
      <c r="E340" s="8" t="s">
        <v>13</v>
      </c>
      <c r="F340" t="s">
        <v>19</v>
      </c>
      <c r="G340" t="s">
        <v>40</v>
      </c>
      <c r="H340" t="s">
        <v>15</v>
      </c>
      <c r="I340" s="5">
        <v>1</v>
      </c>
    </row>
    <row r="341" spans="1:9" x14ac:dyDescent="0.25">
      <c r="A341" s="8" t="s">
        <v>10</v>
      </c>
      <c r="B341" s="8" t="s">
        <v>11</v>
      </c>
      <c r="C341" s="8" t="s">
        <v>12</v>
      </c>
      <c r="D341" s="5">
        <v>55</v>
      </c>
      <c r="E341" s="8" t="s">
        <v>13</v>
      </c>
      <c r="F341" t="s">
        <v>14</v>
      </c>
      <c r="G341" t="s">
        <v>41</v>
      </c>
      <c r="H341" t="s">
        <v>15</v>
      </c>
      <c r="I341" s="5">
        <v>1</v>
      </c>
    </row>
    <row r="342" spans="1:9" x14ac:dyDescent="0.25">
      <c r="A342" s="8" t="s">
        <v>10</v>
      </c>
      <c r="B342" s="8" t="s">
        <v>11</v>
      </c>
      <c r="C342" s="8" t="s">
        <v>12</v>
      </c>
      <c r="D342" s="5">
        <v>65</v>
      </c>
      <c r="E342" s="8" t="s">
        <v>13</v>
      </c>
      <c r="F342" t="s">
        <v>23</v>
      </c>
      <c r="G342" t="s">
        <v>137</v>
      </c>
      <c r="H342" t="s">
        <v>15</v>
      </c>
      <c r="I342" s="5">
        <v>1</v>
      </c>
    </row>
    <row r="343" spans="1:9" x14ac:dyDescent="0.25">
      <c r="A343" s="8" t="s">
        <v>10</v>
      </c>
      <c r="B343" s="8" t="s">
        <v>11</v>
      </c>
      <c r="C343" s="8" t="s">
        <v>12</v>
      </c>
      <c r="D343" s="5">
        <v>65</v>
      </c>
      <c r="E343" s="8" t="s">
        <v>13</v>
      </c>
      <c r="F343" t="s">
        <v>23</v>
      </c>
      <c r="G343" t="s">
        <v>41</v>
      </c>
      <c r="H343" t="s">
        <v>15</v>
      </c>
      <c r="I343" s="5">
        <v>1</v>
      </c>
    </row>
    <row r="344" spans="1:9" x14ac:dyDescent="0.25">
      <c r="A344" s="8" t="s">
        <v>10</v>
      </c>
      <c r="B344" s="8" t="s">
        <v>11</v>
      </c>
      <c r="C344" s="8" t="s">
        <v>12</v>
      </c>
      <c r="D344" s="5">
        <v>70</v>
      </c>
      <c r="E344" s="8" t="s">
        <v>13</v>
      </c>
      <c r="F344" t="s">
        <v>23</v>
      </c>
      <c r="G344" t="s">
        <v>27</v>
      </c>
      <c r="H344" t="s">
        <v>15</v>
      </c>
      <c r="I344" s="5">
        <v>1</v>
      </c>
    </row>
    <row r="345" spans="1:9" x14ac:dyDescent="0.25">
      <c r="A345" s="8" t="s">
        <v>10</v>
      </c>
      <c r="B345" s="8" t="s">
        <v>11</v>
      </c>
      <c r="C345" s="8" t="s">
        <v>12</v>
      </c>
      <c r="D345" s="5">
        <v>70</v>
      </c>
      <c r="E345" s="8" t="s">
        <v>13</v>
      </c>
      <c r="F345" t="s">
        <v>19</v>
      </c>
      <c r="G345" t="s">
        <v>31</v>
      </c>
      <c r="H345" t="s">
        <v>15</v>
      </c>
      <c r="I345" s="5">
        <v>1</v>
      </c>
    </row>
    <row r="346" spans="1:9" x14ac:dyDescent="0.25">
      <c r="A346" s="8" t="s">
        <v>10</v>
      </c>
      <c r="B346" s="8" t="s">
        <v>11</v>
      </c>
      <c r="C346" s="8" t="s">
        <v>12</v>
      </c>
      <c r="D346" s="5">
        <v>70</v>
      </c>
      <c r="E346" s="8" t="s">
        <v>13</v>
      </c>
      <c r="F346" t="s">
        <v>23</v>
      </c>
      <c r="G346" t="s">
        <v>32</v>
      </c>
      <c r="H346" t="s">
        <v>15</v>
      </c>
      <c r="I346" s="5">
        <v>1</v>
      </c>
    </row>
    <row r="347" spans="1:9" x14ac:dyDescent="0.25">
      <c r="A347" s="8" t="s">
        <v>10</v>
      </c>
      <c r="B347" s="8" t="s">
        <v>11</v>
      </c>
      <c r="C347" s="8" t="s">
        <v>12</v>
      </c>
      <c r="D347" s="5">
        <v>70</v>
      </c>
      <c r="E347" s="8" t="s">
        <v>13</v>
      </c>
      <c r="F347" t="s">
        <v>19</v>
      </c>
      <c r="G347" t="s">
        <v>138</v>
      </c>
      <c r="H347" t="s">
        <v>15</v>
      </c>
      <c r="I347" s="5">
        <v>1</v>
      </c>
    </row>
    <row r="348" spans="1:9" x14ac:dyDescent="0.25">
      <c r="A348" s="8" t="s">
        <v>10</v>
      </c>
      <c r="B348" s="8" t="s">
        <v>11</v>
      </c>
      <c r="C348" s="8" t="s">
        <v>12</v>
      </c>
      <c r="D348" s="5">
        <v>70</v>
      </c>
      <c r="E348" s="8" t="s">
        <v>13</v>
      </c>
      <c r="F348" t="s">
        <v>19</v>
      </c>
      <c r="G348" t="s">
        <v>36</v>
      </c>
      <c r="H348" t="s">
        <v>15</v>
      </c>
      <c r="I348" s="5">
        <v>1</v>
      </c>
    </row>
    <row r="349" spans="1:9" x14ac:dyDescent="0.25">
      <c r="A349" s="8" t="s">
        <v>10</v>
      </c>
      <c r="B349" s="8" t="s">
        <v>11</v>
      </c>
      <c r="C349" s="8" t="s">
        <v>12</v>
      </c>
      <c r="D349" s="5">
        <v>70</v>
      </c>
      <c r="E349" s="8" t="s">
        <v>13</v>
      </c>
      <c r="F349" t="s">
        <v>14</v>
      </c>
      <c r="G349" t="s">
        <v>16</v>
      </c>
      <c r="H349" t="s">
        <v>15</v>
      </c>
      <c r="I349" s="5">
        <v>1</v>
      </c>
    </row>
    <row r="350" spans="1:9" x14ac:dyDescent="0.25">
      <c r="A350" s="8" t="s">
        <v>10</v>
      </c>
      <c r="B350" s="8" t="s">
        <v>11</v>
      </c>
      <c r="C350" s="8" t="s">
        <v>12</v>
      </c>
      <c r="D350" s="5">
        <v>70</v>
      </c>
      <c r="E350" s="8" t="s">
        <v>13</v>
      </c>
      <c r="F350" t="s">
        <v>17</v>
      </c>
      <c r="G350" t="s">
        <v>20</v>
      </c>
      <c r="H350" t="s">
        <v>15</v>
      </c>
      <c r="I350" s="5">
        <v>1</v>
      </c>
    </row>
    <row r="351" spans="1:9" x14ac:dyDescent="0.25">
      <c r="A351" s="8" t="s">
        <v>10</v>
      </c>
      <c r="B351" s="8" t="s">
        <v>11</v>
      </c>
      <c r="C351" s="8" t="s">
        <v>12</v>
      </c>
      <c r="D351" t="s">
        <v>42</v>
      </c>
      <c r="E351" s="8" t="s">
        <v>13</v>
      </c>
      <c r="F351" t="s">
        <v>19</v>
      </c>
      <c r="G351" t="s">
        <v>31</v>
      </c>
      <c r="H351" t="s">
        <v>15</v>
      </c>
      <c r="I351" s="5">
        <v>2</v>
      </c>
    </row>
    <row r="352" spans="1:9" x14ac:dyDescent="0.25">
      <c r="A352" s="8" t="s">
        <v>10</v>
      </c>
      <c r="B352" s="8" t="s">
        <v>11</v>
      </c>
      <c r="C352" s="8" t="s">
        <v>12</v>
      </c>
      <c r="D352" t="s">
        <v>42</v>
      </c>
      <c r="E352" s="8" t="s">
        <v>13</v>
      </c>
      <c r="F352" t="s">
        <v>17</v>
      </c>
      <c r="G352" t="s">
        <v>31</v>
      </c>
      <c r="H352" t="s">
        <v>15</v>
      </c>
      <c r="I352" s="5">
        <v>1</v>
      </c>
    </row>
    <row r="353" spans="1:9" x14ac:dyDescent="0.25">
      <c r="A353" s="8" t="s">
        <v>10</v>
      </c>
      <c r="B353" s="8" t="s">
        <v>11</v>
      </c>
      <c r="C353" s="8" t="s">
        <v>12</v>
      </c>
      <c r="D353" t="s">
        <v>42</v>
      </c>
      <c r="E353" s="8" t="s">
        <v>13</v>
      </c>
      <c r="F353" t="s">
        <v>28</v>
      </c>
      <c r="G353" t="s">
        <v>34</v>
      </c>
      <c r="H353" t="s">
        <v>15</v>
      </c>
      <c r="I353" s="5">
        <v>1</v>
      </c>
    </row>
    <row r="354" spans="1:9" x14ac:dyDescent="0.25">
      <c r="A354" s="8" t="s">
        <v>10</v>
      </c>
      <c r="B354" s="8" t="s">
        <v>11</v>
      </c>
      <c r="C354" s="8" t="s">
        <v>12</v>
      </c>
      <c r="D354" t="s">
        <v>42</v>
      </c>
      <c r="E354" s="8" t="s">
        <v>13</v>
      </c>
      <c r="F354" t="s">
        <v>17</v>
      </c>
      <c r="G354" t="s">
        <v>34</v>
      </c>
      <c r="H354" t="s">
        <v>15</v>
      </c>
      <c r="I354" s="5">
        <v>1</v>
      </c>
    </row>
    <row r="355" spans="1:9" x14ac:dyDescent="0.25">
      <c r="A355" s="8" t="s">
        <v>10</v>
      </c>
      <c r="B355" s="8" t="s">
        <v>11</v>
      </c>
      <c r="C355" s="8" t="s">
        <v>12</v>
      </c>
      <c r="D355" t="s">
        <v>42</v>
      </c>
      <c r="E355" s="8" t="s">
        <v>13</v>
      </c>
      <c r="F355" t="s">
        <v>14</v>
      </c>
      <c r="G355" t="s">
        <v>138</v>
      </c>
      <c r="H355" t="s">
        <v>15</v>
      </c>
      <c r="I355" s="5">
        <v>1</v>
      </c>
    </row>
    <row r="356" spans="1:9" x14ac:dyDescent="0.25">
      <c r="A356" s="8" t="s">
        <v>10</v>
      </c>
      <c r="B356" s="8" t="s">
        <v>11</v>
      </c>
      <c r="C356" s="8" t="s">
        <v>12</v>
      </c>
      <c r="D356" t="s">
        <v>42</v>
      </c>
      <c r="E356" s="8" t="s">
        <v>13</v>
      </c>
      <c r="F356" t="s">
        <v>19</v>
      </c>
      <c r="G356" t="s">
        <v>36</v>
      </c>
      <c r="H356" t="s">
        <v>15</v>
      </c>
      <c r="I356" s="5">
        <v>2</v>
      </c>
    </row>
    <row r="357" spans="1:9" x14ac:dyDescent="0.25">
      <c r="A357" s="8" t="s">
        <v>10</v>
      </c>
      <c r="B357" s="8" t="s">
        <v>11</v>
      </c>
      <c r="C357" s="8" t="s">
        <v>12</v>
      </c>
      <c r="D357" t="s">
        <v>42</v>
      </c>
      <c r="E357" s="8" t="s">
        <v>13</v>
      </c>
      <c r="F357" t="s">
        <v>28</v>
      </c>
      <c r="G357" t="s">
        <v>16</v>
      </c>
      <c r="H357" t="s">
        <v>15</v>
      </c>
      <c r="I357" s="5">
        <v>1</v>
      </c>
    </row>
    <row r="358" spans="1:9" x14ac:dyDescent="0.25">
      <c r="A358" s="8" t="s">
        <v>10</v>
      </c>
      <c r="B358" s="8" t="s">
        <v>11</v>
      </c>
      <c r="C358" s="8" t="s">
        <v>12</v>
      </c>
      <c r="D358" t="s">
        <v>42</v>
      </c>
      <c r="E358" s="8" t="s">
        <v>13</v>
      </c>
      <c r="F358" t="s">
        <v>23</v>
      </c>
      <c r="G358" t="s">
        <v>16</v>
      </c>
      <c r="H358" t="s">
        <v>15</v>
      </c>
      <c r="I358" s="5">
        <v>1</v>
      </c>
    </row>
    <row r="359" spans="1:9" x14ac:dyDescent="0.25">
      <c r="A359" s="8" t="s">
        <v>10</v>
      </c>
      <c r="B359" s="8" t="s">
        <v>11</v>
      </c>
      <c r="C359" s="8" t="s">
        <v>12</v>
      </c>
      <c r="D359" t="s">
        <v>42</v>
      </c>
      <c r="E359" s="8" t="s">
        <v>13</v>
      </c>
      <c r="F359" t="s">
        <v>19</v>
      </c>
      <c r="G359" t="s">
        <v>16</v>
      </c>
      <c r="H359" t="s">
        <v>15</v>
      </c>
      <c r="I359" s="5">
        <v>1</v>
      </c>
    </row>
    <row r="360" spans="1:9" x14ac:dyDescent="0.25">
      <c r="A360" s="8" t="s">
        <v>10</v>
      </c>
      <c r="B360" s="8" t="s">
        <v>11</v>
      </c>
      <c r="C360" s="8" t="s">
        <v>12</v>
      </c>
      <c r="D360" t="s">
        <v>42</v>
      </c>
      <c r="E360" s="8" t="s">
        <v>13</v>
      </c>
      <c r="F360" t="s">
        <v>17</v>
      </c>
      <c r="G360" t="s">
        <v>16</v>
      </c>
      <c r="H360" t="s">
        <v>15</v>
      </c>
      <c r="I360" s="5">
        <v>1</v>
      </c>
    </row>
    <row r="361" spans="1:9" x14ac:dyDescent="0.25">
      <c r="A361" s="8" t="s">
        <v>10</v>
      </c>
      <c r="B361" s="8" t="s">
        <v>11</v>
      </c>
      <c r="C361" s="8" t="s">
        <v>12</v>
      </c>
      <c r="D361" t="s">
        <v>42</v>
      </c>
      <c r="E361" s="8" t="s">
        <v>13</v>
      </c>
      <c r="F361" t="s">
        <v>19</v>
      </c>
      <c r="G361" t="s">
        <v>20</v>
      </c>
      <c r="H361" t="s">
        <v>15</v>
      </c>
      <c r="I361" s="5">
        <v>1</v>
      </c>
    </row>
    <row r="362" spans="1:9" x14ac:dyDescent="0.25">
      <c r="A362" s="8" t="s">
        <v>10</v>
      </c>
      <c r="B362" s="8" t="s">
        <v>11</v>
      </c>
      <c r="C362" s="8" t="s">
        <v>12</v>
      </c>
      <c r="D362" t="s">
        <v>42</v>
      </c>
      <c r="E362" s="8" t="s">
        <v>13</v>
      </c>
      <c r="F362" t="s">
        <v>23</v>
      </c>
      <c r="G362" t="s">
        <v>38</v>
      </c>
      <c r="H362" t="s">
        <v>15</v>
      </c>
      <c r="I362" s="5">
        <v>1</v>
      </c>
    </row>
    <row r="363" spans="1:9" x14ac:dyDescent="0.25">
      <c r="A363" s="8" t="s">
        <v>10</v>
      </c>
      <c r="B363" s="8" t="s">
        <v>11</v>
      </c>
      <c r="C363" s="8" t="s">
        <v>12</v>
      </c>
      <c r="D363" t="s">
        <v>42</v>
      </c>
      <c r="E363" s="8" t="s">
        <v>13</v>
      </c>
      <c r="F363" t="s">
        <v>23</v>
      </c>
      <c r="G363" t="s">
        <v>21</v>
      </c>
      <c r="H363" t="s">
        <v>15</v>
      </c>
      <c r="I363" s="5">
        <v>1</v>
      </c>
    </row>
    <row r="364" spans="1:9" x14ac:dyDescent="0.25">
      <c r="A364" s="8" t="s">
        <v>10</v>
      </c>
      <c r="B364" s="8" t="s">
        <v>11</v>
      </c>
      <c r="C364" s="8" t="s">
        <v>12</v>
      </c>
      <c r="D364" t="s">
        <v>42</v>
      </c>
      <c r="E364" s="8" t="s">
        <v>13</v>
      </c>
      <c r="F364" t="s">
        <v>14</v>
      </c>
      <c r="G364" t="s">
        <v>21</v>
      </c>
      <c r="H364" t="s">
        <v>15</v>
      </c>
      <c r="I364" s="5">
        <v>1</v>
      </c>
    </row>
    <row r="365" spans="1:9" x14ac:dyDescent="0.25">
      <c r="A365" s="8" t="s">
        <v>10</v>
      </c>
      <c r="B365" s="8" t="s">
        <v>11</v>
      </c>
      <c r="C365" s="8" t="s">
        <v>12</v>
      </c>
      <c r="D365" t="s">
        <v>42</v>
      </c>
      <c r="E365" s="8" t="s">
        <v>13</v>
      </c>
      <c r="F365" t="s">
        <v>19</v>
      </c>
      <c r="G365" t="s">
        <v>21</v>
      </c>
      <c r="H365" t="s">
        <v>15</v>
      </c>
      <c r="I365" s="5">
        <v>1</v>
      </c>
    </row>
    <row r="366" spans="1:9" x14ac:dyDescent="0.25">
      <c r="A366" s="8" t="s">
        <v>10</v>
      </c>
      <c r="B366" s="8" t="s">
        <v>11</v>
      </c>
      <c r="C366" s="8" t="s">
        <v>12</v>
      </c>
      <c r="D366" t="s">
        <v>42</v>
      </c>
      <c r="E366" s="8" t="s">
        <v>13</v>
      </c>
      <c r="F366" t="s">
        <v>19</v>
      </c>
      <c r="G366" t="s">
        <v>18</v>
      </c>
      <c r="H366" t="s">
        <v>15</v>
      </c>
      <c r="I366" s="5">
        <v>1</v>
      </c>
    </row>
    <row r="367" spans="1:9" x14ac:dyDescent="0.25">
      <c r="A367" s="8" t="s">
        <v>10</v>
      </c>
      <c r="B367" s="8" t="s">
        <v>11</v>
      </c>
      <c r="C367" s="8" t="s">
        <v>12</v>
      </c>
      <c r="D367" t="s">
        <v>42</v>
      </c>
      <c r="E367" s="8" t="s">
        <v>13</v>
      </c>
      <c r="F367" t="s">
        <v>14</v>
      </c>
      <c r="G367" t="s">
        <v>39</v>
      </c>
      <c r="H367" t="s">
        <v>15</v>
      </c>
      <c r="I367" s="5">
        <v>1</v>
      </c>
    </row>
    <row r="368" spans="1:9" x14ac:dyDescent="0.25">
      <c r="A368" s="8" t="s">
        <v>10</v>
      </c>
      <c r="B368" s="8" t="s">
        <v>11</v>
      </c>
      <c r="C368" s="8" t="s">
        <v>12</v>
      </c>
      <c r="D368" t="s">
        <v>42</v>
      </c>
      <c r="E368" s="8" t="s">
        <v>13</v>
      </c>
      <c r="F368" t="s">
        <v>19</v>
      </c>
      <c r="G368" t="s">
        <v>40</v>
      </c>
      <c r="H368" t="s">
        <v>15</v>
      </c>
      <c r="I368" s="5">
        <v>1</v>
      </c>
    </row>
    <row r="369" spans="1:9" x14ac:dyDescent="0.25">
      <c r="A369" s="8" t="s">
        <v>10</v>
      </c>
      <c r="B369" s="8" t="s">
        <v>11</v>
      </c>
      <c r="C369" s="8" t="s">
        <v>12</v>
      </c>
      <c r="D369" s="5">
        <v>15</v>
      </c>
      <c r="E369" s="8" t="s">
        <v>43</v>
      </c>
      <c r="F369" t="s">
        <v>19</v>
      </c>
      <c r="G369" t="s">
        <v>31</v>
      </c>
      <c r="H369" t="s">
        <v>15</v>
      </c>
      <c r="I369" s="5">
        <v>1</v>
      </c>
    </row>
    <row r="370" spans="1:9" x14ac:dyDescent="0.25">
      <c r="A370" s="8" t="s">
        <v>10</v>
      </c>
      <c r="B370" s="8" t="s">
        <v>11</v>
      </c>
      <c r="C370" s="8" t="s">
        <v>12</v>
      </c>
      <c r="D370" s="5">
        <v>15</v>
      </c>
      <c r="E370" s="8" t="s">
        <v>43</v>
      </c>
      <c r="F370" t="s">
        <v>19</v>
      </c>
      <c r="G370" t="s">
        <v>35</v>
      </c>
      <c r="H370" t="s">
        <v>15</v>
      </c>
      <c r="I370" s="5">
        <v>1</v>
      </c>
    </row>
    <row r="371" spans="1:9" x14ac:dyDescent="0.25">
      <c r="A371" s="8" t="s">
        <v>10</v>
      </c>
      <c r="B371" s="8" t="s">
        <v>11</v>
      </c>
      <c r="C371" s="8" t="s">
        <v>12</v>
      </c>
      <c r="D371" s="5">
        <v>15</v>
      </c>
      <c r="E371" s="8" t="s">
        <v>43</v>
      </c>
      <c r="F371" t="s">
        <v>19</v>
      </c>
      <c r="G371" t="s">
        <v>37</v>
      </c>
      <c r="H371" t="s">
        <v>15</v>
      </c>
      <c r="I371" s="5">
        <v>1</v>
      </c>
    </row>
    <row r="372" spans="1:9" x14ac:dyDescent="0.25">
      <c r="A372" s="8" t="s">
        <v>10</v>
      </c>
      <c r="B372" s="8" t="s">
        <v>11</v>
      </c>
      <c r="C372" s="8" t="s">
        <v>12</v>
      </c>
      <c r="D372" s="5">
        <v>15</v>
      </c>
      <c r="E372" s="8" t="s">
        <v>43</v>
      </c>
      <c r="F372" t="s">
        <v>17</v>
      </c>
      <c r="G372" t="s">
        <v>20</v>
      </c>
      <c r="H372" t="s">
        <v>15</v>
      </c>
      <c r="I372" s="5">
        <v>1</v>
      </c>
    </row>
    <row r="373" spans="1:9" x14ac:dyDescent="0.25">
      <c r="A373" s="8" t="s">
        <v>10</v>
      </c>
      <c r="B373" s="8" t="s">
        <v>11</v>
      </c>
      <c r="C373" s="8" t="s">
        <v>12</v>
      </c>
      <c r="D373" s="5">
        <v>15</v>
      </c>
      <c r="E373" s="8" t="s">
        <v>43</v>
      </c>
      <c r="F373" t="s">
        <v>14</v>
      </c>
      <c r="G373" t="s">
        <v>22</v>
      </c>
      <c r="H373" t="s">
        <v>15</v>
      </c>
      <c r="I373" s="5">
        <v>1</v>
      </c>
    </row>
    <row r="374" spans="1:9" x14ac:dyDescent="0.25">
      <c r="A374" s="8" t="s">
        <v>10</v>
      </c>
      <c r="B374" s="8" t="s">
        <v>11</v>
      </c>
      <c r="C374" s="8" t="s">
        <v>12</v>
      </c>
      <c r="D374" s="5">
        <v>15</v>
      </c>
      <c r="E374" s="8" t="s">
        <v>43</v>
      </c>
      <c r="F374" t="s">
        <v>19</v>
      </c>
      <c r="G374" t="s">
        <v>22</v>
      </c>
      <c r="H374" t="s">
        <v>15</v>
      </c>
      <c r="I374" s="5">
        <v>1</v>
      </c>
    </row>
    <row r="375" spans="1:9" x14ac:dyDescent="0.25">
      <c r="A375" s="8" t="s">
        <v>10</v>
      </c>
      <c r="B375" s="8" t="s">
        <v>11</v>
      </c>
      <c r="C375" s="8" t="s">
        <v>12</v>
      </c>
      <c r="D375" s="5">
        <v>15</v>
      </c>
      <c r="E375" s="8" t="s">
        <v>43</v>
      </c>
      <c r="F375" t="s">
        <v>17</v>
      </c>
      <c r="G375" t="s">
        <v>22</v>
      </c>
      <c r="H375" t="s">
        <v>15</v>
      </c>
      <c r="I375" s="5">
        <v>1</v>
      </c>
    </row>
    <row r="376" spans="1:9" x14ac:dyDescent="0.25">
      <c r="A376" s="8" t="s">
        <v>10</v>
      </c>
      <c r="B376" s="8" t="s">
        <v>11</v>
      </c>
      <c r="C376" s="8" t="s">
        <v>12</v>
      </c>
      <c r="D376" s="5">
        <v>25</v>
      </c>
      <c r="E376" s="8" t="s">
        <v>43</v>
      </c>
      <c r="F376" t="s">
        <v>28</v>
      </c>
      <c r="G376" t="s">
        <v>137</v>
      </c>
      <c r="H376" t="s">
        <v>15</v>
      </c>
      <c r="I376" s="5">
        <v>1</v>
      </c>
    </row>
    <row r="377" spans="1:9" x14ac:dyDescent="0.25">
      <c r="A377" s="8" t="s">
        <v>10</v>
      </c>
      <c r="B377" s="8" t="s">
        <v>11</v>
      </c>
      <c r="C377" s="8" t="s">
        <v>12</v>
      </c>
      <c r="D377" s="5">
        <v>25</v>
      </c>
      <c r="E377" s="8" t="s">
        <v>43</v>
      </c>
      <c r="F377" t="s">
        <v>23</v>
      </c>
      <c r="G377" t="s">
        <v>137</v>
      </c>
      <c r="H377" t="s">
        <v>15</v>
      </c>
      <c r="I377" s="5">
        <v>1</v>
      </c>
    </row>
    <row r="378" spans="1:9" x14ac:dyDescent="0.25">
      <c r="A378" s="8" t="s">
        <v>10</v>
      </c>
      <c r="B378" s="8" t="s">
        <v>11</v>
      </c>
      <c r="C378" s="8" t="s">
        <v>12</v>
      </c>
      <c r="D378" s="5">
        <v>25</v>
      </c>
      <c r="E378" s="8" t="s">
        <v>43</v>
      </c>
      <c r="F378" t="s">
        <v>19</v>
      </c>
      <c r="G378" t="s">
        <v>137</v>
      </c>
      <c r="H378" t="s">
        <v>15</v>
      </c>
      <c r="I378" s="5">
        <v>1</v>
      </c>
    </row>
    <row r="379" spans="1:9" x14ac:dyDescent="0.25">
      <c r="A379" s="8" t="s">
        <v>10</v>
      </c>
      <c r="B379" s="8" t="s">
        <v>11</v>
      </c>
      <c r="C379" s="8" t="s">
        <v>12</v>
      </c>
      <c r="D379" s="5">
        <v>25</v>
      </c>
      <c r="E379" s="8" t="s">
        <v>43</v>
      </c>
      <c r="F379" t="s">
        <v>23</v>
      </c>
      <c r="G379" t="s">
        <v>24</v>
      </c>
      <c r="H379" t="s">
        <v>15</v>
      </c>
      <c r="I379" s="5">
        <v>1</v>
      </c>
    </row>
    <row r="380" spans="1:9" x14ac:dyDescent="0.25">
      <c r="A380" s="8" t="s">
        <v>10</v>
      </c>
      <c r="B380" s="8" t="s">
        <v>11</v>
      </c>
      <c r="C380" s="8" t="s">
        <v>12</v>
      </c>
      <c r="D380" s="5">
        <v>25</v>
      </c>
      <c r="E380" s="8" t="s">
        <v>43</v>
      </c>
      <c r="F380" t="s">
        <v>14</v>
      </c>
      <c r="G380" t="s">
        <v>24</v>
      </c>
      <c r="H380" t="s">
        <v>15</v>
      </c>
      <c r="I380" s="5">
        <v>2</v>
      </c>
    </row>
    <row r="381" spans="1:9" x14ac:dyDescent="0.25">
      <c r="A381" s="8" t="s">
        <v>10</v>
      </c>
      <c r="B381" s="8" t="s">
        <v>11</v>
      </c>
      <c r="C381" s="8" t="s">
        <v>12</v>
      </c>
      <c r="D381" s="5">
        <v>25</v>
      </c>
      <c r="E381" s="8" t="s">
        <v>43</v>
      </c>
      <c r="F381" t="s">
        <v>17</v>
      </c>
      <c r="G381" t="s">
        <v>24</v>
      </c>
      <c r="H381" t="s">
        <v>15</v>
      </c>
      <c r="I381" s="5">
        <v>1</v>
      </c>
    </row>
    <row r="382" spans="1:9" x14ac:dyDescent="0.25">
      <c r="A382" s="8" t="s">
        <v>10</v>
      </c>
      <c r="B382" s="8" t="s">
        <v>11</v>
      </c>
      <c r="C382" s="8" t="s">
        <v>12</v>
      </c>
      <c r="D382" s="5">
        <v>25</v>
      </c>
      <c r="E382" s="8" t="s">
        <v>43</v>
      </c>
      <c r="F382" t="s">
        <v>14</v>
      </c>
      <c r="G382" t="s">
        <v>25</v>
      </c>
      <c r="H382" t="s">
        <v>15</v>
      </c>
      <c r="I382" s="5">
        <v>1</v>
      </c>
    </row>
    <row r="383" spans="1:9" x14ac:dyDescent="0.25">
      <c r="A383" s="8" t="s">
        <v>10</v>
      </c>
      <c r="B383" s="8" t="s">
        <v>11</v>
      </c>
      <c r="C383" s="8" t="s">
        <v>12</v>
      </c>
      <c r="D383" s="5">
        <v>25</v>
      </c>
      <c r="E383" s="8" t="s">
        <v>43</v>
      </c>
      <c r="F383" t="s">
        <v>19</v>
      </c>
      <c r="G383" t="s">
        <v>25</v>
      </c>
      <c r="H383" t="s">
        <v>15</v>
      </c>
      <c r="I383" s="5">
        <v>1</v>
      </c>
    </row>
    <row r="384" spans="1:9" x14ac:dyDescent="0.25">
      <c r="A384" s="8" t="s">
        <v>10</v>
      </c>
      <c r="B384" s="8" t="s">
        <v>11</v>
      </c>
      <c r="C384" s="8" t="s">
        <v>12</v>
      </c>
      <c r="D384" s="5">
        <v>25</v>
      </c>
      <c r="E384" s="8" t="s">
        <v>43</v>
      </c>
      <c r="F384" t="s">
        <v>14</v>
      </c>
      <c r="G384" t="s">
        <v>26</v>
      </c>
      <c r="H384" t="s">
        <v>15</v>
      </c>
      <c r="I384" s="5">
        <v>1</v>
      </c>
    </row>
    <row r="385" spans="1:9" x14ac:dyDescent="0.25">
      <c r="A385" s="8" t="s">
        <v>10</v>
      </c>
      <c r="B385" s="8" t="s">
        <v>11</v>
      </c>
      <c r="C385" s="8" t="s">
        <v>12</v>
      </c>
      <c r="D385" s="5">
        <v>25</v>
      </c>
      <c r="E385" s="8" t="s">
        <v>43</v>
      </c>
      <c r="F385" t="s">
        <v>19</v>
      </c>
      <c r="G385" t="s">
        <v>27</v>
      </c>
      <c r="H385" t="s">
        <v>15</v>
      </c>
      <c r="I385" s="5">
        <v>1</v>
      </c>
    </row>
    <row r="386" spans="1:9" x14ac:dyDescent="0.25">
      <c r="A386" s="8" t="s">
        <v>10</v>
      </c>
      <c r="B386" s="8" t="s">
        <v>11</v>
      </c>
      <c r="C386" s="8" t="s">
        <v>12</v>
      </c>
      <c r="D386" s="5">
        <v>25</v>
      </c>
      <c r="E386" s="8" t="s">
        <v>43</v>
      </c>
      <c r="F386" t="s">
        <v>23</v>
      </c>
      <c r="G386" t="s">
        <v>29</v>
      </c>
      <c r="H386" t="s">
        <v>15</v>
      </c>
      <c r="I386" s="5">
        <v>2</v>
      </c>
    </row>
    <row r="387" spans="1:9" x14ac:dyDescent="0.25">
      <c r="A387" s="8" t="s">
        <v>10</v>
      </c>
      <c r="B387" s="8" t="s">
        <v>11</v>
      </c>
      <c r="C387" s="8" t="s">
        <v>12</v>
      </c>
      <c r="D387" s="5">
        <v>25</v>
      </c>
      <c r="E387" s="8" t="s">
        <v>43</v>
      </c>
      <c r="F387" t="s">
        <v>14</v>
      </c>
      <c r="G387" t="s">
        <v>29</v>
      </c>
      <c r="H387" t="s">
        <v>15</v>
      </c>
      <c r="I387" s="5">
        <v>1</v>
      </c>
    </row>
    <row r="388" spans="1:9" x14ac:dyDescent="0.25">
      <c r="A388" s="8" t="s">
        <v>10</v>
      </c>
      <c r="B388" s="8" t="s">
        <v>11</v>
      </c>
      <c r="C388" s="8" t="s">
        <v>12</v>
      </c>
      <c r="D388" s="5">
        <v>25</v>
      </c>
      <c r="E388" s="8" t="s">
        <v>43</v>
      </c>
      <c r="F388" t="s">
        <v>19</v>
      </c>
      <c r="G388" t="s">
        <v>29</v>
      </c>
      <c r="H388" t="s">
        <v>15</v>
      </c>
      <c r="I388" s="5">
        <v>1</v>
      </c>
    </row>
    <row r="389" spans="1:9" x14ac:dyDescent="0.25">
      <c r="A389" s="8" t="s">
        <v>10</v>
      </c>
      <c r="B389" s="8" t="s">
        <v>11</v>
      </c>
      <c r="C389" s="8" t="s">
        <v>12</v>
      </c>
      <c r="D389" s="5">
        <v>25</v>
      </c>
      <c r="E389" s="8" t="s">
        <v>43</v>
      </c>
      <c r="F389" t="s">
        <v>14</v>
      </c>
      <c r="G389" t="s">
        <v>30</v>
      </c>
      <c r="H389" t="s">
        <v>15</v>
      </c>
      <c r="I389" s="5">
        <v>1</v>
      </c>
    </row>
    <row r="390" spans="1:9" x14ac:dyDescent="0.25">
      <c r="A390" s="8" t="s">
        <v>10</v>
      </c>
      <c r="B390" s="8" t="s">
        <v>11</v>
      </c>
      <c r="C390" s="8" t="s">
        <v>12</v>
      </c>
      <c r="D390" s="5">
        <v>25</v>
      </c>
      <c r="E390" s="8" t="s">
        <v>43</v>
      </c>
      <c r="F390" t="s">
        <v>19</v>
      </c>
      <c r="G390" t="s">
        <v>30</v>
      </c>
      <c r="H390" t="s">
        <v>15</v>
      </c>
      <c r="I390" s="5">
        <v>2</v>
      </c>
    </row>
    <row r="391" spans="1:9" x14ac:dyDescent="0.25">
      <c r="A391" s="8" t="s">
        <v>10</v>
      </c>
      <c r="B391" s="8" t="s">
        <v>11</v>
      </c>
      <c r="C391" s="8" t="s">
        <v>12</v>
      </c>
      <c r="D391" s="5">
        <v>25</v>
      </c>
      <c r="E391" s="8" t="s">
        <v>43</v>
      </c>
      <c r="F391" t="s">
        <v>23</v>
      </c>
      <c r="G391" t="s">
        <v>31</v>
      </c>
      <c r="H391" t="s">
        <v>15</v>
      </c>
      <c r="I391" s="5">
        <v>1</v>
      </c>
    </row>
    <row r="392" spans="1:9" x14ac:dyDescent="0.25">
      <c r="A392" s="8" t="s">
        <v>10</v>
      </c>
      <c r="B392" s="8" t="s">
        <v>11</v>
      </c>
      <c r="C392" s="8" t="s">
        <v>12</v>
      </c>
      <c r="D392" s="5">
        <v>25</v>
      </c>
      <c r="E392" s="8" t="s">
        <v>43</v>
      </c>
      <c r="F392" t="s">
        <v>19</v>
      </c>
      <c r="G392" t="s">
        <v>31</v>
      </c>
      <c r="H392" t="s">
        <v>15</v>
      </c>
      <c r="I392" s="5">
        <v>4</v>
      </c>
    </row>
    <row r="393" spans="1:9" x14ac:dyDescent="0.25">
      <c r="A393" s="8" t="s">
        <v>10</v>
      </c>
      <c r="B393" s="8" t="s">
        <v>11</v>
      </c>
      <c r="C393" s="8" t="s">
        <v>12</v>
      </c>
      <c r="D393" s="5">
        <v>25</v>
      </c>
      <c r="E393" s="8" t="s">
        <v>43</v>
      </c>
      <c r="F393" t="s">
        <v>17</v>
      </c>
      <c r="G393" t="s">
        <v>31</v>
      </c>
      <c r="H393" t="s">
        <v>15</v>
      </c>
      <c r="I393" s="5">
        <v>4</v>
      </c>
    </row>
    <row r="394" spans="1:9" x14ac:dyDescent="0.25">
      <c r="A394" s="8" t="s">
        <v>10</v>
      </c>
      <c r="B394" s="8" t="s">
        <v>11</v>
      </c>
      <c r="C394" s="8" t="s">
        <v>12</v>
      </c>
      <c r="D394" s="5">
        <v>25</v>
      </c>
      <c r="E394" s="8" t="s">
        <v>43</v>
      </c>
      <c r="F394" t="s">
        <v>14</v>
      </c>
      <c r="G394" t="s">
        <v>32</v>
      </c>
      <c r="H394" t="s">
        <v>15</v>
      </c>
      <c r="I394" s="5">
        <v>1</v>
      </c>
    </row>
    <row r="395" spans="1:9" x14ac:dyDescent="0.25">
      <c r="A395" s="8" t="s">
        <v>10</v>
      </c>
      <c r="B395" s="8" t="s">
        <v>11</v>
      </c>
      <c r="C395" s="8" t="s">
        <v>12</v>
      </c>
      <c r="D395" s="5">
        <v>25</v>
      </c>
      <c r="E395" s="8" t="s">
        <v>43</v>
      </c>
      <c r="F395" t="s">
        <v>19</v>
      </c>
      <c r="G395" t="s">
        <v>32</v>
      </c>
      <c r="H395" t="s">
        <v>15</v>
      </c>
      <c r="I395" s="5">
        <v>1</v>
      </c>
    </row>
    <row r="396" spans="1:9" x14ac:dyDescent="0.25">
      <c r="A396" s="8" t="s">
        <v>10</v>
      </c>
      <c r="B396" s="8" t="s">
        <v>11</v>
      </c>
      <c r="C396" s="8" t="s">
        <v>12</v>
      </c>
      <c r="D396" s="5">
        <v>25</v>
      </c>
      <c r="E396" s="8" t="s">
        <v>43</v>
      </c>
      <c r="F396" t="s">
        <v>19</v>
      </c>
      <c r="G396" t="s">
        <v>33</v>
      </c>
      <c r="H396" t="s">
        <v>15</v>
      </c>
      <c r="I396" s="5">
        <v>2</v>
      </c>
    </row>
    <row r="397" spans="1:9" x14ac:dyDescent="0.25">
      <c r="A397" s="8" t="s">
        <v>10</v>
      </c>
      <c r="B397" s="8" t="s">
        <v>11</v>
      </c>
      <c r="C397" s="8" t="s">
        <v>12</v>
      </c>
      <c r="D397" s="5">
        <v>25</v>
      </c>
      <c r="E397" s="8" t="s">
        <v>43</v>
      </c>
      <c r="F397" t="s">
        <v>17</v>
      </c>
      <c r="G397" t="s">
        <v>33</v>
      </c>
      <c r="H397" t="s">
        <v>15</v>
      </c>
      <c r="I397" s="5">
        <v>1</v>
      </c>
    </row>
    <row r="398" spans="1:9" x14ac:dyDescent="0.25">
      <c r="A398" s="8" t="s">
        <v>10</v>
      </c>
      <c r="B398" s="8" t="s">
        <v>11</v>
      </c>
      <c r="C398" s="8" t="s">
        <v>12</v>
      </c>
      <c r="D398" s="5">
        <v>25</v>
      </c>
      <c r="E398" s="8" t="s">
        <v>43</v>
      </c>
      <c r="F398" t="s">
        <v>14</v>
      </c>
      <c r="G398" t="s">
        <v>34</v>
      </c>
      <c r="H398" t="s">
        <v>15</v>
      </c>
      <c r="I398" s="5">
        <v>2</v>
      </c>
    </row>
    <row r="399" spans="1:9" x14ac:dyDescent="0.25">
      <c r="A399" s="8" t="s">
        <v>10</v>
      </c>
      <c r="B399" s="8" t="s">
        <v>11</v>
      </c>
      <c r="C399" s="8" t="s">
        <v>12</v>
      </c>
      <c r="D399" s="5">
        <v>25</v>
      </c>
      <c r="E399" s="8" t="s">
        <v>43</v>
      </c>
      <c r="F399" t="s">
        <v>19</v>
      </c>
      <c r="G399" t="s">
        <v>34</v>
      </c>
      <c r="H399" t="s">
        <v>15</v>
      </c>
      <c r="I399" s="5">
        <v>2</v>
      </c>
    </row>
    <row r="400" spans="1:9" x14ac:dyDescent="0.25">
      <c r="A400" s="8" t="s">
        <v>10</v>
      </c>
      <c r="B400" s="8" t="s">
        <v>11</v>
      </c>
      <c r="C400" s="8" t="s">
        <v>12</v>
      </c>
      <c r="D400" s="5">
        <v>25</v>
      </c>
      <c r="E400" s="8" t="s">
        <v>43</v>
      </c>
      <c r="F400" t="s">
        <v>17</v>
      </c>
      <c r="G400" t="s">
        <v>34</v>
      </c>
      <c r="H400" t="s">
        <v>15</v>
      </c>
      <c r="I400" s="5">
        <v>1</v>
      </c>
    </row>
    <row r="401" spans="1:9" x14ac:dyDescent="0.25">
      <c r="A401" s="8" t="s">
        <v>10</v>
      </c>
      <c r="B401" s="8" t="s">
        <v>11</v>
      </c>
      <c r="C401" s="8" t="s">
        <v>12</v>
      </c>
      <c r="D401" s="5">
        <v>25</v>
      </c>
      <c r="E401" s="8" t="s">
        <v>43</v>
      </c>
      <c r="F401" t="s">
        <v>14</v>
      </c>
      <c r="G401" t="s">
        <v>35</v>
      </c>
      <c r="H401" t="s">
        <v>15</v>
      </c>
      <c r="I401" s="5">
        <v>2</v>
      </c>
    </row>
    <row r="402" spans="1:9" x14ac:dyDescent="0.25">
      <c r="A402" s="8" t="s">
        <v>10</v>
      </c>
      <c r="B402" s="8" t="s">
        <v>11</v>
      </c>
      <c r="C402" s="8" t="s">
        <v>12</v>
      </c>
      <c r="D402" s="5">
        <v>25</v>
      </c>
      <c r="E402" s="8" t="s">
        <v>43</v>
      </c>
      <c r="F402" t="s">
        <v>19</v>
      </c>
      <c r="G402" t="s">
        <v>35</v>
      </c>
      <c r="H402" t="s">
        <v>15</v>
      </c>
      <c r="I402" s="5">
        <v>1</v>
      </c>
    </row>
    <row r="403" spans="1:9" x14ac:dyDescent="0.25">
      <c r="A403" s="8" t="s">
        <v>10</v>
      </c>
      <c r="B403" s="8" t="s">
        <v>11</v>
      </c>
      <c r="C403" s="8" t="s">
        <v>12</v>
      </c>
      <c r="D403" s="5">
        <v>25</v>
      </c>
      <c r="E403" s="8" t="s">
        <v>43</v>
      </c>
      <c r="F403" t="s">
        <v>17</v>
      </c>
      <c r="G403" t="s">
        <v>35</v>
      </c>
      <c r="H403" t="s">
        <v>15</v>
      </c>
      <c r="I403" s="5">
        <v>2</v>
      </c>
    </row>
    <row r="404" spans="1:9" x14ac:dyDescent="0.25">
      <c r="A404" s="8" t="s">
        <v>10</v>
      </c>
      <c r="B404" s="8" t="s">
        <v>11</v>
      </c>
      <c r="C404" s="8" t="s">
        <v>12</v>
      </c>
      <c r="D404" s="5">
        <v>25</v>
      </c>
      <c r="E404" s="8" t="s">
        <v>43</v>
      </c>
      <c r="F404" t="s">
        <v>23</v>
      </c>
      <c r="G404" t="s">
        <v>138</v>
      </c>
      <c r="H404" t="s">
        <v>15</v>
      </c>
      <c r="I404" s="5">
        <v>2</v>
      </c>
    </row>
    <row r="405" spans="1:9" x14ac:dyDescent="0.25">
      <c r="A405" s="8" t="s">
        <v>10</v>
      </c>
      <c r="B405" s="8" t="s">
        <v>11</v>
      </c>
      <c r="C405" s="8" t="s">
        <v>12</v>
      </c>
      <c r="D405" s="5">
        <v>25</v>
      </c>
      <c r="E405" s="8" t="s">
        <v>43</v>
      </c>
      <c r="F405" t="s">
        <v>19</v>
      </c>
      <c r="G405" t="s">
        <v>138</v>
      </c>
      <c r="H405" t="s">
        <v>15</v>
      </c>
      <c r="I405" s="5">
        <v>1</v>
      </c>
    </row>
    <row r="406" spans="1:9" x14ac:dyDescent="0.25">
      <c r="A406" s="8" t="s">
        <v>10</v>
      </c>
      <c r="B406" s="8" t="s">
        <v>11</v>
      </c>
      <c r="C406" s="8" t="s">
        <v>12</v>
      </c>
      <c r="D406" s="5">
        <v>25</v>
      </c>
      <c r="E406" s="8" t="s">
        <v>43</v>
      </c>
      <c r="F406" t="s">
        <v>17</v>
      </c>
      <c r="G406" t="s">
        <v>138</v>
      </c>
      <c r="H406" t="s">
        <v>15</v>
      </c>
      <c r="I406" s="5">
        <v>5</v>
      </c>
    </row>
    <row r="407" spans="1:9" x14ac:dyDescent="0.25">
      <c r="A407" s="8" t="s">
        <v>10</v>
      </c>
      <c r="B407" s="8" t="s">
        <v>11</v>
      </c>
      <c r="C407" s="8" t="s">
        <v>12</v>
      </c>
      <c r="D407" s="5">
        <v>25</v>
      </c>
      <c r="E407" s="8" t="s">
        <v>43</v>
      </c>
      <c r="F407" t="s">
        <v>23</v>
      </c>
      <c r="G407" t="s">
        <v>36</v>
      </c>
      <c r="H407" t="s">
        <v>15</v>
      </c>
      <c r="I407" s="5">
        <v>1</v>
      </c>
    </row>
    <row r="408" spans="1:9" x14ac:dyDescent="0.25">
      <c r="A408" s="8" t="s">
        <v>10</v>
      </c>
      <c r="B408" s="8" t="s">
        <v>11</v>
      </c>
      <c r="C408" s="8" t="s">
        <v>12</v>
      </c>
      <c r="D408" s="5">
        <v>25</v>
      </c>
      <c r="E408" s="8" t="s">
        <v>43</v>
      </c>
      <c r="F408" t="s">
        <v>14</v>
      </c>
      <c r="G408" t="s">
        <v>36</v>
      </c>
      <c r="H408" t="s">
        <v>15</v>
      </c>
      <c r="I408" s="5">
        <v>1</v>
      </c>
    </row>
    <row r="409" spans="1:9" x14ac:dyDescent="0.25">
      <c r="A409" s="8" t="s">
        <v>10</v>
      </c>
      <c r="B409" s="8" t="s">
        <v>11</v>
      </c>
      <c r="C409" s="8" t="s">
        <v>12</v>
      </c>
      <c r="D409" s="5">
        <v>25</v>
      </c>
      <c r="E409" s="8" t="s">
        <v>43</v>
      </c>
      <c r="F409" t="s">
        <v>19</v>
      </c>
      <c r="G409" t="s">
        <v>36</v>
      </c>
      <c r="H409" t="s">
        <v>15</v>
      </c>
      <c r="I409" s="5">
        <v>3</v>
      </c>
    </row>
    <row r="410" spans="1:9" x14ac:dyDescent="0.25">
      <c r="A410" s="8" t="s">
        <v>10</v>
      </c>
      <c r="B410" s="8" t="s">
        <v>11</v>
      </c>
      <c r="C410" s="8" t="s">
        <v>12</v>
      </c>
      <c r="D410" s="5">
        <v>25</v>
      </c>
      <c r="E410" s="8" t="s">
        <v>43</v>
      </c>
      <c r="F410" t="s">
        <v>17</v>
      </c>
      <c r="G410" t="s">
        <v>36</v>
      </c>
      <c r="H410" t="s">
        <v>15</v>
      </c>
      <c r="I410" s="5">
        <v>4</v>
      </c>
    </row>
    <row r="411" spans="1:9" x14ac:dyDescent="0.25">
      <c r="A411" s="8" t="s">
        <v>10</v>
      </c>
      <c r="B411" s="8" t="s">
        <v>11</v>
      </c>
      <c r="C411" s="8" t="s">
        <v>12</v>
      </c>
      <c r="D411" s="5">
        <v>25</v>
      </c>
      <c r="E411" s="8" t="s">
        <v>43</v>
      </c>
      <c r="F411" t="s">
        <v>23</v>
      </c>
      <c r="G411" t="s">
        <v>37</v>
      </c>
      <c r="H411" t="s">
        <v>15</v>
      </c>
      <c r="I411" s="5">
        <v>1</v>
      </c>
    </row>
    <row r="412" spans="1:9" x14ac:dyDescent="0.25">
      <c r="A412" s="8" t="s">
        <v>10</v>
      </c>
      <c r="B412" s="8" t="s">
        <v>11</v>
      </c>
      <c r="C412" s="8" t="s">
        <v>12</v>
      </c>
      <c r="D412" s="5">
        <v>25</v>
      </c>
      <c r="E412" s="8" t="s">
        <v>43</v>
      </c>
      <c r="F412" t="s">
        <v>14</v>
      </c>
      <c r="G412" t="s">
        <v>37</v>
      </c>
      <c r="H412" t="s">
        <v>15</v>
      </c>
      <c r="I412" s="5">
        <v>4</v>
      </c>
    </row>
    <row r="413" spans="1:9" x14ac:dyDescent="0.25">
      <c r="A413" s="8" t="s">
        <v>10</v>
      </c>
      <c r="B413" s="8" t="s">
        <v>11</v>
      </c>
      <c r="C413" s="8" t="s">
        <v>12</v>
      </c>
      <c r="D413" s="5">
        <v>25</v>
      </c>
      <c r="E413" s="8" t="s">
        <v>43</v>
      </c>
      <c r="F413" t="s">
        <v>19</v>
      </c>
      <c r="G413" t="s">
        <v>37</v>
      </c>
      <c r="H413" t="s">
        <v>15</v>
      </c>
      <c r="I413" s="5">
        <v>1</v>
      </c>
    </row>
    <row r="414" spans="1:9" x14ac:dyDescent="0.25">
      <c r="A414" s="8" t="s">
        <v>10</v>
      </c>
      <c r="B414" s="8" t="s">
        <v>11</v>
      </c>
      <c r="C414" s="8" t="s">
        <v>12</v>
      </c>
      <c r="D414" s="5">
        <v>25</v>
      </c>
      <c r="E414" s="8" t="s">
        <v>43</v>
      </c>
      <c r="F414" t="s">
        <v>17</v>
      </c>
      <c r="G414" t="s">
        <v>37</v>
      </c>
      <c r="H414" t="s">
        <v>15</v>
      </c>
      <c r="I414" s="5">
        <v>1</v>
      </c>
    </row>
    <row r="415" spans="1:9" x14ac:dyDescent="0.25">
      <c r="A415" s="8" t="s">
        <v>10</v>
      </c>
      <c r="B415" s="8" t="s">
        <v>11</v>
      </c>
      <c r="C415" s="8" t="s">
        <v>12</v>
      </c>
      <c r="D415" s="5">
        <v>25</v>
      </c>
      <c r="E415" s="8" t="s">
        <v>43</v>
      </c>
      <c r="F415" t="s">
        <v>14</v>
      </c>
      <c r="G415" t="s">
        <v>16</v>
      </c>
      <c r="H415" t="s">
        <v>15</v>
      </c>
      <c r="I415" s="5">
        <v>1</v>
      </c>
    </row>
    <row r="416" spans="1:9" x14ac:dyDescent="0.25">
      <c r="A416" s="8" t="s">
        <v>10</v>
      </c>
      <c r="B416" s="8" t="s">
        <v>11</v>
      </c>
      <c r="C416" s="8" t="s">
        <v>12</v>
      </c>
      <c r="D416" s="5">
        <v>25</v>
      </c>
      <c r="E416" s="8" t="s">
        <v>43</v>
      </c>
      <c r="F416" t="s">
        <v>19</v>
      </c>
      <c r="G416" t="s">
        <v>16</v>
      </c>
      <c r="H416" t="s">
        <v>15</v>
      </c>
      <c r="I416" s="5">
        <v>1</v>
      </c>
    </row>
    <row r="417" spans="1:9" x14ac:dyDescent="0.25">
      <c r="A417" s="8" t="s">
        <v>10</v>
      </c>
      <c r="B417" s="8" t="s">
        <v>11</v>
      </c>
      <c r="C417" s="8" t="s">
        <v>12</v>
      </c>
      <c r="D417" s="5">
        <v>25</v>
      </c>
      <c r="E417" s="8" t="s">
        <v>43</v>
      </c>
      <c r="F417" t="s">
        <v>17</v>
      </c>
      <c r="G417" t="s">
        <v>16</v>
      </c>
      <c r="H417" t="s">
        <v>15</v>
      </c>
      <c r="I417" s="5">
        <v>3</v>
      </c>
    </row>
    <row r="418" spans="1:9" x14ac:dyDescent="0.25">
      <c r="A418" s="8" t="s">
        <v>10</v>
      </c>
      <c r="B418" s="8" t="s">
        <v>11</v>
      </c>
      <c r="C418" s="8" t="s">
        <v>12</v>
      </c>
      <c r="D418" s="5">
        <v>25</v>
      </c>
      <c r="E418" s="8" t="s">
        <v>43</v>
      </c>
      <c r="F418" t="s">
        <v>23</v>
      </c>
      <c r="G418" t="s">
        <v>20</v>
      </c>
      <c r="H418" t="s">
        <v>15</v>
      </c>
      <c r="I418" s="5">
        <v>1</v>
      </c>
    </row>
    <row r="419" spans="1:9" x14ac:dyDescent="0.25">
      <c r="A419" s="8" t="s">
        <v>10</v>
      </c>
      <c r="B419" s="8" t="s">
        <v>11</v>
      </c>
      <c r="C419" s="8" t="s">
        <v>12</v>
      </c>
      <c r="D419" s="5">
        <v>25</v>
      </c>
      <c r="E419" s="8" t="s">
        <v>43</v>
      </c>
      <c r="F419" t="s">
        <v>19</v>
      </c>
      <c r="G419" t="s">
        <v>20</v>
      </c>
      <c r="H419" t="s">
        <v>15</v>
      </c>
      <c r="I419" s="5">
        <v>7</v>
      </c>
    </row>
    <row r="420" spans="1:9" x14ac:dyDescent="0.25">
      <c r="A420" s="8" t="s">
        <v>10</v>
      </c>
      <c r="B420" s="8" t="s">
        <v>11</v>
      </c>
      <c r="C420" s="8" t="s">
        <v>12</v>
      </c>
      <c r="D420" s="5">
        <v>25</v>
      </c>
      <c r="E420" s="8" t="s">
        <v>43</v>
      </c>
      <c r="F420" t="s">
        <v>17</v>
      </c>
      <c r="G420" t="s">
        <v>20</v>
      </c>
      <c r="H420" t="s">
        <v>15</v>
      </c>
      <c r="I420" s="5">
        <v>2</v>
      </c>
    </row>
    <row r="421" spans="1:9" x14ac:dyDescent="0.25">
      <c r="A421" s="8" t="s">
        <v>10</v>
      </c>
      <c r="B421" s="8" t="s">
        <v>11</v>
      </c>
      <c r="C421" s="8" t="s">
        <v>12</v>
      </c>
      <c r="D421" s="5">
        <v>25</v>
      </c>
      <c r="E421" s="8" t="s">
        <v>43</v>
      </c>
      <c r="F421" t="s">
        <v>14</v>
      </c>
      <c r="G421" t="s">
        <v>38</v>
      </c>
      <c r="H421" t="s">
        <v>15</v>
      </c>
      <c r="I421" s="5">
        <v>1</v>
      </c>
    </row>
    <row r="422" spans="1:9" x14ac:dyDescent="0.25">
      <c r="A422" s="8" t="s">
        <v>10</v>
      </c>
      <c r="B422" s="8" t="s">
        <v>11</v>
      </c>
      <c r="C422" s="8" t="s">
        <v>12</v>
      </c>
      <c r="D422" s="5">
        <v>25</v>
      </c>
      <c r="E422" s="8" t="s">
        <v>43</v>
      </c>
      <c r="F422" t="s">
        <v>19</v>
      </c>
      <c r="G422" t="s">
        <v>38</v>
      </c>
      <c r="H422" t="s">
        <v>15</v>
      </c>
      <c r="I422" s="5">
        <v>5</v>
      </c>
    </row>
    <row r="423" spans="1:9" x14ac:dyDescent="0.25">
      <c r="A423" s="8" t="s">
        <v>10</v>
      </c>
      <c r="B423" s="8" t="s">
        <v>11</v>
      </c>
      <c r="C423" s="8" t="s">
        <v>12</v>
      </c>
      <c r="D423" s="5">
        <v>25</v>
      </c>
      <c r="E423" s="8" t="s">
        <v>43</v>
      </c>
      <c r="F423" t="s">
        <v>17</v>
      </c>
      <c r="G423" t="s">
        <v>38</v>
      </c>
      <c r="H423" t="s">
        <v>15</v>
      </c>
      <c r="I423" s="5">
        <v>1</v>
      </c>
    </row>
    <row r="424" spans="1:9" x14ac:dyDescent="0.25">
      <c r="A424" s="8" t="s">
        <v>10</v>
      </c>
      <c r="B424" s="8" t="s">
        <v>11</v>
      </c>
      <c r="C424" s="8" t="s">
        <v>12</v>
      </c>
      <c r="D424" s="5">
        <v>25</v>
      </c>
      <c r="E424" s="8" t="s">
        <v>43</v>
      </c>
      <c r="F424" t="s">
        <v>23</v>
      </c>
      <c r="G424" t="s">
        <v>21</v>
      </c>
      <c r="H424" t="s">
        <v>15</v>
      </c>
      <c r="I424" s="5">
        <v>1</v>
      </c>
    </row>
    <row r="425" spans="1:9" x14ac:dyDescent="0.25">
      <c r="A425" s="8" t="s">
        <v>10</v>
      </c>
      <c r="B425" s="8" t="s">
        <v>11</v>
      </c>
      <c r="C425" s="8" t="s">
        <v>12</v>
      </c>
      <c r="D425" s="5">
        <v>25</v>
      </c>
      <c r="E425" s="8" t="s">
        <v>43</v>
      </c>
      <c r="F425" t="s">
        <v>14</v>
      </c>
      <c r="G425" t="s">
        <v>21</v>
      </c>
      <c r="H425" t="s">
        <v>15</v>
      </c>
      <c r="I425" s="5">
        <v>3</v>
      </c>
    </row>
    <row r="426" spans="1:9" x14ac:dyDescent="0.25">
      <c r="A426" s="8" t="s">
        <v>10</v>
      </c>
      <c r="B426" s="8" t="s">
        <v>11</v>
      </c>
      <c r="C426" s="8" t="s">
        <v>12</v>
      </c>
      <c r="D426" s="5">
        <v>25</v>
      </c>
      <c r="E426" s="8" t="s">
        <v>43</v>
      </c>
      <c r="F426" t="s">
        <v>19</v>
      </c>
      <c r="G426" t="s">
        <v>21</v>
      </c>
      <c r="H426" t="s">
        <v>15</v>
      </c>
      <c r="I426" s="5">
        <v>1</v>
      </c>
    </row>
    <row r="427" spans="1:9" x14ac:dyDescent="0.25">
      <c r="A427" s="8" t="s">
        <v>10</v>
      </c>
      <c r="B427" s="8" t="s">
        <v>11</v>
      </c>
      <c r="C427" s="8" t="s">
        <v>12</v>
      </c>
      <c r="D427" s="5">
        <v>25</v>
      </c>
      <c r="E427" s="8" t="s">
        <v>43</v>
      </c>
      <c r="F427" t="s">
        <v>17</v>
      </c>
      <c r="G427" t="s">
        <v>21</v>
      </c>
      <c r="H427" t="s">
        <v>15</v>
      </c>
      <c r="I427" s="5">
        <v>2</v>
      </c>
    </row>
    <row r="428" spans="1:9" x14ac:dyDescent="0.25">
      <c r="A428" s="8" t="s">
        <v>10</v>
      </c>
      <c r="B428" s="8" t="s">
        <v>11</v>
      </c>
      <c r="C428" s="8" t="s">
        <v>12</v>
      </c>
      <c r="D428" s="5">
        <v>25</v>
      </c>
      <c r="E428" s="8" t="s">
        <v>43</v>
      </c>
      <c r="F428" t="s">
        <v>14</v>
      </c>
      <c r="G428" t="s">
        <v>22</v>
      </c>
      <c r="H428" t="s">
        <v>15</v>
      </c>
      <c r="I428" s="5">
        <v>1</v>
      </c>
    </row>
    <row r="429" spans="1:9" x14ac:dyDescent="0.25">
      <c r="A429" s="8" t="s">
        <v>10</v>
      </c>
      <c r="B429" s="8" t="s">
        <v>11</v>
      </c>
      <c r="C429" s="8" t="s">
        <v>12</v>
      </c>
      <c r="D429" s="5">
        <v>25</v>
      </c>
      <c r="E429" s="8" t="s">
        <v>43</v>
      </c>
      <c r="F429" t="s">
        <v>19</v>
      </c>
      <c r="G429" t="s">
        <v>22</v>
      </c>
      <c r="H429" t="s">
        <v>15</v>
      </c>
      <c r="I429" s="5">
        <v>2</v>
      </c>
    </row>
    <row r="430" spans="1:9" x14ac:dyDescent="0.25">
      <c r="A430" s="8" t="s">
        <v>10</v>
      </c>
      <c r="B430" s="8" t="s">
        <v>11</v>
      </c>
      <c r="C430" s="8" t="s">
        <v>12</v>
      </c>
      <c r="D430" s="5">
        <v>25</v>
      </c>
      <c r="E430" s="8" t="s">
        <v>43</v>
      </c>
      <c r="F430" t="s">
        <v>17</v>
      </c>
      <c r="G430" t="s">
        <v>22</v>
      </c>
      <c r="H430" t="s">
        <v>15</v>
      </c>
      <c r="I430" s="5">
        <v>2</v>
      </c>
    </row>
    <row r="431" spans="1:9" x14ac:dyDescent="0.25">
      <c r="A431" s="8" t="s">
        <v>10</v>
      </c>
      <c r="B431" s="8" t="s">
        <v>11</v>
      </c>
      <c r="C431" s="8" t="s">
        <v>12</v>
      </c>
      <c r="D431" s="5">
        <v>25</v>
      </c>
      <c r="E431" s="8" t="s">
        <v>43</v>
      </c>
      <c r="F431" t="s">
        <v>14</v>
      </c>
      <c r="G431" t="s">
        <v>18</v>
      </c>
      <c r="H431" t="s">
        <v>15</v>
      </c>
      <c r="I431" s="5">
        <v>3</v>
      </c>
    </row>
    <row r="432" spans="1:9" x14ac:dyDescent="0.25">
      <c r="A432" s="8" t="s">
        <v>10</v>
      </c>
      <c r="B432" s="8" t="s">
        <v>11</v>
      </c>
      <c r="C432" s="8" t="s">
        <v>12</v>
      </c>
      <c r="D432" s="5">
        <v>25</v>
      </c>
      <c r="E432" s="8" t="s">
        <v>43</v>
      </c>
      <c r="F432" t="s">
        <v>19</v>
      </c>
      <c r="G432" t="s">
        <v>18</v>
      </c>
      <c r="H432" t="s">
        <v>15</v>
      </c>
      <c r="I432" s="5">
        <v>3</v>
      </c>
    </row>
    <row r="433" spans="1:9" x14ac:dyDescent="0.25">
      <c r="A433" s="8" t="s">
        <v>10</v>
      </c>
      <c r="B433" s="8" t="s">
        <v>11</v>
      </c>
      <c r="C433" s="8" t="s">
        <v>12</v>
      </c>
      <c r="D433" s="5">
        <v>25</v>
      </c>
      <c r="E433" s="8" t="s">
        <v>43</v>
      </c>
      <c r="F433" t="s">
        <v>17</v>
      </c>
      <c r="G433" t="s">
        <v>18</v>
      </c>
      <c r="H433" t="s">
        <v>15</v>
      </c>
      <c r="I433" s="5">
        <v>4</v>
      </c>
    </row>
    <row r="434" spans="1:9" x14ac:dyDescent="0.25">
      <c r="A434" s="8" t="s">
        <v>10</v>
      </c>
      <c r="B434" s="8" t="s">
        <v>11</v>
      </c>
      <c r="C434" s="8" t="s">
        <v>12</v>
      </c>
      <c r="D434" s="5">
        <v>25</v>
      </c>
      <c r="E434" s="8" t="s">
        <v>43</v>
      </c>
      <c r="F434" t="s">
        <v>23</v>
      </c>
      <c r="G434" t="s">
        <v>39</v>
      </c>
      <c r="H434" t="s">
        <v>15</v>
      </c>
      <c r="I434" s="5">
        <v>1</v>
      </c>
    </row>
    <row r="435" spans="1:9" x14ac:dyDescent="0.25">
      <c r="A435" s="8" t="s">
        <v>10</v>
      </c>
      <c r="B435" s="8" t="s">
        <v>11</v>
      </c>
      <c r="C435" s="8" t="s">
        <v>12</v>
      </c>
      <c r="D435" s="5">
        <v>25</v>
      </c>
      <c r="E435" s="8" t="s">
        <v>43</v>
      </c>
      <c r="F435" t="s">
        <v>14</v>
      </c>
      <c r="G435" t="s">
        <v>39</v>
      </c>
      <c r="H435" t="s">
        <v>15</v>
      </c>
      <c r="I435" s="5">
        <v>2</v>
      </c>
    </row>
    <row r="436" spans="1:9" x14ac:dyDescent="0.25">
      <c r="A436" s="8" t="s">
        <v>10</v>
      </c>
      <c r="B436" s="8" t="s">
        <v>11</v>
      </c>
      <c r="C436" s="8" t="s">
        <v>12</v>
      </c>
      <c r="D436" s="5">
        <v>25</v>
      </c>
      <c r="E436" s="8" t="s">
        <v>43</v>
      </c>
      <c r="F436" t="s">
        <v>19</v>
      </c>
      <c r="G436" t="s">
        <v>39</v>
      </c>
      <c r="H436" t="s">
        <v>15</v>
      </c>
      <c r="I436" s="5">
        <v>3</v>
      </c>
    </row>
    <row r="437" spans="1:9" x14ac:dyDescent="0.25">
      <c r="A437" s="8" t="s">
        <v>10</v>
      </c>
      <c r="B437" s="8" t="s">
        <v>11</v>
      </c>
      <c r="C437" s="8" t="s">
        <v>12</v>
      </c>
      <c r="D437" s="5">
        <v>25</v>
      </c>
      <c r="E437" s="8" t="s">
        <v>43</v>
      </c>
      <c r="F437" t="s">
        <v>23</v>
      </c>
      <c r="G437" t="s">
        <v>40</v>
      </c>
      <c r="H437" t="s">
        <v>15</v>
      </c>
      <c r="I437" s="5">
        <v>2</v>
      </c>
    </row>
    <row r="438" spans="1:9" x14ac:dyDescent="0.25">
      <c r="A438" s="8" t="s">
        <v>10</v>
      </c>
      <c r="B438" s="8" t="s">
        <v>11</v>
      </c>
      <c r="C438" s="8" t="s">
        <v>12</v>
      </c>
      <c r="D438" s="5">
        <v>25</v>
      </c>
      <c r="E438" s="8" t="s">
        <v>43</v>
      </c>
      <c r="F438" t="s">
        <v>14</v>
      </c>
      <c r="G438" t="s">
        <v>40</v>
      </c>
      <c r="H438" t="s">
        <v>15</v>
      </c>
      <c r="I438" s="5">
        <v>2</v>
      </c>
    </row>
    <row r="439" spans="1:9" x14ac:dyDescent="0.25">
      <c r="A439" s="8" t="s">
        <v>10</v>
      </c>
      <c r="B439" s="8" t="s">
        <v>11</v>
      </c>
      <c r="C439" s="8" t="s">
        <v>12</v>
      </c>
      <c r="D439" s="5">
        <v>25</v>
      </c>
      <c r="E439" s="8" t="s">
        <v>43</v>
      </c>
      <c r="F439" t="s">
        <v>19</v>
      </c>
      <c r="G439" t="s">
        <v>40</v>
      </c>
      <c r="H439" t="s">
        <v>15</v>
      </c>
      <c r="I439" s="5">
        <v>5</v>
      </c>
    </row>
    <row r="440" spans="1:9" x14ac:dyDescent="0.25">
      <c r="A440" s="8" t="s">
        <v>10</v>
      </c>
      <c r="B440" s="8" t="s">
        <v>11</v>
      </c>
      <c r="C440" s="8" t="s">
        <v>12</v>
      </c>
      <c r="D440" s="5">
        <v>25</v>
      </c>
      <c r="E440" s="8" t="s">
        <v>43</v>
      </c>
      <c r="F440" t="s">
        <v>19</v>
      </c>
      <c r="G440" t="s">
        <v>41</v>
      </c>
      <c r="H440" t="s">
        <v>15</v>
      </c>
      <c r="I440" s="5">
        <v>4</v>
      </c>
    </row>
    <row r="441" spans="1:9" x14ac:dyDescent="0.25">
      <c r="A441" s="8" t="s">
        <v>10</v>
      </c>
      <c r="B441" s="8" t="s">
        <v>11</v>
      </c>
      <c r="C441" s="8" t="s">
        <v>12</v>
      </c>
      <c r="D441" s="5">
        <v>30</v>
      </c>
      <c r="E441" s="8" t="s">
        <v>43</v>
      </c>
      <c r="F441" t="s">
        <v>14</v>
      </c>
      <c r="G441" t="s">
        <v>137</v>
      </c>
      <c r="H441" t="s">
        <v>15</v>
      </c>
      <c r="I441" s="5">
        <v>1</v>
      </c>
    </row>
    <row r="442" spans="1:9" x14ac:dyDescent="0.25">
      <c r="A442" s="8" t="s">
        <v>10</v>
      </c>
      <c r="B442" s="8" t="s">
        <v>11</v>
      </c>
      <c r="C442" s="8" t="s">
        <v>12</v>
      </c>
      <c r="D442" s="5">
        <v>30</v>
      </c>
      <c r="E442" s="8" t="s">
        <v>43</v>
      </c>
      <c r="F442" t="s">
        <v>23</v>
      </c>
      <c r="G442" t="s">
        <v>26</v>
      </c>
      <c r="H442" t="s">
        <v>15</v>
      </c>
      <c r="I442" s="5">
        <v>1</v>
      </c>
    </row>
    <row r="443" spans="1:9" x14ac:dyDescent="0.25">
      <c r="A443" s="8" t="s">
        <v>10</v>
      </c>
      <c r="B443" s="8" t="s">
        <v>11</v>
      </c>
      <c r="C443" s="8" t="s">
        <v>12</v>
      </c>
      <c r="D443" s="5">
        <v>30</v>
      </c>
      <c r="E443" s="8" t="s">
        <v>43</v>
      </c>
      <c r="F443" t="s">
        <v>14</v>
      </c>
      <c r="G443" t="s">
        <v>26</v>
      </c>
      <c r="H443" t="s">
        <v>15</v>
      </c>
      <c r="I443" s="5">
        <v>1</v>
      </c>
    </row>
    <row r="444" spans="1:9" x14ac:dyDescent="0.25">
      <c r="A444" s="8" t="s">
        <v>10</v>
      </c>
      <c r="B444" s="8" t="s">
        <v>11</v>
      </c>
      <c r="C444" s="8" t="s">
        <v>12</v>
      </c>
      <c r="D444" s="5">
        <v>30</v>
      </c>
      <c r="E444" s="8" t="s">
        <v>43</v>
      </c>
      <c r="F444" t="s">
        <v>19</v>
      </c>
      <c r="G444" t="s">
        <v>27</v>
      </c>
      <c r="H444" t="s">
        <v>15</v>
      </c>
      <c r="I444" s="5">
        <v>1</v>
      </c>
    </row>
    <row r="445" spans="1:9" x14ac:dyDescent="0.25">
      <c r="A445" s="8" t="s">
        <v>10</v>
      </c>
      <c r="B445" s="8" t="s">
        <v>11</v>
      </c>
      <c r="C445" s="8" t="s">
        <v>12</v>
      </c>
      <c r="D445" s="5">
        <v>30</v>
      </c>
      <c r="E445" s="8" t="s">
        <v>43</v>
      </c>
      <c r="F445" t="s">
        <v>23</v>
      </c>
      <c r="G445" t="s">
        <v>30</v>
      </c>
      <c r="H445" t="s">
        <v>15</v>
      </c>
      <c r="I445" s="5">
        <v>1</v>
      </c>
    </row>
    <row r="446" spans="1:9" x14ac:dyDescent="0.25">
      <c r="A446" s="8" t="s">
        <v>10</v>
      </c>
      <c r="B446" s="8" t="s">
        <v>11</v>
      </c>
      <c r="C446" s="8" t="s">
        <v>12</v>
      </c>
      <c r="D446" s="5">
        <v>30</v>
      </c>
      <c r="E446" s="8" t="s">
        <v>43</v>
      </c>
      <c r="F446" t="s">
        <v>14</v>
      </c>
      <c r="G446" t="s">
        <v>30</v>
      </c>
      <c r="H446" t="s">
        <v>15</v>
      </c>
      <c r="I446" s="5">
        <v>1</v>
      </c>
    </row>
    <row r="447" spans="1:9" x14ac:dyDescent="0.25">
      <c r="A447" s="8" t="s">
        <v>10</v>
      </c>
      <c r="B447" s="8" t="s">
        <v>11</v>
      </c>
      <c r="C447" s="8" t="s">
        <v>12</v>
      </c>
      <c r="D447" s="5">
        <v>30</v>
      </c>
      <c r="E447" s="8" t="s">
        <v>43</v>
      </c>
      <c r="F447" t="s">
        <v>19</v>
      </c>
      <c r="G447" t="s">
        <v>30</v>
      </c>
      <c r="H447" t="s">
        <v>15</v>
      </c>
      <c r="I447" s="5">
        <v>1</v>
      </c>
    </row>
    <row r="448" spans="1:9" x14ac:dyDescent="0.25">
      <c r="A448" s="8" t="s">
        <v>10</v>
      </c>
      <c r="B448" s="8" t="s">
        <v>11</v>
      </c>
      <c r="C448" s="8" t="s">
        <v>12</v>
      </c>
      <c r="D448" s="5">
        <v>30</v>
      </c>
      <c r="E448" s="8" t="s">
        <v>43</v>
      </c>
      <c r="F448" t="s">
        <v>14</v>
      </c>
      <c r="G448" t="s">
        <v>31</v>
      </c>
      <c r="H448" t="s">
        <v>15</v>
      </c>
      <c r="I448" s="5">
        <v>1</v>
      </c>
    </row>
    <row r="449" spans="1:9" x14ac:dyDescent="0.25">
      <c r="A449" s="8" t="s">
        <v>10</v>
      </c>
      <c r="B449" s="8" t="s">
        <v>11</v>
      </c>
      <c r="C449" s="8" t="s">
        <v>12</v>
      </c>
      <c r="D449" s="5">
        <v>30</v>
      </c>
      <c r="E449" s="8" t="s">
        <v>43</v>
      </c>
      <c r="F449" t="s">
        <v>19</v>
      </c>
      <c r="G449" t="s">
        <v>32</v>
      </c>
      <c r="H449" t="s">
        <v>15</v>
      </c>
      <c r="I449" s="5">
        <v>1</v>
      </c>
    </row>
    <row r="450" spans="1:9" x14ac:dyDescent="0.25">
      <c r="A450" s="8" t="s">
        <v>10</v>
      </c>
      <c r="B450" s="8" t="s">
        <v>11</v>
      </c>
      <c r="C450" s="8" t="s">
        <v>12</v>
      </c>
      <c r="D450" s="5">
        <v>30</v>
      </c>
      <c r="E450" s="8" t="s">
        <v>43</v>
      </c>
      <c r="F450" t="s">
        <v>14</v>
      </c>
      <c r="G450" t="s">
        <v>33</v>
      </c>
      <c r="H450" t="s">
        <v>15</v>
      </c>
      <c r="I450" s="5">
        <v>1</v>
      </c>
    </row>
    <row r="451" spans="1:9" x14ac:dyDescent="0.25">
      <c r="A451" s="8" t="s">
        <v>10</v>
      </c>
      <c r="B451" s="8" t="s">
        <v>11</v>
      </c>
      <c r="C451" s="8" t="s">
        <v>12</v>
      </c>
      <c r="D451" s="5">
        <v>30</v>
      </c>
      <c r="E451" s="8" t="s">
        <v>43</v>
      </c>
      <c r="F451" t="s">
        <v>14</v>
      </c>
      <c r="G451" t="s">
        <v>138</v>
      </c>
      <c r="H451" t="s">
        <v>15</v>
      </c>
      <c r="I451" s="5">
        <v>1</v>
      </c>
    </row>
    <row r="452" spans="1:9" x14ac:dyDescent="0.25">
      <c r="A452" s="8" t="s">
        <v>10</v>
      </c>
      <c r="B452" s="8" t="s">
        <v>11</v>
      </c>
      <c r="C452" s="8" t="s">
        <v>12</v>
      </c>
      <c r="D452" s="5">
        <v>30</v>
      </c>
      <c r="E452" s="8" t="s">
        <v>43</v>
      </c>
      <c r="F452" t="s">
        <v>19</v>
      </c>
      <c r="G452" t="s">
        <v>138</v>
      </c>
      <c r="H452" t="s">
        <v>15</v>
      </c>
      <c r="I452" s="5">
        <v>1</v>
      </c>
    </row>
    <row r="453" spans="1:9" x14ac:dyDescent="0.25">
      <c r="A453" s="8" t="s">
        <v>10</v>
      </c>
      <c r="B453" s="8" t="s">
        <v>11</v>
      </c>
      <c r="C453" s="8" t="s">
        <v>12</v>
      </c>
      <c r="D453" s="5">
        <v>30</v>
      </c>
      <c r="E453" s="8" t="s">
        <v>43</v>
      </c>
      <c r="F453" t="s">
        <v>14</v>
      </c>
      <c r="G453" t="s">
        <v>37</v>
      </c>
      <c r="H453" t="s">
        <v>15</v>
      </c>
      <c r="I453" s="5">
        <v>1</v>
      </c>
    </row>
    <row r="454" spans="1:9" x14ac:dyDescent="0.25">
      <c r="A454" s="8" t="s">
        <v>10</v>
      </c>
      <c r="B454" s="8" t="s">
        <v>11</v>
      </c>
      <c r="C454" s="8" t="s">
        <v>12</v>
      </c>
      <c r="D454" s="5">
        <v>30</v>
      </c>
      <c r="E454" s="8" t="s">
        <v>43</v>
      </c>
      <c r="F454" t="s">
        <v>17</v>
      </c>
      <c r="G454" t="s">
        <v>37</v>
      </c>
      <c r="H454" t="s">
        <v>15</v>
      </c>
      <c r="I454" s="5">
        <v>1</v>
      </c>
    </row>
    <row r="455" spans="1:9" x14ac:dyDescent="0.25">
      <c r="A455" s="8" t="s">
        <v>10</v>
      </c>
      <c r="B455" s="8" t="s">
        <v>11</v>
      </c>
      <c r="C455" s="8" t="s">
        <v>12</v>
      </c>
      <c r="D455" s="5">
        <v>30</v>
      </c>
      <c r="E455" s="8" t="s">
        <v>43</v>
      </c>
      <c r="F455" t="s">
        <v>19</v>
      </c>
      <c r="G455" t="s">
        <v>16</v>
      </c>
      <c r="H455" t="s">
        <v>15</v>
      </c>
      <c r="I455" s="5">
        <v>2</v>
      </c>
    </row>
    <row r="456" spans="1:9" x14ac:dyDescent="0.25">
      <c r="A456" s="8" t="s">
        <v>10</v>
      </c>
      <c r="B456" s="8" t="s">
        <v>11</v>
      </c>
      <c r="C456" s="8" t="s">
        <v>12</v>
      </c>
      <c r="D456" s="5">
        <v>30</v>
      </c>
      <c r="E456" s="8" t="s">
        <v>43</v>
      </c>
      <c r="F456" t="s">
        <v>14</v>
      </c>
      <c r="G456" t="s">
        <v>20</v>
      </c>
      <c r="H456" t="s">
        <v>15</v>
      </c>
      <c r="I456" s="5">
        <v>1</v>
      </c>
    </row>
    <row r="457" spans="1:9" x14ac:dyDescent="0.25">
      <c r="A457" s="8" t="s">
        <v>10</v>
      </c>
      <c r="B457" s="8" t="s">
        <v>11</v>
      </c>
      <c r="C457" s="8" t="s">
        <v>12</v>
      </c>
      <c r="D457" s="5">
        <v>30</v>
      </c>
      <c r="E457" s="8" t="s">
        <v>43</v>
      </c>
      <c r="F457" t="s">
        <v>17</v>
      </c>
      <c r="G457" t="s">
        <v>20</v>
      </c>
      <c r="H457" t="s">
        <v>15</v>
      </c>
      <c r="I457" s="5">
        <v>2</v>
      </c>
    </row>
    <row r="458" spans="1:9" x14ac:dyDescent="0.25">
      <c r="A458" s="8" t="s">
        <v>10</v>
      </c>
      <c r="B458" s="8" t="s">
        <v>11</v>
      </c>
      <c r="C458" s="8" t="s">
        <v>12</v>
      </c>
      <c r="D458" s="5">
        <v>30</v>
      </c>
      <c r="E458" s="8" t="s">
        <v>43</v>
      </c>
      <c r="F458" t="s">
        <v>19</v>
      </c>
      <c r="G458" t="s">
        <v>38</v>
      </c>
      <c r="H458" t="s">
        <v>15</v>
      </c>
      <c r="I458" s="5">
        <v>1</v>
      </c>
    </row>
    <row r="459" spans="1:9" x14ac:dyDescent="0.25">
      <c r="A459" s="8" t="s">
        <v>10</v>
      </c>
      <c r="B459" s="8" t="s">
        <v>11</v>
      </c>
      <c r="C459" s="8" t="s">
        <v>12</v>
      </c>
      <c r="D459" s="5">
        <v>30</v>
      </c>
      <c r="E459" s="8" t="s">
        <v>43</v>
      </c>
      <c r="F459" t="s">
        <v>14</v>
      </c>
      <c r="G459" t="s">
        <v>21</v>
      </c>
      <c r="H459" t="s">
        <v>15</v>
      </c>
      <c r="I459" s="5">
        <v>1</v>
      </c>
    </row>
    <row r="460" spans="1:9" x14ac:dyDescent="0.25">
      <c r="A460" s="8" t="s">
        <v>10</v>
      </c>
      <c r="B460" s="8" t="s">
        <v>11</v>
      </c>
      <c r="C460" s="8" t="s">
        <v>12</v>
      </c>
      <c r="D460" s="5">
        <v>30</v>
      </c>
      <c r="E460" s="8" t="s">
        <v>43</v>
      </c>
      <c r="F460" t="s">
        <v>19</v>
      </c>
      <c r="G460" t="s">
        <v>21</v>
      </c>
      <c r="H460" t="s">
        <v>15</v>
      </c>
      <c r="I460" s="5">
        <v>3</v>
      </c>
    </row>
    <row r="461" spans="1:9" x14ac:dyDescent="0.25">
      <c r="A461" s="8" t="s">
        <v>10</v>
      </c>
      <c r="B461" s="8" t="s">
        <v>11</v>
      </c>
      <c r="C461" s="8" t="s">
        <v>12</v>
      </c>
      <c r="D461" s="5">
        <v>30</v>
      </c>
      <c r="E461" s="8" t="s">
        <v>43</v>
      </c>
      <c r="F461" t="s">
        <v>17</v>
      </c>
      <c r="G461" t="s">
        <v>21</v>
      </c>
      <c r="H461" t="s">
        <v>15</v>
      </c>
      <c r="I461" s="5">
        <v>1</v>
      </c>
    </row>
    <row r="462" spans="1:9" x14ac:dyDescent="0.25">
      <c r="A462" s="8" t="s">
        <v>10</v>
      </c>
      <c r="B462" s="8" t="s">
        <v>11</v>
      </c>
      <c r="C462" s="8" t="s">
        <v>12</v>
      </c>
      <c r="D462" s="5">
        <v>30</v>
      </c>
      <c r="E462" s="8" t="s">
        <v>43</v>
      </c>
      <c r="F462" t="s">
        <v>23</v>
      </c>
      <c r="G462" t="s">
        <v>18</v>
      </c>
      <c r="H462" t="s">
        <v>15</v>
      </c>
      <c r="I462" s="5">
        <v>1</v>
      </c>
    </row>
    <row r="463" spans="1:9" x14ac:dyDescent="0.25">
      <c r="A463" s="8" t="s">
        <v>10</v>
      </c>
      <c r="B463" s="8" t="s">
        <v>11</v>
      </c>
      <c r="C463" s="8" t="s">
        <v>12</v>
      </c>
      <c r="D463" s="5">
        <v>30</v>
      </c>
      <c r="E463" s="8" t="s">
        <v>43</v>
      </c>
      <c r="F463" t="s">
        <v>19</v>
      </c>
      <c r="G463" t="s">
        <v>18</v>
      </c>
      <c r="H463" t="s">
        <v>15</v>
      </c>
      <c r="I463" s="5">
        <v>1</v>
      </c>
    </row>
    <row r="464" spans="1:9" x14ac:dyDescent="0.25">
      <c r="A464" s="8" t="s">
        <v>10</v>
      </c>
      <c r="B464" s="8" t="s">
        <v>11</v>
      </c>
      <c r="C464" s="8" t="s">
        <v>12</v>
      </c>
      <c r="D464" s="5">
        <v>30</v>
      </c>
      <c r="E464" s="8" t="s">
        <v>43</v>
      </c>
      <c r="F464" t="s">
        <v>14</v>
      </c>
      <c r="G464" t="s">
        <v>39</v>
      </c>
      <c r="H464" t="s">
        <v>15</v>
      </c>
      <c r="I464" s="5">
        <v>2</v>
      </c>
    </row>
    <row r="465" spans="1:9" x14ac:dyDescent="0.25">
      <c r="A465" s="8" t="s">
        <v>10</v>
      </c>
      <c r="B465" s="8" t="s">
        <v>11</v>
      </c>
      <c r="C465" s="8" t="s">
        <v>12</v>
      </c>
      <c r="D465" s="5">
        <v>30</v>
      </c>
      <c r="E465" s="8" t="s">
        <v>43</v>
      </c>
      <c r="F465" t="s">
        <v>17</v>
      </c>
      <c r="G465" t="s">
        <v>39</v>
      </c>
      <c r="H465" t="s">
        <v>15</v>
      </c>
      <c r="I465" s="5">
        <v>1</v>
      </c>
    </row>
    <row r="466" spans="1:9" x14ac:dyDescent="0.25">
      <c r="A466" s="8" t="s">
        <v>10</v>
      </c>
      <c r="B466" s="8" t="s">
        <v>11</v>
      </c>
      <c r="C466" s="8" t="s">
        <v>12</v>
      </c>
      <c r="D466" s="5">
        <v>30</v>
      </c>
      <c r="E466" s="8" t="s">
        <v>43</v>
      </c>
      <c r="F466" t="s">
        <v>23</v>
      </c>
      <c r="G466" t="s">
        <v>40</v>
      </c>
      <c r="H466" t="s">
        <v>15</v>
      </c>
      <c r="I466" s="5">
        <v>1</v>
      </c>
    </row>
    <row r="467" spans="1:9" x14ac:dyDescent="0.25">
      <c r="A467" s="8" t="s">
        <v>10</v>
      </c>
      <c r="B467" s="8" t="s">
        <v>11</v>
      </c>
      <c r="C467" s="8" t="s">
        <v>12</v>
      </c>
      <c r="D467" s="5">
        <v>30</v>
      </c>
      <c r="E467" s="8" t="s">
        <v>43</v>
      </c>
      <c r="F467" t="s">
        <v>14</v>
      </c>
      <c r="G467" t="s">
        <v>40</v>
      </c>
      <c r="H467" t="s">
        <v>15</v>
      </c>
      <c r="I467" s="5">
        <v>1</v>
      </c>
    </row>
    <row r="468" spans="1:9" x14ac:dyDescent="0.25">
      <c r="A468" s="8" t="s">
        <v>10</v>
      </c>
      <c r="B468" s="8" t="s">
        <v>11</v>
      </c>
      <c r="C468" s="8" t="s">
        <v>12</v>
      </c>
      <c r="D468" s="5">
        <v>35</v>
      </c>
      <c r="E468" s="8" t="s">
        <v>43</v>
      </c>
      <c r="F468" t="s">
        <v>19</v>
      </c>
      <c r="G468" t="s">
        <v>31</v>
      </c>
      <c r="H468" t="s">
        <v>15</v>
      </c>
      <c r="I468" s="5">
        <v>2</v>
      </c>
    </row>
    <row r="469" spans="1:9" x14ac:dyDescent="0.25">
      <c r="A469" s="8" t="s">
        <v>10</v>
      </c>
      <c r="B469" s="8" t="s">
        <v>11</v>
      </c>
      <c r="C469" s="8" t="s">
        <v>12</v>
      </c>
      <c r="D469" s="5">
        <v>35</v>
      </c>
      <c r="E469" s="8" t="s">
        <v>43</v>
      </c>
      <c r="F469" t="s">
        <v>23</v>
      </c>
      <c r="G469" t="s">
        <v>34</v>
      </c>
      <c r="H469" t="s">
        <v>15</v>
      </c>
      <c r="I469" s="5">
        <v>1</v>
      </c>
    </row>
    <row r="470" spans="1:9" x14ac:dyDescent="0.25">
      <c r="A470" s="8" t="s">
        <v>10</v>
      </c>
      <c r="B470" s="8" t="s">
        <v>11</v>
      </c>
      <c r="C470" s="8" t="s">
        <v>12</v>
      </c>
      <c r="D470" s="5">
        <v>35</v>
      </c>
      <c r="E470" s="8" t="s">
        <v>43</v>
      </c>
      <c r="F470" t="s">
        <v>19</v>
      </c>
      <c r="G470" t="s">
        <v>34</v>
      </c>
      <c r="H470" t="s">
        <v>15</v>
      </c>
      <c r="I470" s="5">
        <v>1</v>
      </c>
    </row>
    <row r="471" spans="1:9" x14ac:dyDescent="0.25">
      <c r="A471" s="8" t="s">
        <v>10</v>
      </c>
      <c r="B471" s="8" t="s">
        <v>11</v>
      </c>
      <c r="C471" s="8" t="s">
        <v>12</v>
      </c>
      <c r="D471" s="5">
        <v>35</v>
      </c>
      <c r="E471" s="8" t="s">
        <v>43</v>
      </c>
      <c r="F471" t="s">
        <v>14</v>
      </c>
      <c r="G471" t="s">
        <v>35</v>
      </c>
      <c r="H471" t="s">
        <v>15</v>
      </c>
      <c r="I471" s="5">
        <v>1</v>
      </c>
    </row>
    <row r="472" spans="1:9" x14ac:dyDescent="0.25">
      <c r="A472" s="8" t="s">
        <v>10</v>
      </c>
      <c r="B472" s="8" t="s">
        <v>11</v>
      </c>
      <c r="C472" s="8" t="s">
        <v>12</v>
      </c>
      <c r="D472" s="5">
        <v>35</v>
      </c>
      <c r="E472" s="8" t="s">
        <v>43</v>
      </c>
      <c r="F472" t="s">
        <v>19</v>
      </c>
      <c r="G472" t="s">
        <v>35</v>
      </c>
      <c r="H472" t="s">
        <v>15</v>
      </c>
      <c r="I472" s="5">
        <v>1</v>
      </c>
    </row>
    <row r="473" spans="1:9" x14ac:dyDescent="0.25">
      <c r="A473" s="8" t="s">
        <v>10</v>
      </c>
      <c r="B473" s="8" t="s">
        <v>11</v>
      </c>
      <c r="C473" s="8" t="s">
        <v>12</v>
      </c>
      <c r="D473" s="5">
        <v>35</v>
      </c>
      <c r="E473" s="8" t="s">
        <v>43</v>
      </c>
      <c r="F473" t="s">
        <v>17</v>
      </c>
      <c r="G473" t="s">
        <v>35</v>
      </c>
      <c r="H473" t="s">
        <v>15</v>
      </c>
      <c r="I473" s="5">
        <v>1</v>
      </c>
    </row>
    <row r="474" spans="1:9" x14ac:dyDescent="0.25">
      <c r="A474" s="8" t="s">
        <v>10</v>
      </c>
      <c r="B474" s="8" t="s">
        <v>11</v>
      </c>
      <c r="C474" s="8" t="s">
        <v>12</v>
      </c>
      <c r="D474" s="5">
        <v>35</v>
      </c>
      <c r="E474" s="8" t="s">
        <v>43</v>
      </c>
      <c r="F474" t="s">
        <v>19</v>
      </c>
      <c r="G474" t="s">
        <v>138</v>
      </c>
      <c r="H474" t="s">
        <v>15</v>
      </c>
      <c r="I474" s="5">
        <v>1</v>
      </c>
    </row>
    <row r="475" spans="1:9" x14ac:dyDescent="0.25">
      <c r="A475" s="8" t="s">
        <v>10</v>
      </c>
      <c r="B475" s="8" t="s">
        <v>11</v>
      </c>
      <c r="C475" s="8" t="s">
        <v>12</v>
      </c>
      <c r="D475" s="5">
        <v>35</v>
      </c>
      <c r="E475" s="8" t="s">
        <v>43</v>
      </c>
      <c r="F475" t="s">
        <v>14</v>
      </c>
      <c r="G475" t="s">
        <v>36</v>
      </c>
      <c r="H475" t="s">
        <v>15</v>
      </c>
      <c r="I475" s="5">
        <v>1</v>
      </c>
    </row>
    <row r="476" spans="1:9" x14ac:dyDescent="0.25">
      <c r="A476" s="8" t="s">
        <v>10</v>
      </c>
      <c r="B476" s="8" t="s">
        <v>11</v>
      </c>
      <c r="C476" s="8" t="s">
        <v>12</v>
      </c>
      <c r="D476" s="5">
        <v>35</v>
      </c>
      <c r="E476" s="8" t="s">
        <v>43</v>
      </c>
      <c r="F476" t="s">
        <v>19</v>
      </c>
      <c r="G476" t="s">
        <v>36</v>
      </c>
      <c r="H476" t="s">
        <v>15</v>
      </c>
      <c r="I476" s="5">
        <v>3</v>
      </c>
    </row>
    <row r="477" spans="1:9" x14ac:dyDescent="0.25">
      <c r="A477" s="8" t="s">
        <v>10</v>
      </c>
      <c r="B477" s="8" t="s">
        <v>11</v>
      </c>
      <c r="C477" s="8" t="s">
        <v>12</v>
      </c>
      <c r="D477" s="5">
        <v>35</v>
      </c>
      <c r="E477" s="8" t="s">
        <v>43</v>
      </c>
      <c r="F477" t="s">
        <v>14</v>
      </c>
      <c r="G477" t="s">
        <v>37</v>
      </c>
      <c r="H477" t="s">
        <v>15</v>
      </c>
      <c r="I477" s="5">
        <v>1</v>
      </c>
    </row>
    <row r="478" spans="1:9" x14ac:dyDescent="0.25">
      <c r="A478" s="8" t="s">
        <v>10</v>
      </c>
      <c r="B478" s="8" t="s">
        <v>11</v>
      </c>
      <c r="C478" s="8" t="s">
        <v>12</v>
      </c>
      <c r="D478" s="5">
        <v>35</v>
      </c>
      <c r="E478" s="8" t="s">
        <v>43</v>
      </c>
      <c r="F478" t="s">
        <v>19</v>
      </c>
      <c r="G478" t="s">
        <v>37</v>
      </c>
      <c r="H478" t="s">
        <v>15</v>
      </c>
      <c r="I478" s="5">
        <v>2</v>
      </c>
    </row>
    <row r="479" spans="1:9" x14ac:dyDescent="0.25">
      <c r="A479" s="8" t="s">
        <v>10</v>
      </c>
      <c r="B479" s="8" t="s">
        <v>11</v>
      </c>
      <c r="C479" s="8" t="s">
        <v>12</v>
      </c>
      <c r="D479" s="5">
        <v>35</v>
      </c>
      <c r="E479" s="8" t="s">
        <v>43</v>
      </c>
      <c r="F479" t="s">
        <v>19</v>
      </c>
      <c r="G479" t="s">
        <v>16</v>
      </c>
      <c r="H479" t="s">
        <v>15</v>
      </c>
      <c r="I479" s="5">
        <v>1</v>
      </c>
    </row>
    <row r="480" spans="1:9" x14ac:dyDescent="0.25">
      <c r="A480" s="8" t="s">
        <v>10</v>
      </c>
      <c r="B480" s="8" t="s">
        <v>11</v>
      </c>
      <c r="C480" s="8" t="s">
        <v>12</v>
      </c>
      <c r="D480" s="5">
        <v>35</v>
      </c>
      <c r="E480" s="8" t="s">
        <v>43</v>
      </c>
      <c r="F480" t="s">
        <v>17</v>
      </c>
      <c r="G480" t="s">
        <v>16</v>
      </c>
      <c r="H480" t="s">
        <v>15</v>
      </c>
      <c r="I480" s="5">
        <v>1</v>
      </c>
    </row>
    <row r="481" spans="1:9" x14ac:dyDescent="0.25">
      <c r="A481" s="8" t="s">
        <v>10</v>
      </c>
      <c r="B481" s="8" t="s">
        <v>11</v>
      </c>
      <c r="C481" s="8" t="s">
        <v>12</v>
      </c>
      <c r="D481" s="5">
        <v>35</v>
      </c>
      <c r="E481" s="8" t="s">
        <v>43</v>
      </c>
      <c r="F481" t="s">
        <v>23</v>
      </c>
      <c r="G481" t="s">
        <v>20</v>
      </c>
      <c r="H481" t="s">
        <v>15</v>
      </c>
      <c r="I481" s="5">
        <v>2</v>
      </c>
    </row>
    <row r="482" spans="1:9" x14ac:dyDescent="0.25">
      <c r="A482" s="8" t="s">
        <v>10</v>
      </c>
      <c r="B482" s="8" t="s">
        <v>11</v>
      </c>
      <c r="C482" s="8" t="s">
        <v>12</v>
      </c>
      <c r="D482" s="5">
        <v>35</v>
      </c>
      <c r="E482" s="8" t="s">
        <v>43</v>
      </c>
      <c r="F482" t="s">
        <v>19</v>
      </c>
      <c r="G482" t="s">
        <v>20</v>
      </c>
      <c r="H482" t="s">
        <v>15</v>
      </c>
      <c r="I482" s="5">
        <v>2</v>
      </c>
    </row>
    <row r="483" spans="1:9" x14ac:dyDescent="0.25">
      <c r="A483" s="8" t="s">
        <v>10</v>
      </c>
      <c r="B483" s="8" t="s">
        <v>11</v>
      </c>
      <c r="C483" s="8" t="s">
        <v>12</v>
      </c>
      <c r="D483" s="5">
        <v>35</v>
      </c>
      <c r="E483" s="8" t="s">
        <v>43</v>
      </c>
      <c r="F483" t="s">
        <v>17</v>
      </c>
      <c r="G483" t="s">
        <v>20</v>
      </c>
      <c r="H483" t="s">
        <v>15</v>
      </c>
      <c r="I483" s="5">
        <v>1</v>
      </c>
    </row>
    <row r="484" spans="1:9" x14ac:dyDescent="0.25">
      <c r="A484" s="8" t="s">
        <v>10</v>
      </c>
      <c r="B484" s="8" t="s">
        <v>11</v>
      </c>
      <c r="C484" s="8" t="s">
        <v>12</v>
      </c>
      <c r="D484" s="5">
        <v>35</v>
      </c>
      <c r="E484" s="8" t="s">
        <v>43</v>
      </c>
      <c r="F484" t="s">
        <v>14</v>
      </c>
      <c r="G484" t="s">
        <v>21</v>
      </c>
      <c r="H484" t="s">
        <v>15</v>
      </c>
      <c r="I484" s="5">
        <v>1</v>
      </c>
    </row>
    <row r="485" spans="1:9" x14ac:dyDescent="0.25">
      <c r="A485" s="8" t="s">
        <v>10</v>
      </c>
      <c r="B485" s="8" t="s">
        <v>11</v>
      </c>
      <c r="C485" s="8" t="s">
        <v>12</v>
      </c>
      <c r="D485" s="5">
        <v>35</v>
      </c>
      <c r="E485" s="8" t="s">
        <v>43</v>
      </c>
      <c r="F485" t="s">
        <v>19</v>
      </c>
      <c r="G485" t="s">
        <v>21</v>
      </c>
      <c r="H485" t="s">
        <v>15</v>
      </c>
      <c r="I485" s="5">
        <v>3</v>
      </c>
    </row>
    <row r="486" spans="1:9" x14ac:dyDescent="0.25">
      <c r="A486" s="8" t="s">
        <v>10</v>
      </c>
      <c r="B486" s="8" t="s">
        <v>11</v>
      </c>
      <c r="C486" s="8" t="s">
        <v>12</v>
      </c>
      <c r="D486" s="5">
        <v>35</v>
      </c>
      <c r="E486" s="8" t="s">
        <v>43</v>
      </c>
      <c r="F486" t="s">
        <v>19</v>
      </c>
      <c r="G486" t="s">
        <v>22</v>
      </c>
      <c r="H486" t="s">
        <v>15</v>
      </c>
      <c r="I486" s="5">
        <v>3</v>
      </c>
    </row>
    <row r="487" spans="1:9" x14ac:dyDescent="0.25">
      <c r="A487" s="8" t="s">
        <v>10</v>
      </c>
      <c r="B487" s="8" t="s">
        <v>11</v>
      </c>
      <c r="C487" s="8" t="s">
        <v>12</v>
      </c>
      <c r="D487" s="5">
        <v>35</v>
      </c>
      <c r="E487" s="8" t="s">
        <v>43</v>
      </c>
      <c r="F487" t="s">
        <v>19</v>
      </c>
      <c r="G487" t="s">
        <v>18</v>
      </c>
      <c r="H487" t="s">
        <v>15</v>
      </c>
      <c r="I487" s="5">
        <v>2</v>
      </c>
    </row>
    <row r="488" spans="1:9" x14ac:dyDescent="0.25">
      <c r="A488" s="8" t="s">
        <v>10</v>
      </c>
      <c r="B488" s="8" t="s">
        <v>11</v>
      </c>
      <c r="C488" s="8" t="s">
        <v>12</v>
      </c>
      <c r="D488" s="5">
        <v>35</v>
      </c>
      <c r="E488" s="8" t="s">
        <v>43</v>
      </c>
      <c r="F488" t="s">
        <v>17</v>
      </c>
      <c r="G488" t="s">
        <v>18</v>
      </c>
      <c r="H488" t="s">
        <v>15</v>
      </c>
      <c r="I488" s="5">
        <v>2</v>
      </c>
    </row>
    <row r="489" spans="1:9" x14ac:dyDescent="0.25">
      <c r="A489" s="8" t="s">
        <v>10</v>
      </c>
      <c r="B489" s="8" t="s">
        <v>11</v>
      </c>
      <c r="C489" s="8" t="s">
        <v>12</v>
      </c>
      <c r="D489" s="5">
        <v>35</v>
      </c>
      <c r="E489" s="8" t="s">
        <v>43</v>
      </c>
      <c r="F489" t="s">
        <v>14</v>
      </c>
      <c r="G489" t="s">
        <v>39</v>
      </c>
      <c r="H489" t="s">
        <v>15</v>
      </c>
      <c r="I489" s="5">
        <v>1</v>
      </c>
    </row>
    <row r="490" spans="1:9" x14ac:dyDescent="0.25">
      <c r="A490" s="8" t="s">
        <v>10</v>
      </c>
      <c r="B490" s="8" t="s">
        <v>11</v>
      </c>
      <c r="C490" s="8" t="s">
        <v>12</v>
      </c>
      <c r="D490" s="5">
        <v>35</v>
      </c>
      <c r="E490" s="8" t="s">
        <v>43</v>
      </c>
      <c r="F490" t="s">
        <v>19</v>
      </c>
      <c r="G490" t="s">
        <v>39</v>
      </c>
      <c r="H490" t="s">
        <v>15</v>
      </c>
      <c r="I490" s="5">
        <v>1</v>
      </c>
    </row>
    <row r="491" spans="1:9" x14ac:dyDescent="0.25">
      <c r="A491" s="8" t="s">
        <v>10</v>
      </c>
      <c r="B491" s="8" t="s">
        <v>11</v>
      </c>
      <c r="C491" s="8" t="s">
        <v>12</v>
      </c>
      <c r="D491" s="5">
        <v>35</v>
      </c>
      <c r="E491" s="8" t="s">
        <v>43</v>
      </c>
      <c r="F491" t="s">
        <v>17</v>
      </c>
      <c r="G491" t="s">
        <v>39</v>
      </c>
      <c r="H491" t="s">
        <v>15</v>
      </c>
      <c r="I491" s="5">
        <v>1</v>
      </c>
    </row>
    <row r="492" spans="1:9" x14ac:dyDescent="0.25">
      <c r="A492" s="8" t="s">
        <v>10</v>
      </c>
      <c r="B492" s="8" t="s">
        <v>11</v>
      </c>
      <c r="C492" s="8" t="s">
        <v>12</v>
      </c>
      <c r="D492" s="5">
        <v>35</v>
      </c>
      <c r="E492" s="8" t="s">
        <v>43</v>
      </c>
      <c r="F492" t="s">
        <v>23</v>
      </c>
      <c r="G492" t="s">
        <v>40</v>
      </c>
      <c r="H492" t="s">
        <v>15</v>
      </c>
      <c r="I492" s="5">
        <v>1</v>
      </c>
    </row>
    <row r="493" spans="1:9" x14ac:dyDescent="0.25">
      <c r="A493" s="8" t="s">
        <v>10</v>
      </c>
      <c r="B493" s="8" t="s">
        <v>11</v>
      </c>
      <c r="C493" s="8" t="s">
        <v>12</v>
      </c>
      <c r="D493" s="5">
        <v>35</v>
      </c>
      <c r="E493" s="8" t="s">
        <v>43</v>
      </c>
      <c r="F493" t="s">
        <v>14</v>
      </c>
      <c r="G493" t="s">
        <v>40</v>
      </c>
      <c r="H493" t="s">
        <v>15</v>
      </c>
      <c r="I493" s="5">
        <v>1</v>
      </c>
    </row>
    <row r="494" spans="1:9" x14ac:dyDescent="0.25">
      <c r="A494" s="8" t="s">
        <v>10</v>
      </c>
      <c r="B494" s="8" t="s">
        <v>11</v>
      </c>
      <c r="C494" s="8" t="s">
        <v>12</v>
      </c>
      <c r="D494" s="5">
        <v>35</v>
      </c>
      <c r="E494" s="8" t="s">
        <v>43</v>
      </c>
      <c r="F494" t="s">
        <v>19</v>
      </c>
      <c r="G494" t="s">
        <v>40</v>
      </c>
      <c r="H494" t="s">
        <v>15</v>
      </c>
      <c r="I494" s="5">
        <v>1</v>
      </c>
    </row>
    <row r="495" spans="1:9" x14ac:dyDescent="0.25">
      <c r="A495" s="8" t="s">
        <v>10</v>
      </c>
      <c r="B495" s="8" t="s">
        <v>11</v>
      </c>
      <c r="C495" s="8" t="s">
        <v>12</v>
      </c>
      <c r="D495" s="5">
        <v>35</v>
      </c>
      <c r="E495" s="8" t="s">
        <v>43</v>
      </c>
      <c r="F495" t="s">
        <v>14</v>
      </c>
      <c r="G495" t="s">
        <v>41</v>
      </c>
      <c r="H495" t="s">
        <v>15</v>
      </c>
      <c r="I495" s="5">
        <v>1</v>
      </c>
    </row>
    <row r="496" spans="1:9" x14ac:dyDescent="0.25">
      <c r="A496" s="8" t="s">
        <v>10</v>
      </c>
      <c r="B496" s="8" t="s">
        <v>11</v>
      </c>
      <c r="C496" s="8" t="s">
        <v>12</v>
      </c>
      <c r="D496" s="5">
        <v>40</v>
      </c>
      <c r="E496" s="8" t="s">
        <v>43</v>
      </c>
      <c r="F496" t="s">
        <v>28</v>
      </c>
      <c r="G496" t="s">
        <v>25</v>
      </c>
      <c r="H496" t="s">
        <v>15</v>
      </c>
      <c r="I496" s="5">
        <v>1</v>
      </c>
    </row>
    <row r="497" spans="1:9" x14ac:dyDescent="0.25">
      <c r="A497" s="8" t="s">
        <v>10</v>
      </c>
      <c r="B497" s="8" t="s">
        <v>11</v>
      </c>
      <c r="C497" s="8" t="s">
        <v>12</v>
      </c>
      <c r="D497" s="5">
        <v>40</v>
      </c>
      <c r="E497" s="8" t="s">
        <v>43</v>
      </c>
      <c r="F497" t="s">
        <v>23</v>
      </c>
      <c r="G497" t="s">
        <v>27</v>
      </c>
      <c r="H497" t="s">
        <v>15</v>
      </c>
      <c r="I497" s="5">
        <v>1</v>
      </c>
    </row>
    <row r="498" spans="1:9" x14ac:dyDescent="0.25">
      <c r="A498" s="8" t="s">
        <v>10</v>
      </c>
      <c r="B498" s="8" t="s">
        <v>11</v>
      </c>
      <c r="C498" s="8" t="s">
        <v>12</v>
      </c>
      <c r="D498" s="5">
        <v>40</v>
      </c>
      <c r="E498" s="8" t="s">
        <v>43</v>
      </c>
      <c r="F498" t="s">
        <v>14</v>
      </c>
      <c r="G498" t="s">
        <v>30</v>
      </c>
      <c r="H498" t="s">
        <v>15</v>
      </c>
      <c r="I498" s="5">
        <v>1</v>
      </c>
    </row>
    <row r="499" spans="1:9" x14ac:dyDescent="0.25">
      <c r="A499" s="8" t="s">
        <v>10</v>
      </c>
      <c r="B499" s="8" t="s">
        <v>11</v>
      </c>
      <c r="C499" s="8" t="s">
        <v>12</v>
      </c>
      <c r="D499" s="5">
        <v>40</v>
      </c>
      <c r="E499" s="8" t="s">
        <v>43</v>
      </c>
      <c r="F499" t="s">
        <v>19</v>
      </c>
      <c r="G499" t="s">
        <v>31</v>
      </c>
      <c r="H499" t="s">
        <v>15</v>
      </c>
      <c r="I499" s="5">
        <v>2</v>
      </c>
    </row>
    <row r="500" spans="1:9" x14ac:dyDescent="0.25">
      <c r="A500" s="8" t="s">
        <v>10</v>
      </c>
      <c r="B500" s="8" t="s">
        <v>11</v>
      </c>
      <c r="C500" s="8" t="s">
        <v>12</v>
      </c>
      <c r="D500" s="5">
        <v>40</v>
      </c>
      <c r="E500" s="8" t="s">
        <v>43</v>
      </c>
      <c r="F500" t="s">
        <v>19</v>
      </c>
      <c r="G500" t="s">
        <v>32</v>
      </c>
      <c r="H500" t="s">
        <v>15</v>
      </c>
      <c r="I500" s="5">
        <v>1</v>
      </c>
    </row>
    <row r="501" spans="1:9" x14ac:dyDescent="0.25">
      <c r="A501" s="8" t="s">
        <v>10</v>
      </c>
      <c r="B501" s="8" t="s">
        <v>11</v>
      </c>
      <c r="C501" s="8" t="s">
        <v>12</v>
      </c>
      <c r="D501" s="5">
        <v>40</v>
      </c>
      <c r="E501" s="8" t="s">
        <v>43</v>
      </c>
      <c r="F501" t="s">
        <v>14</v>
      </c>
      <c r="G501" t="s">
        <v>33</v>
      </c>
      <c r="H501" t="s">
        <v>15</v>
      </c>
      <c r="I501" s="5">
        <v>1</v>
      </c>
    </row>
    <row r="502" spans="1:9" x14ac:dyDescent="0.25">
      <c r="A502" s="8" t="s">
        <v>10</v>
      </c>
      <c r="B502" s="8" t="s">
        <v>11</v>
      </c>
      <c r="C502" s="8" t="s">
        <v>12</v>
      </c>
      <c r="D502" s="5">
        <v>40</v>
      </c>
      <c r="E502" s="8" t="s">
        <v>43</v>
      </c>
      <c r="F502" t="s">
        <v>14</v>
      </c>
      <c r="G502" t="s">
        <v>35</v>
      </c>
      <c r="H502" t="s">
        <v>15</v>
      </c>
      <c r="I502" s="5">
        <v>1</v>
      </c>
    </row>
    <row r="503" spans="1:9" x14ac:dyDescent="0.25">
      <c r="A503" s="8" t="s">
        <v>10</v>
      </c>
      <c r="B503" s="8" t="s">
        <v>11</v>
      </c>
      <c r="C503" s="8" t="s">
        <v>12</v>
      </c>
      <c r="D503" s="5">
        <v>40</v>
      </c>
      <c r="E503" s="8" t="s">
        <v>43</v>
      </c>
      <c r="F503" t="s">
        <v>19</v>
      </c>
      <c r="G503" t="s">
        <v>35</v>
      </c>
      <c r="H503" t="s">
        <v>15</v>
      </c>
      <c r="I503" s="5">
        <v>1</v>
      </c>
    </row>
    <row r="504" spans="1:9" x14ac:dyDescent="0.25">
      <c r="A504" s="8" t="s">
        <v>10</v>
      </c>
      <c r="B504" s="8" t="s">
        <v>11</v>
      </c>
      <c r="C504" s="8" t="s">
        <v>12</v>
      </c>
      <c r="D504" s="5">
        <v>40</v>
      </c>
      <c r="E504" s="8" t="s">
        <v>43</v>
      </c>
      <c r="F504" t="s">
        <v>17</v>
      </c>
      <c r="G504" t="s">
        <v>35</v>
      </c>
      <c r="H504" t="s">
        <v>15</v>
      </c>
      <c r="I504" s="5">
        <v>1</v>
      </c>
    </row>
    <row r="505" spans="1:9" x14ac:dyDescent="0.25">
      <c r="A505" s="8" t="s">
        <v>10</v>
      </c>
      <c r="B505" s="8" t="s">
        <v>11</v>
      </c>
      <c r="C505" s="8" t="s">
        <v>12</v>
      </c>
      <c r="D505" s="5">
        <v>40</v>
      </c>
      <c r="E505" s="8" t="s">
        <v>43</v>
      </c>
      <c r="F505" t="s">
        <v>14</v>
      </c>
      <c r="G505" t="s">
        <v>36</v>
      </c>
      <c r="H505" t="s">
        <v>15</v>
      </c>
      <c r="I505" s="5">
        <v>1</v>
      </c>
    </row>
    <row r="506" spans="1:9" x14ac:dyDescent="0.25">
      <c r="A506" s="8" t="s">
        <v>10</v>
      </c>
      <c r="B506" s="8" t="s">
        <v>11</v>
      </c>
      <c r="C506" s="8" t="s">
        <v>12</v>
      </c>
      <c r="D506" s="5">
        <v>40</v>
      </c>
      <c r="E506" s="8" t="s">
        <v>43</v>
      </c>
      <c r="F506" t="s">
        <v>19</v>
      </c>
      <c r="G506" t="s">
        <v>36</v>
      </c>
      <c r="H506" t="s">
        <v>15</v>
      </c>
      <c r="I506" s="5">
        <v>2</v>
      </c>
    </row>
    <row r="507" spans="1:9" x14ac:dyDescent="0.25">
      <c r="A507" s="8" t="s">
        <v>10</v>
      </c>
      <c r="B507" s="8" t="s">
        <v>11</v>
      </c>
      <c r="C507" s="8" t="s">
        <v>12</v>
      </c>
      <c r="D507" s="5">
        <v>40</v>
      </c>
      <c r="E507" s="8" t="s">
        <v>43</v>
      </c>
      <c r="F507" t="s">
        <v>19</v>
      </c>
      <c r="G507" t="s">
        <v>37</v>
      </c>
      <c r="H507" t="s">
        <v>15</v>
      </c>
      <c r="I507" s="5">
        <v>1</v>
      </c>
    </row>
    <row r="508" spans="1:9" x14ac:dyDescent="0.25">
      <c r="A508" s="8" t="s">
        <v>10</v>
      </c>
      <c r="B508" s="8" t="s">
        <v>11</v>
      </c>
      <c r="C508" s="8" t="s">
        <v>12</v>
      </c>
      <c r="D508" s="5">
        <v>40</v>
      </c>
      <c r="E508" s="8" t="s">
        <v>43</v>
      </c>
      <c r="F508" t="s">
        <v>17</v>
      </c>
      <c r="G508" t="s">
        <v>37</v>
      </c>
      <c r="H508" t="s">
        <v>15</v>
      </c>
      <c r="I508" s="5">
        <v>1</v>
      </c>
    </row>
    <row r="509" spans="1:9" x14ac:dyDescent="0.25">
      <c r="A509" s="8" t="s">
        <v>10</v>
      </c>
      <c r="B509" s="8" t="s">
        <v>11</v>
      </c>
      <c r="C509" s="8" t="s">
        <v>12</v>
      </c>
      <c r="D509" s="5">
        <v>40</v>
      </c>
      <c r="E509" s="8" t="s">
        <v>43</v>
      </c>
      <c r="F509" t="s">
        <v>19</v>
      </c>
      <c r="G509" t="s">
        <v>38</v>
      </c>
      <c r="H509" t="s">
        <v>15</v>
      </c>
      <c r="I509" s="5">
        <v>1</v>
      </c>
    </row>
    <row r="510" spans="1:9" x14ac:dyDescent="0.25">
      <c r="A510" s="8" t="s">
        <v>10</v>
      </c>
      <c r="B510" s="8" t="s">
        <v>11</v>
      </c>
      <c r="C510" s="8" t="s">
        <v>12</v>
      </c>
      <c r="D510" s="5">
        <v>40</v>
      </c>
      <c r="E510" s="8" t="s">
        <v>43</v>
      </c>
      <c r="F510" t="s">
        <v>23</v>
      </c>
      <c r="G510" t="s">
        <v>21</v>
      </c>
      <c r="H510" t="s">
        <v>15</v>
      </c>
      <c r="I510" s="5">
        <v>1</v>
      </c>
    </row>
    <row r="511" spans="1:9" x14ac:dyDescent="0.25">
      <c r="A511" s="8" t="s">
        <v>10</v>
      </c>
      <c r="B511" s="8" t="s">
        <v>11</v>
      </c>
      <c r="C511" s="8" t="s">
        <v>12</v>
      </c>
      <c r="D511" s="5">
        <v>40</v>
      </c>
      <c r="E511" s="8" t="s">
        <v>43</v>
      </c>
      <c r="F511" t="s">
        <v>14</v>
      </c>
      <c r="G511" t="s">
        <v>21</v>
      </c>
      <c r="H511" t="s">
        <v>15</v>
      </c>
      <c r="I511" s="5">
        <v>1</v>
      </c>
    </row>
    <row r="512" spans="1:9" x14ac:dyDescent="0.25">
      <c r="A512" s="8" t="s">
        <v>10</v>
      </c>
      <c r="B512" s="8" t="s">
        <v>11</v>
      </c>
      <c r="C512" s="8" t="s">
        <v>12</v>
      </c>
      <c r="D512" s="5">
        <v>40</v>
      </c>
      <c r="E512" s="8" t="s">
        <v>43</v>
      </c>
      <c r="F512" t="s">
        <v>17</v>
      </c>
      <c r="G512" t="s">
        <v>21</v>
      </c>
      <c r="H512" t="s">
        <v>15</v>
      </c>
      <c r="I512" s="5">
        <v>1</v>
      </c>
    </row>
    <row r="513" spans="1:9" x14ac:dyDescent="0.25">
      <c r="A513" s="8" t="s">
        <v>10</v>
      </c>
      <c r="B513" s="8" t="s">
        <v>11</v>
      </c>
      <c r="C513" s="8" t="s">
        <v>12</v>
      </c>
      <c r="D513" s="5">
        <v>40</v>
      </c>
      <c r="E513" s="8" t="s">
        <v>43</v>
      </c>
      <c r="F513" t="s">
        <v>14</v>
      </c>
      <c r="G513" t="s">
        <v>22</v>
      </c>
      <c r="H513" t="s">
        <v>15</v>
      </c>
      <c r="I513" s="5">
        <v>2</v>
      </c>
    </row>
    <row r="514" spans="1:9" x14ac:dyDescent="0.25">
      <c r="A514" s="8" t="s">
        <v>10</v>
      </c>
      <c r="B514" s="8" t="s">
        <v>11</v>
      </c>
      <c r="C514" s="8" t="s">
        <v>12</v>
      </c>
      <c r="D514" s="5">
        <v>40</v>
      </c>
      <c r="E514" s="8" t="s">
        <v>43</v>
      </c>
      <c r="F514" t="s">
        <v>19</v>
      </c>
      <c r="G514" t="s">
        <v>22</v>
      </c>
      <c r="H514" t="s">
        <v>15</v>
      </c>
      <c r="I514" s="5">
        <v>1</v>
      </c>
    </row>
    <row r="515" spans="1:9" x14ac:dyDescent="0.25">
      <c r="A515" s="8" t="s">
        <v>10</v>
      </c>
      <c r="B515" s="8" t="s">
        <v>11</v>
      </c>
      <c r="C515" s="8" t="s">
        <v>12</v>
      </c>
      <c r="D515" s="5">
        <v>40</v>
      </c>
      <c r="E515" s="8" t="s">
        <v>43</v>
      </c>
      <c r="F515" t="s">
        <v>28</v>
      </c>
      <c r="G515" t="s">
        <v>18</v>
      </c>
      <c r="H515" t="s">
        <v>15</v>
      </c>
      <c r="I515" s="5">
        <v>1</v>
      </c>
    </row>
    <row r="516" spans="1:9" x14ac:dyDescent="0.25">
      <c r="A516" s="8" t="s">
        <v>10</v>
      </c>
      <c r="B516" s="8" t="s">
        <v>11</v>
      </c>
      <c r="C516" s="8" t="s">
        <v>12</v>
      </c>
      <c r="D516" s="5">
        <v>40</v>
      </c>
      <c r="E516" s="8" t="s">
        <v>43</v>
      </c>
      <c r="F516" t="s">
        <v>23</v>
      </c>
      <c r="G516" t="s">
        <v>18</v>
      </c>
      <c r="H516" t="s">
        <v>15</v>
      </c>
      <c r="I516" s="5">
        <v>1</v>
      </c>
    </row>
    <row r="517" spans="1:9" x14ac:dyDescent="0.25">
      <c r="A517" s="8" t="s">
        <v>10</v>
      </c>
      <c r="B517" s="8" t="s">
        <v>11</v>
      </c>
      <c r="C517" s="8" t="s">
        <v>12</v>
      </c>
      <c r="D517" s="5">
        <v>40</v>
      </c>
      <c r="E517" s="8" t="s">
        <v>43</v>
      </c>
      <c r="F517" t="s">
        <v>19</v>
      </c>
      <c r="G517" t="s">
        <v>39</v>
      </c>
      <c r="H517" t="s">
        <v>15</v>
      </c>
      <c r="I517" s="5">
        <v>2</v>
      </c>
    </row>
    <row r="518" spans="1:9" x14ac:dyDescent="0.25">
      <c r="A518" s="8" t="s">
        <v>10</v>
      </c>
      <c r="B518" s="8" t="s">
        <v>11</v>
      </c>
      <c r="C518" s="8" t="s">
        <v>12</v>
      </c>
      <c r="D518" s="5">
        <v>40</v>
      </c>
      <c r="E518" s="8" t="s">
        <v>43</v>
      </c>
      <c r="F518" t="s">
        <v>19</v>
      </c>
      <c r="G518" t="s">
        <v>40</v>
      </c>
      <c r="H518" t="s">
        <v>15</v>
      </c>
      <c r="I518" s="5">
        <v>1</v>
      </c>
    </row>
    <row r="519" spans="1:9" x14ac:dyDescent="0.25">
      <c r="A519" s="8" t="s">
        <v>10</v>
      </c>
      <c r="B519" s="8" t="s">
        <v>11</v>
      </c>
      <c r="C519" s="8" t="s">
        <v>12</v>
      </c>
      <c r="D519" s="5">
        <v>40</v>
      </c>
      <c r="E519" s="8" t="s">
        <v>43</v>
      </c>
      <c r="F519" t="s">
        <v>14</v>
      </c>
      <c r="G519" t="s">
        <v>41</v>
      </c>
      <c r="H519" t="s">
        <v>15</v>
      </c>
      <c r="I519" s="5">
        <v>1</v>
      </c>
    </row>
    <row r="520" spans="1:9" x14ac:dyDescent="0.25">
      <c r="A520" s="8" t="s">
        <v>10</v>
      </c>
      <c r="B520" s="8" t="s">
        <v>11</v>
      </c>
      <c r="C520" s="8" t="s">
        <v>12</v>
      </c>
      <c r="D520" s="5">
        <v>45</v>
      </c>
      <c r="E520" s="8" t="s">
        <v>43</v>
      </c>
      <c r="F520" t="s">
        <v>23</v>
      </c>
      <c r="G520" t="s">
        <v>137</v>
      </c>
      <c r="H520" t="s">
        <v>15</v>
      </c>
      <c r="I520" s="5">
        <v>2</v>
      </c>
    </row>
    <row r="521" spans="1:9" x14ac:dyDescent="0.25">
      <c r="A521" s="8" t="s">
        <v>10</v>
      </c>
      <c r="B521" s="8" t="s">
        <v>11</v>
      </c>
      <c r="C521" s="8" t="s">
        <v>12</v>
      </c>
      <c r="D521" s="5">
        <v>45</v>
      </c>
      <c r="E521" s="8" t="s">
        <v>43</v>
      </c>
      <c r="F521" t="s">
        <v>14</v>
      </c>
      <c r="G521" t="s">
        <v>25</v>
      </c>
      <c r="H521" t="s">
        <v>15</v>
      </c>
      <c r="I521" s="5">
        <v>1</v>
      </c>
    </row>
    <row r="522" spans="1:9" x14ac:dyDescent="0.25">
      <c r="A522" s="8" t="s">
        <v>10</v>
      </c>
      <c r="B522" s="8" t="s">
        <v>11</v>
      </c>
      <c r="C522" s="8" t="s">
        <v>12</v>
      </c>
      <c r="D522" s="5">
        <v>45</v>
      </c>
      <c r="E522" s="8" t="s">
        <v>43</v>
      </c>
      <c r="F522" t="s">
        <v>23</v>
      </c>
      <c r="G522" t="s">
        <v>27</v>
      </c>
      <c r="H522" t="s">
        <v>15</v>
      </c>
      <c r="I522" s="5">
        <v>1</v>
      </c>
    </row>
    <row r="523" spans="1:9" x14ac:dyDescent="0.25">
      <c r="A523" s="8" t="s">
        <v>10</v>
      </c>
      <c r="B523" s="8" t="s">
        <v>11</v>
      </c>
      <c r="C523" s="8" t="s">
        <v>12</v>
      </c>
      <c r="D523" s="5">
        <v>45</v>
      </c>
      <c r="E523" s="8" t="s">
        <v>43</v>
      </c>
      <c r="F523" t="s">
        <v>19</v>
      </c>
      <c r="G523" t="s">
        <v>30</v>
      </c>
      <c r="H523" t="s">
        <v>15</v>
      </c>
      <c r="I523" s="5">
        <v>1</v>
      </c>
    </row>
    <row r="524" spans="1:9" x14ac:dyDescent="0.25">
      <c r="A524" s="8" t="s">
        <v>10</v>
      </c>
      <c r="B524" s="8" t="s">
        <v>11</v>
      </c>
      <c r="C524" s="8" t="s">
        <v>12</v>
      </c>
      <c r="D524" s="5">
        <v>45</v>
      </c>
      <c r="E524" s="8" t="s">
        <v>43</v>
      </c>
      <c r="F524" t="s">
        <v>23</v>
      </c>
      <c r="G524" t="s">
        <v>31</v>
      </c>
      <c r="H524" t="s">
        <v>15</v>
      </c>
      <c r="I524" s="5">
        <v>1</v>
      </c>
    </row>
    <row r="525" spans="1:9" x14ac:dyDescent="0.25">
      <c r="A525" s="8" t="s">
        <v>10</v>
      </c>
      <c r="B525" s="8" t="s">
        <v>11</v>
      </c>
      <c r="C525" s="8" t="s">
        <v>12</v>
      </c>
      <c r="D525" s="5">
        <v>45</v>
      </c>
      <c r="E525" s="8" t="s">
        <v>43</v>
      </c>
      <c r="F525" t="s">
        <v>14</v>
      </c>
      <c r="G525" t="s">
        <v>31</v>
      </c>
      <c r="H525" t="s">
        <v>15</v>
      </c>
      <c r="I525" s="5">
        <v>1</v>
      </c>
    </row>
    <row r="526" spans="1:9" x14ac:dyDescent="0.25">
      <c r="A526" s="8" t="s">
        <v>10</v>
      </c>
      <c r="B526" s="8" t="s">
        <v>11</v>
      </c>
      <c r="C526" s="8" t="s">
        <v>12</v>
      </c>
      <c r="D526" s="5">
        <v>45</v>
      </c>
      <c r="E526" s="8" t="s">
        <v>43</v>
      </c>
      <c r="F526" t="s">
        <v>19</v>
      </c>
      <c r="G526" t="s">
        <v>31</v>
      </c>
      <c r="H526" t="s">
        <v>15</v>
      </c>
      <c r="I526" s="5">
        <v>2</v>
      </c>
    </row>
    <row r="527" spans="1:9" x14ac:dyDescent="0.25">
      <c r="A527" s="8" t="s">
        <v>10</v>
      </c>
      <c r="B527" s="8" t="s">
        <v>11</v>
      </c>
      <c r="C527" s="8" t="s">
        <v>12</v>
      </c>
      <c r="D527" s="5">
        <v>45</v>
      </c>
      <c r="E527" s="8" t="s">
        <v>43</v>
      </c>
      <c r="F527" t="s">
        <v>17</v>
      </c>
      <c r="G527" t="s">
        <v>31</v>
      </c>
      <c r="H527" t="s">
        <v>15</v>
      </c>
      <c r="I527" s="5">
        <v>1</v>
      </c>
    </row>
    <row r="528" spans="1:9" x14ac:dyDescent="0.25">
      <c r="A528" s="8" t="s">
        <v>10</v>
      </c>
      <c r="B528" s="8" t="s">
        <v>11</v>
      </c>
      <c r="C528" s="8" t="s">
        <v>12</v>
      </c>
      <c r="D528" s="5">
        <v>45</v>
      </c>
      <c r="E528" s="8" t="s">
        <v>43</v>
      </c>
      <c r="F528" t="s">
        <v>14</v>
      </c>
      <c r="G528" t="s">
        <v>32</v>
      </c>
      <c r="H528" t="s">
        <v>15</v>
      </c>
      <c r="I528" s="5">
        <v>1</v>
      </c>
    </row>
    <row r="529" spans="1:9" x14ac:dyDescent="0.25">
      <c r="A529" s="8" t="s">
        <v>10</v>
      </c>
      <c r="B529" s="8" t="s">
        <v>11</v>
      </c>
      <c r="C529" s="8" t="s">
        <v>12</v>
      </c>
      <c r="D529" s="5">
        <v>45</v>
      </c>
      <c r="E529" s="8" t="s">
        <v>43</v>
      </c>
      <c r="F529" t="s">
        <v>14</v>
      </c>
      <c r="G529" t="s">
        <v>34</v>
      </c>
      <c r="H529" t="s">
        <v>15</v>
      </c>
      <c r="I529" s="5">
        <v>1</v>
      </c>
    </row>
    <row r="530" spans="1:9" x14ac:dyDescent="0.25">
      <c r="A530" s="8" t="s">
        <v>10</v>
      </c>
      <c r="B530" s="8" t="s">
        <v>11</v>
      </c>
      <c r="C530" s="8" t="s">
        <v>12</v>
      </c>
      <c r="D530" s="5">
        <v>45</v>
      </c>
      <c r="E530" s="8" t="s">
        <v>43</v>
      </c>
      <c r="F530" t="s">
        <v>19</v>
      </c>
      <c r="G530" t="s">
        <v>34</v>
      </c>
      <c r="H530" t="s">
        <v>15</v>
      </c>
      <c r="I530" s="5">
        <v>1</v>
      </c>
    </row>
    <row r="531" spans="1:9" x14ac:dyDescent="0.25">
      <c r="A531" s="8" t="s">
        <v>10</v>
      </c>
      <c r="B531" s="8" t="s">
        <v>11</v>
      </c>
      <c r="C531" s="8" t="s">
        <v>12</v>
      </c>
      <c r="D531" s="5">
        <v>45</v>
      </c>
      <c r="E531" s="8" t="s">
        <v>43</v>
      </c>
      <c r="F531" t="s">
        <v>19</v>
      </c>
      <c r="G531" t="s">
        <v>35</v>
      </c>
      <c r="H531" t="s">
        <v>15</v>
      </c>
      <c r="I531" s="5">
        <v>2</v>
      </c>
    </row>
    <row r="532" spans="1:9" x14ac:dyDescent="0.25">
      <c r="A532" s="8" t="s">
        <v>10</v>
      </c>
      <c r="B532" s="8" t="s">
        <v>11</v>
      </c>
      <c r="C532" s="8" t="s">
        <v>12</v>
      </c>
      <c r="D532" s="5">
        <v>45</v>
      </c>
      <c r="E532" s="8" t="s">
        <v>43</v>
      </c>
      <c r="F532" t="s">
        <v>19</v>
      </c>
      <c r="G532" t="s">
        <v>138</v>
      </c>
      <c r="H532" t="s">
        <v>15</v>
      </c>
      <c r="I532" s="5">
        <v>1</v>
      </c>
    </row>
    <row r="533" spans="1:9" x14ac:dyDescent="0.25">
      <c r="A533" s="8" t="s">
        <v>10</v>
      </c>
      <c r="B533" s="8" t="s">
        <v>11</v>
      </c>
      <c r="C533" s="8" t="s">
        <v>12</v>
      </c>
      <c r="D533" s="5">
        <v>45</v>
      </c>
      <c r="E533" s="8" t="s">
        <v>43</v>
      </c>
      <c r="F533" t="s">
        <v>19</v>
      </c>
      <c r="G533" t="s">
        <v>36</v>
      </c>
      <c r="H533" t="s">
        <v>15</v>
      </c>
      <c r="I533" s="5">
        <v>2</v>
      </c>
    </row>
    <row r="534" spans="1:9" x14ac:dyDescent="0.25">
      <c r="A534" s="8" t="s">
        <v>10</v>
      </c>
      <c r="B534" s="8" t="s">
        <v>11</v>
      </c>
      <c r="C534" s="8" t="s">
        <v>12</v>
      </c>
      <c r="D534" s="5">
        <v>45</v>
      </c>
      <c r="E534" s="8" t="s">
        <v>43</v>
      </c>
      <c r="F534" t="s">
        <v>14</v>
      </c>
      <c r="G534" t="s">
        <v>37</v>
      </c>
      <c r="H534" t="s">
        <v>15</v>
      </c>
      <c r="I534" s="5">
        <v>1</v>
      </c>
    </row>
    <row r="535" spans="1:9" x14ac:dyDescent="0.25">
      <c r="A535" s="8" t="s">
        <v>10</v>
      </c>
      <c r="B535" s="8" t="s">
        <v>11</v>
      </c>
      <c r="C535" s="8" t="s">
        <v>12</v>
      </c>
      <c r="D535" s="5">
        <v>45</v>
      </c>
      <c r="E535" s="8" t="s">
        <v>43</v>
      </c>
      <c r="F535" t="s">
        <v>19</v>
      </c>
      <c r="G535" t="s">
        <v>37</v>
      </c>
      <c r="H535" t="s">
        <v>15</v>
      </c>
      <c r="I535" s="5">
        <v>3</v>
      </c>
    </row>
    <row r="536" spans="1:9" x14ac:dyDescent="0.25">
      <c r="A536" s="8" t="s">
        <v>10</v>
      </c>
      <c r="B536" s="8" t="s">
        <v>11</v>
      </c>
      <c r="C536" s="8" t="s">
        <v>12</v>
      </c>
      <c r="D536" s="5">
        <v>45</v>
      </c>
      <c r="E536" s="8" t="s">
        <v>43</v>
      </c>
      <c r="F536" t="s">
        <v>14</v>
      </c>
      <c r="G536" t="s">
        <v>16</v>
      </c>
      <c r="H536" t="s">
        <v>15</v>
      </c>
      <c r="I536" s="5">
        <v>1</v>
      </c>
    </row>
    <row r="537" spans="1:9" x14ac:dyDescent="0.25">
      <c r="A537" s="8" t="s">
        <v>10</v>
      </c>
      <c r="B537" s="8" t="s">
        <v>11</v>
      </c>
      <c r="C537" s="8" t="s">
        <v>12</v>
      </c>
      <c r="D537" s="5">
        <v>45</v>
      </c>
      <c r="E537" s="8" t="s">
        <v>43</v>
      </c>
      <c r="F537" t="s">
        <v>17</v>
      </c>
      <c r="G537" t="s">
        <v>16</v>
      </c>
      <c r="H537" t="s">
        <v>15</v>
      </c>
      <c r="I537" s="5">
        <v>2</v>
      </c>
    </row>
    <row r="538" spans="1:9" x14ac:dyDescent="0.25">
      <c r="A538" s="8" t="s">
        <v>10</v>
      </c>
      <c r="B538" s="8" t="s">
        <v>11</v>
      </c>
      <c r="C538" s="8" t="s">
        <v>12</v>
      </c>
      <c r="D538" s="5">
        <v>45</v>
      </c>
      <c r="E538" s="8" t="s">
        <v>43</v>
      </c>
      <c r="F538" t="s">
        <v>14</v>
      </c>
      <c r="G538" t="s">
        <v>20</v>
      </c>
      <c r="H538" t="s">
        <v>15</v>
      </c>
      <c r="I538" s="5">
        <v>1</v>
      </c>
    </row>
    <row r="539" spans="1:9" x14ac:dyDescent="0.25">
      <c r="A539" s="8" t="s">
        <v>10</v>
      </c>
      <c r="B539" s="8" t="s">
        <v>11</v>
      </c>
      <c r="C539" s="8" t="s">
        <v>12</v>
      </c>
      <c r="D539" s="5">
        <v>45</v>
      </c>
      <c r="E539" s="8" t="s">
        <v>43</v>
      </c>
      <c r="F539" t="s">
        <v>17</v>
      </c>
      <c r="G539" t="s">
        <v>20</v>
      </c>
      <c r="H539" t="s">
        <v>15</v>
      </c>
      <c r="I539" s="5">
        <v>1</v>
      </c>
    </row>
    <row r="540" spans="1:9" x14ac:dyDescent="0.25">
      <c r="A540" s="8" t="s">
        <v>10</v>
      </c>
      <c r="B540" s="8" t="s">
        <v>11</v>
      </c>
      <c r="C540" s="8" t="s">
        <v>12</v>
      </c>
      <c r="D540" s="5">
        <v>45</v>
      </c>
      <c r="E540" s="8" t="s">
        <v>43</v>
      </c>
      <c r="F540" t="s">
        <v>19</v>
      </c>
      <c r="G540" t="s">
        <v>21</v>
      </c>
      <c r="H540" t="s">
        <v>15</v>
      </c>
      <c r="I540" s="5">
        <v>1</v>
      </c>
    </row>
    <row r="541" spans="1:9" x14ac:dyDescent="0.25">
      <c r="A541" s="8" t="s">
        <v>10</v>
      </c>
      <c r="B541" s="8" t="s">
        <v>11</v>
      </c>
      <c r="C541" s="8" t="s">
        <v>12</v>
      </c>
      <c r="D541" s="5">
        <v>45</v>
      </c>
      <c r="E541" s="8" t="s">
        <v>43</v>
      </c>
      <c r="F541" t="s">
        <v>14</v>
      </c>
      <c r="G541" t="s">
        <v>22</v>
      </c>
      <c r="H541" t="s">
        <v>15</v>
      </c>
      <c r="I541" s="5">
        <v>1</v>
      </c>
    </row>
    <row r="542" spans="1:9" x14ac:dyDescent="0.25">
      <c r="A542" s="8" t="s">
        <v>10</v>
      </c>
      <c r="B542" s="8" t="s">
        <v>11</v>
      </c>
      <c r="C542" s="8" t="s">
        <v>12</v>
      </c>
      <c r="D542" s="5">
        <v>45</v>
      </c>
      <c r="E542" s="8" t="s">
        <v>43</v>
      </c>
      <c r="F542" t="s">
        <v>14</v>
      </c>
      <c r="G542" t="s">
        <v>18</v>
      </c>
      <c r="H542" t="s">
        <v>15</v>
      </c>
      <c r="I542" s="5">
        <v>1</v>
      </c>
    </row>
    <row r="543" spans="1:9" x14ac:dyDescent="0.25">
      <c r="A543" s="8" t="s">
        <v>10</v>
      </c>
      <c r="B543" s="8" t="s">
        <v>11</v>
      </c>
      <c r="C543" s="8" t="s">
        <v>12</v>
      </c>
      <c r="D543" s="5">
        <v>45</v>
      </c>
      <c r="E543" s="8" t="s">
        <v>43</v>
      </c>
      <c r="F543" t="s">
        <v>19</v>
      </c>
      <c r="G543" t="s">
        <v>18</v>
      </c>
      <c r="H543" t="s">
        <v>15</v>
      </c>
      <c r="I543" s="5">
        <v>2</v>
      </c>
    </row>
    <row r="544" spans="1:9" x14ac:dyDescent="0.25">
      <c r="A544" s="8" t="s">
        <v>10</v>
      </c>
      <c r="B544" s="8" t="s">
        <v>11</v>
      </c>
      <c r="C544" s="8" t="s">
        <v>12</v>
      </c>
      <c r="D544" s="5">
        <v>45</v>
      </c>
      <c r="E544" s="8" t="s">
        <v>43</v>
      </c>
      <c r="F544" t="s">
        <v>17</v>
      </c>
      <c r="G544" t="s">
        <v>18</v>
      </c>
      <c r="H544" t="s">
        <v>15</v>
      </c>
      <c r="I544" s="5">
        <v>1</v>
      </c>
    </row>
    <row r="545" spans="1:9" x14ac:dyDescent="0.25">
      <c r="A545" s="8" t="s">
        <v>10</v>
      </c>
      <c r="B545" s="8" t="s">
        <v>11</v>
      </c>
      <c r="C545" s="8" t="s">
        <v>12</v>
      </c>
      <c r="D545" s="5">
        <v>45</v>
      </c>
      <c r="E545" s="8" t="s">
        <v>43</v>
      </c>
      <c r="F545" t="s">
        <v>14</v>
      </c>
      <c r="G545" t="s">
        <v>39</v>
      </c>
      <c r="H545" t="s">
        <v>15</v>
      </c>
      <c r="I545" s="5">
        <v>2</v>
      </c>
    </row>
    <row r="546" spans="1:9" x14ac:dyDescent="0.25">
      <c r="A546" s="8" t="s">
        <v>10</v>
      </c>
      <c r="B546" s="8" t="s">
        <v>11</v>
      </c>
      <c r="C546" s="8" t="s">
        <v>12</v>
      </c>
      <c r="D546" s="5">
        <v>45</v>
      </c>
      <c r="E546" s="8" t="s">
        <v>43</v>
      </c>
      <c r="F546" t="s">
        <v>19</v>
      </c>
      <c r="G546" t="s">
        <v>39</v>
      </c>
      <c r="H546" t="s">
        <v>15</v>
      </c>
      <c r="I546" s="5">
        <v>1</v>
      </c>
    </row>
    <row r="547" spans="1:9" x14ac:dyDescent="0.25">
      <c r="A547" s="8" t="s">
        <v>10</v>
      </c>
      <c r="B547" s="8" t="s">
        <v>11</v>
      </c>
      <c r="C547" s="8" t="s">
        <v>12</v>
      </c>
      <c r="D547" s="5">
        <v>45</v>
      </c>
      <c r="E547" s="8" t="s">
        <v>43</v>
      </c>
      <c r="F547" t="s">
        <v>19</v>
      </c>
      <c r="G547" t="s">
        <v>41</v>
      </c>
      <c r="H547" t="s">
        <v>15</v>
      </c>
      <c r="I547" s="5">
        <v>1</v>
      </c>
    </row>
    <row r="548" spans="1:9" x14ac:dyDescent="0.25">
      <c r="A548" s="8" t="s">
        <v>10</v>
      </c>
      <c r="B548" s="8" t="s">
        <v>11</v>
      </c>
      <c r="C548" s="8" t="s">
        <v>12</v>
      </c>
      <c r="D548" s="5">
        <v>50</v>
      </c>
      <c r="E548" s="8" t="s">
        <v>43</v>
      </c>
      <c r="F548" t="s">
        <v>19</v>
      </c>
      <c r="G548" t="s">
        <v>137</v>
      </c>
      <c r="H548" t="s">
        <v>15</v>
      </c>
      <c r="I548" s="5">
        <v>1</v>
      </c>
    </row>
    <row r="549" spans="1:9" x14ac:dyDescent="0.25">
      <c r="A549" s="8" t="s">
        <v>10</v>
      </c>
      <c r="B549" s="8" t="s">
        <v>11</v>
      </c>
      <c r="C549" s="8" t="s">
        <v>12</v>
      </c>
      <c r="D549" s="5">
        <v>50</v>
      </c>
      <c r="E549" s="8" t="s">
        <v>43</v>
      </c>
      <c r="F549" t="s">
        <v>17</v>
      </c>
      <c r="G549" t="s">
        <v>40</v>
      </c>
      <c r="H549" t="s">
        <v>15</v>
      </c>
      <c r="I549" s="5">
        <v>1</v>
      </c>
    </row>
    <row r="550" spans="1:9" x14ac:dyDescent="0.25">
      <c r="A550" s="8" t="s">
        <v>10</v>
      </c>
      <c r="B550" s="8" t="s">
        <v>11</v>
      </c>
      <c r="C550" s="8" t="s">
        <v>12</v>
      </c>
      <c r="D550" s="5">
        <v>55</v>
      </c>
      <c r="E550" s="8" t="s">
        <v>43</v>
      </c>
      <c r="F550" t="s">
        <v>14</v>
      </c>
      <c r="G550" t="s">
        <v>31</v>
      </c>
      <c r="H550" t="s">
        <v>15</v>
      </c>
      <c r="I550" s="5">
        <v>1</v>
      </c>
    </row>
    <row r="551" spans="1:9" x14ac:dyDescent="0.25">
      <c r="A551" s="8" t="s">
        <v>10</v>
      </c>
      <c r="B551" s="8" t="s">
        <v>11</v>
      </c>
      <c r="C551" s="8" t="s">
        <v>12</v>
      </c>
      <c r="D551" s="5">
        <v>55</v>
      </c>
      <c r="E551" s="8" t="s">
        <v>43</v>
      </c>
      <c r="F551" t="s">
        <v>19</v>
      </c>
      <c r="G551" t="s">
        <v>35</v>
      </c>
      <c r="H551" t="s">
        <v>15</v>
      </c>
      <c r="I551" s="5">
        <v>2</v>
      </c>
    </row>
    <row r="552" spans="1:9" x14ac:dyDescent="0.25">
      <c r="A552" s="8" t="s">
        <v>10</v>
      </c>
      <c r="B552" s="8" t="s">
        <v>11</v>
      </c>
      <c r="C552" s="8" t="s">
        <v>12</v>
      </c>
      <c r="D552" s="5">
        <v>55</v>
      </c>
      <c r="E552" s="8" t="s">
        <v>43</v>
      </c>
      <c r="F552" t="s">
        <v>14</v>
      </c>
      <c r="G552" t="s">
        <v>36</v>
      </c>
      <c r="H552" t="s">
        <v>15</v>
      </c>
      <c r="I552" s="5">
        <v>1</v>
      </c>
    </row>
    <row r="553" spans="1:9" x14ac:dyDescent="0.25">
      <c r="A553" s="8" t="s">
        <v>10</v>
      </c>
      <c r="B553" s="8" t="s">
        <v>11</v>
      </c>
      <c r="C553" s="8" t="s">
        <v>12</v>
      </c>
      <c r="D553" s="5">
        <v>55</v>
      </c>
      <c r="E553" s="8" t="s">
        <v>43</v>
      </c>
      <c r="F553" t="s">
        <v>19</v>
      </c>
      <c r="G553" t="s">
        <v>16</v>
      </c>
      <c r="H553" t="s">
        <v>15</v>
      </c>
      <c r="I553" s="5">
        <v>1</v>
      </c>
    </row>
    <row r="554" spans="1:9" x14ac:dyDescent="0.25">
      <c r="A554" s="8" t="s">
        <v>10</v>
      </c>
      <c r="B554" s="8" t="s">
        <v>11</v>
      </c>
      <c r="C554" s="8" t="s">
        <v>12</v>
      </c>
      <c r="D554" s="5">
        <v>55</v>
      </c>
      <c r="E554" s="8" t="s">
        <v>43</v>
      </c>
      <c r="F554" t="s">
        <v>19</v>
      </c>
      <c r="G554" t="s">
        <v>38</v>
      </c>
      <c r="H554" t="s">
        <v>15</v>
      </c>
      <c r="I554" s="5">
        <v>1</v>
      </c>
    </row>
    <row r="555" spans="1:9" x14ac:dyDescent="0.25">
      <c r="A555" s="8" t="s">
        <v>10</v>
      </c>
      <c r="B555" s="8" t="s">
        <v>11</v>
      </c>
      <c r="C555" s="8" t="s">
        <v>12</v>
      </c>
      <c r="D555" s="5">
        <v>55</v>
      </c>
      <c r="E555" s="8" t="s">
        <v>43</v>
      </c>
      <c r="F555" t="s">
        <v>23</v>
      </c>
      <c r="G555" t="s">
        <v>18</v>
      </c>
      <c r="H555" t="s">
        <v>15</v>
      </c>
      <c r="I555" s="5">
        <v>1</v>
      </c>
    </row>
    <row r="556" spans="1:9" x14ac:dyDescent="0.25">
      <c r="A556" s="8" t="s">
        <v>10</v>
      </c>
      <c r="B556" s="8" t="s">
        <v>11</v>
      </c>
      <c r="C556" s="8" t="s">
        <v>12</v>
      </c>
      <c r="D556" s="5">
        <v>55</v>
      </c>
      <c r="E556" s="8" t="s">
        <v>43</v>
      </c>
      <c r="F556" t="s">
        <v>14</v>
      </c>
      <c r="G556" t="s">
        <v>18</v>
      </c>
      <c r="H556" t="s">
        <v>15</v>
      </c>
      <c r="I556" s="5">
        <v>1</v>
      </c>
    </row>
    <row r="557" spans="1:9" x14ac:dyDescent="0.25">
      <c r="A557" s="8" t="s">
        <v>10</v>
      </c>
      <c r="B557" s="8" t="s">
        <v>11</v>
      </c>
      <c r="C557" s="8" t="s">
        <v>12</v>
      </c>
      <c r="D557" s="5">
        <v>55</v>
      </c>
      <c r="E557" s="8" t="s">
        <v>43</v>
      </c>
      <c r="F557" t="s">
        <v>14</v>
      </c>
      <c r="G557" t="s">
        <v>39</v>
      </c>
      <c r="H557" t="s">
        <v>15</v>
      </c>
      <c r="I557" s="5">
        <v>2</v>
      </c>
    </row>
    <row r="558" spans="1:9" x14ac:dyDescent="0.25">
      <c r="A558" s="8" t="s">
        <v>10</v>
      </c>
      <c r="B558" s="8" t="s">
        <v>11</v>
      </c>
      <c r="C558" s="8" t="s">
        <v>12</v>
      </c>
      <c r="D558" s="5">
        <v>55</v>
      </c>
      <c r="E558" s="8" t="s">
        <v>43</v>
      </c>
      <c r="F558" t="s">
        <v>19</v>
      </c>
      <c r="G558" t="s">
        <v>41</v>
      </c>
      <c r="H558" t="s">
        <v>15</v>
      </c>
      <c r="I558" s="5">
        <v>1</v>
      </c>
    </row>
    <row r="559" spans="1:9" x14ac:dyDescent="0.25">
      <c r="A559" s="8" t="s">
        <v>10</v>
      </c>
      <c r="B559" s="8" t="s">
        <v>11</v>
      </c>
      <c r="C559" s="8" t="s">
        <v>12</v>
      </c>
      <c r="D559" s="5">
        <v>60</v>
      </c>
      <c r="E559" s="8" t="s">
        <v>43</v>
      </c>
      <c r="F559" t="s">
        <v>14</v>
      </c>
      <c r="G559" t="s">
        <v>137</v>
      </c>
      <c r="H559" t="s">
        <v>15</v>
      </c>
      <c r="I559" s="5">
        <v>1</v>
      </c>
    </row>
    <row r="560" spans="1:9" x14ac:dyDescent="0.25">
      <c r="A560" s="8" t="s">
        <v>10</v>
      </c>
      <c r="B560" s="8" t="s">
        <v>11</v>
      </c>
      <c r="C560" s="8" t="s">
        <v>12</v>
      </c>
      <c r="D560" s="5">
        <v>70</v>
      </c>
      <c r="E560" s="8" t="s">
        <v>43</v>
      </c>
      <c r="F560" t="s">
        <v>17</v>
      </c>
      <c r="G560" t="s">
        <v>35</v>
      </c>
      <c r="H560" t="s">
        <v>15</v>
      </c>
      <c r="I560" s="5">
        <v>1</v>
      </c>
    </row>
    <row r="561" spans="1:9" x14ac:dyDescent="0.25">
      <c r="A561" s="8" t="s">
        <v>10</v>
      </c>
      <c r="B561" s="8" t="s">
        <v>11</v>
      </c>
      <c r="C561" s="8" t="s">
        <v>12</v>
      </c>
      <c r="D561" s="5">
        <v>70</v>
      </c>
      <c r="E561" s="8" t="s">
        <v>43</v>
      </c>
      <c r="F561" t="s">
        <v>14</v>
      </c>
      <c r="G561" t="s">
        <v>38</v>
      </c>
      <c r="H561" t="s">
        <v>15</v>
      </c>
      <c r="I561" s="5">
        <v>1</v>
      </c>
    </row>
    <row r="562" spans="1:9" x14ac:dyDescent="0.25">
      <c r="A562" s="8" t="s">
        <v>10</v>
      </c>
      <c r="B562" s="8" t="s">
        <v>11</v>
      </c>
      <c r="C562" s="8" t="s">
        <v>12</v>
      </c>
      <c r="D562" t="s">
        <v>42</v>
      </c>
      <c r="E562" s="8" t="s">
        <v>43</v>
      </c>
      <c r="F562" t="s">
        <v>14</v>
      </c>
      <c r="G562" t="s">
        <v>137</v>
      </c>
      <c r="H562" t="s">
        <v>15</v>
      </c>
      <c r="I562" s="5">
        <v>1</v>
      </c>
    </row>
    <row r="563" spans="1:9" x14ac:dyDescent="0.25">
      <c r="A563" s="8" t="s">
        <v>10</v>
      </c>
      <c r="B563" s="8" t="s">
        <v>11</v>
      </c>
      <c r="C563" s="8" t="s">
        <v>12</v>
      </c>
      <c r="D563" t="s">
        <v>42</v>
      </c>
      <c r="E563" s="8" t="s">
        <v>43</v>
      </c>
      <c r="F563" t="s">
        <v>19</v>
      </c>
      <c r="G563" t="s">
        <v>29</v>
      </c>
      <c r="H563" t="s">
        <v>15</v>
      </c>
      <c r="I563" s="5">
        <v>1</v>
      </c>
    </row>
    <row r="564" spans="1:9" x14ac:dyDescent="0.25">
      <c r="A564" s="8" t="s">
        <v>10</v>
      </c>
      <c r="B564" s="8" t="s">
        <v>11</v>
      </c>
      <c r="C564" s="8" t="s">
        <v>12</v>
      </c>
      <c r="D564" t="s">
        <v>42</v>
      </c>
      <c r="E564" s="8" t="s">
        <v>43</v>
      </c>
      <c r="F564" t="s">
        <v>17</v>
      </c>
      <c r="G564" t="s">
        <v>35</v>
      </c>
      <c r="H564" t="s">
        <v>15</v>
      </c>
      <c r="I564" s="5">
        <v>1</v>
      </c>
    </row>
    <row r="565" spans="1:9" x14ac:dyDescent="0.25">
      <c r="A565" s="8" t="s">
        <v>10</v>
      </c>
      <c r="B565" s="8" t="s">
        <v>11</v>
      </c>
      <c r="C565" s="8" t="s">
        <v>12</v>
      </c>
      <c r="D565" t="s">
        <v>42</v>
      </c>
      <c r="E565" s="8" t="s">
        <v>43</v>
      </c>
      <c r="F565" t="s">
        <v>19</v>
      </c>
      <c r="G565" t="s">
        <v>138</v>
      </c>
      <c r="H565" t="s">
        <v>15</v>
      </c>
      <c r="I565" s="5">
        <v>1</v>
      </c>
    </row>
    <row r="566" spans="1:9" x14ac:dyDescent="0.25">
      <c r="A566" s="8" t="s">
        <v>10</v>
      </c>
      <c r="B566" s="8" t="s">
        <v>11</v>
      </c>
      <c r="C566" s="8" t="s">
        <v>12</v>
      </c>
      <c r="D566" t="s">
        <v>42</v>
      </c>
      <c r="E566" s="8" t="s">
        <v>43</v>
      </c>
      <c r="F566" t="s">
        <v>17</v>
      </c>
      <c r="G566" t="s">
        <v>138</v>
      </c>
      <c r="H566" t="s">
        <v>15</v>
      </c>
      <c r="I566" s="5">
        <v>1</v>
      </c>
    </row>
    <row r="567" spans="1:9" x14ac:dyDescent="0.25">
      <c r="A567" s="8" t="s">
        <v>10</v>
      </c>
      <c r="B567" s="8" t="s">
        <v>11</v>
      </c>
      <c r="C567" s="8" t="s">
        <v>12</v>
      </c>
      <c r="D567" t="s">
        <v>42</v>
      </c>
      <c r="E567" s="8" t="s">
        <v>43</v>
      </c>
      <c r="F567" t="s">
        <v>17</v>
      </c>
      <c r="G567" t="s">
        <v>16</v>
      </c>
      <c r="H567" t="s">
        <v>15</v>
      </c>
      <c r="I567" s="5">
        <v>1</v>
      </c>
    </row>
    <row r="568" spans="1:9" x14ac:dyDescent="0.25">
      <c r="A568" s="8" t="s">
        <v>10</v>
      </c>
      <c r="B568" s="8" t="s">
        <v>11</v>
      </c>
      <c r="C568" s="8" t="s">
        <v>12</v>
      </c>
      <c r="D568" t="s">
        <v>42</v>
      </c>
      <c r="E568" s="8" t="s">
        <v>43</v>
      </c>
      <c r="F568" t="s">
        <v>19</v>
      </c>
      <c r="G568" t="s">
        <v>38</v>
      </c>
      <c r="H568" t="s">
        <v>15</v>
      </c>
      <c r="I568" s="5">
        <v>1</v>
      </c>
    </row>
    <row r="569" spans="1:9" x14ac:dyDescent="0.25">
      <c r="A569" s="8" t="s">
        <v>10</v>
      </c>
      <c r="B569" s="8" t="s">
        <v>11</v>
      </c>
      <c r="C569" s="8" t="s">
        <v>12</v>
      </c>
      <c r="D569" t="s">
        <v>42</v>
      </c>
      <c r="E569" s="8" t="s">
        <v>43</v>
      </c>
      <c r="F569" t="s">
        <v>17</v>
      </c>
      <c r="G569" t="s">
        <v>38</v>
      </c>
      <c r="H569" t="s">
        <v>15</v>
      </c>
      <c r="I569" s="5">
        <v>1</v>
      </c>
    </row>
    <row r="570" spans="1:9" x14ac:dyDescent="0.25">
      <c r="A570" s="8" t="s">
        <v>10</v>
      </c>
      <c r="B570" s="8" t="s">
        <v>11</v>
      </c>
      <c r="C570" s="8" t="s">
        <v>12</v>
      </c>
      <c r="D570" t="s">
        <v>42</v>
      </c>
      <c r="E570" s="8" t="s">
        <v>43</v>
      </c>
      <c r="F570" t="s">
        <v>14</v>
      </c>
      <c r="G570" t="s">
        <v>21</v>
      </c>
      <c r="H570" t="s">
        <v>15</v>
      </c>
      <c r="I570" s="5">
        <v>1</v>
      </c>
    </row>
    <row r="571" spans="1:9" x14ac:dyDescent="0.25">
      <c r="A571" s="8" t="s">
        <v>10</v>
      </c>
      <c r="B571" s="8" t="s">
        <v>11</v>
      </c>
      <c r="C571" s="8" t="s">
        <v>12</v>
      </c>
      <c r="D571" t="s">
        <v>42</v>
      </c>
      <c r="E571" s="8" t="s">
        <v>43</v>
      </c>
      <c r="F571" t="s">
        <v>17</v>
      </c>
      <c r="G571" t="s">
        <v>18</v>
      </c>
      <c r="H571" t="s">
        <v>15</v>
      </c>
      <c r="I571" s="5">
        <v>1</v>
      </c>
    </row>
    <row r="572" spans="1:9" x14ac:dyDescent="0.25">
      <c r="A572" s="8" t="s">
        <v>10</v>
      </c>
      <c r="B572" s="8" t="s">
        <v>11</v>
      </c>
      <c r="C572" s="8" t="s">
        <v>12</v>
      </c>
      <c r="D572" t="s">
        <v>42</v>
      </c>
      <c r="E572" s="8" t="s">
        <v>43</v>
      </c>
      <c r="F572" t="s">
        <v>19</v>
      </c>
      <c r="G572" t="s">
        <v>39</v>
      </c>
      <c r="H572" t="s">
        <v>15</v>
      </c>
      <c r="I572" s="5">
        <v>1</v>
      </c>
    </row>
    <row r="573" spans="1:9" x14ac:dyDescent="0.25">
      <c r="A573" s="8" t="s">
        <v>10</v>
      </c>
      <c r="B573" s="8" t="s">
        <v>11</v>
      </c>
      <c r="C573" s="8" t="s">
        <v>12</v>
      </c>
      <c r="D573" t="s">
        <v>42</v>
      </c>
      <c r="E573" s="8" t="s">
        <v>43</v>
      </c>
      <c r="F573" t="s">
        <v>23</v>
      </c>
      <c r="G573" t="s">
        <v>41</v>
      </c>
      <c r="H573" t="s">
        <v>15</v>
      </c>
      <c r="I573" s="5">
        <v>1</v>
      </c>
    </row>
    <row r="574" spans="1:9" x14ac:dyDescent="0.25">
      <c r="A574" s="8" t="s">
        <v>10</v>
      </c>
      <c r="B574" s="8" t="s">
        <v>11</v>
      </c>
      <c r="C574" s="8" t="s">
        <v>12</v>
      </c>
      <c r="D574" s="5">
        <v>25</v>
      </c>
      <c r="E574" s="8" t="s">
        <v>13</v>
      </c>
      <c r="F574" t="s">
        <v>14</v>
      </c>
      <c r="G574" t="s">
        <v>29</v>
      </c>
      <c r="H574" t="s">
        <v>44</v>
      </c>
      <c r="I574" s="5">
        <v>1</v>
      </c>
    </row>
    <row r="575" spans="1:9" x14ac:dyDescent="0.25">
      <c r="A575" s="8" t="s">
        <v>10</v>
      </c>
      <c r="B575" s="8" t="s">
        <v>11</v>
      </c>
      <c r="C575" s="8" t="s">
        <v>12</v>
      </c>
      <c r="D575" s="5">
        <v>25</v>
      </c>
      <c r="E575" s="8" t="s">
        <v>13</v>
      </c>
      <c r="F575" t="s">
        <v>28</v>
      </c>
      <c r="G575" t="s">
        <v>31</v>
      </c>
      <c r="H575" t="s">
        <v>44</v>
      </c>
      <c r="I575" s="5">
        <v>1</v>
      </c>
    </row>
    <row r="576" spans="1:9" x14ac:dyDescent="0.25">
      <c r="A576" s="8" t="s">
        <v>10</v>
      </c>
      <c r="B576" s="8" t="s">
        <v>11</v>
      </c>
      <c r="C576" s="8" t="s">
        <v>12</v>
      </c>
      <c r="D576" s="5">
        <v>25</v>
      </c>
      <c r="E576" s="8" t="s">
        <v>13</v>
      </c>
      <c r="F576" t="s">
        <v>19</v>
      </c>
      <c r="G576" t="s">
        <v>31</v>
      </c>
      <c r="H576" t="s">
        <v>44</v>
      </c>
      <c r="I576" s="5">
        <v>1</v>
      </c>
    </row>
    <row r="577" spans="1:9" x14ac:dyDescent="0.25">
      <c r="A577" s="8" t="s">
        <v>10</v>
      </c>
      <c r="B577" s="8" t="s">
        <v>11</v>
      </c>
      <c r="C577" s="8" t="s">
        <v>12</v>
      </c>
      <c r="D577" s="5">
        <v>25</v>
      </c>
      <c r="E577" s="8" t="s">
        <v>13</v>
      </c>
      <c r="F577" t="s">
        <v>14</v>
      </c>
      <c r="G577" t="s">
        <v>32</v>
      </c>
      <c r="H577" t="s">
        <v>44</v>
      </c>
      <c r="I577" s="5">
        <v>1</v>
      </c>
    </row>
    <row r="578" spans="1:9" x14ac:dyDescent="0.25">
      <c r="A578" s="8" t="s">
        <v>10</v>
      </c>
      <c r="B578" s="8" t="s">
        <v>11</v>
      </c>
      <c r="C578" s="8" t="s">
        <v>12</v>
      </c>
      <c r="D578" s="5">
        <v>25</v>
      </c>
      <c r="E578" s="8" t="s">
        <v>13</v>
      </c>
      <c r="F578" t="s">
        <v>14</v>
      </c>
      <c r="G578" t="s">
        <v>33</v>
      </c>
      <c r="H578" t="s">
        <v>44</v>
      </c>
      <c r="I578" s="5">
        <v>1</v>
      </c>
    </row>
    <row r="579" spans="1:9" x14ac:dyDescent="0.25">
      <c r="A579" s="8" t="s">
        <v>10</v>
      </c>
      <c r="B579" s="8" t="s">
        <v>11</v>
      </c>
      <c r="C579" s="8" t="s">
        <v>12</v>
      </c>
      <c r="D579" s="5">
        <v>25</v>
      </c>
      <c r="E579" s="8" t="s">
        <v>13</v>
      </c>
      <c r="F579" t="s">
        <v>19</v>
      </c>
      <c r="G579" t="s">
        <v>33</v>
      </c>
      <c r="H579" t="s">
        <v>44</v>
      </c>
      <c r="I579" s="5">
        <v>1</v>
      </c>
    </row>
    <row r="580" spans="1:9" x14ac:dyDescent="0.25">
      <c r="A580" s="8" t="s">
        <v>10</v>
      </c>
      <c r="B580" s="8" t="s">
        <v>11</v>
      </c>
      <c r="C580" s="8" t="s">
        <v>12</v>
      </c>
      <c r="D580" s="5">
        <v>25</v>
      </c>
      <c r="E580" s="8" t="s">
        <v>13</v>
      </c>
      <c r="F580" t="s">
        <v>14</v>
      </c>
      <c r="G580" t="s">
        <v>34</v>
      </c>
      <c r="H580" t="s">
        <v>44</v>
      </c>
      <c r="I580" s="5">
        <v>1</v>
      </c>
    </row>
    <row r="581" spans="1:9" x14ac:dyDescent="0.25">
      <c r="A581" s="8" t="s">
        <v>10</v>
      </c>
      <c r="B581" s="8" t="s">
        <v>11</v>
      </c>
      <c r="C581" s="8" t="s">
        <v>12</v>
      </c>
      <c r="D581" s="5">
        <v>25</v>
      </c>
      <c r="E581" s="8" t="s">
        <v>13</v>
      </c>
      <c r="F581" t="s">
        <v>19</v>
      </c>
      <c r="G581" t="s">
        <v>35</v>
      </c>
      <c r="H581" t="s">
        <v>44</v>
      </c>
      <c r="I581" s="5">
        <v>1</v>
      </c>
    </row>
    <row r="582" spans="1:9" x14ac:dyDescent="0.25">
      <c r="A582" s="8" t="s">
        <v>10</v>
      </c>
      <c r="B582" s="8" t="s">
        <v>11</v>
      </c>
      <c r="C582" s="8" t="s">
        <v>12</v>
      </c>
      <c r="D582" s="5">
        <v>25</v>
      </c>
      <c r="E582" s="8" t="s">
        <v>13</v>
      </c>
      <c r="F582" t="s">
        <v>19</v>
      </c>
      <c r="G582" t="s">
        <v>138</v>
      </c>
      <c r="H582" t="s">
        <v>44</v>
      </c>
      <c r="I582" s="5">
        <v>1</v>
      </c>
    </row>
    <row r="583" spans="1:9" x14ac:dyDescent="0.25">
      <c r="A583" s="8" t="s">
        <v>10</v>
      </c>
      <c r="B583" s="8" t="s">
        <v>11</v>
      </c>
      <c r="C583" s="8" t="s">
        <v>12</v>
      </c>
      <c r="D583" s="5">
        <v>25</v>
      </c>
      <c r="E583" s="8" t="s">
        <v>13</v>
      </c>
      <c r="F583" t="s">
        <v>14</v>
      </c>
      <c r="G583" t="s">
        <v>36</v>
      </c>
      <c r="H583" t="s">
        <v>44</v>
      </c>
      <c r="I583" s="5">
        <v>1</v>
      </c>
    </row>
    <row r="584" spans="1:9" x14ac:dyDescent="0.25">
      <c r="A584" s="8" t="s">
        <v>10</v>
      </c>
      <c r="B584" s="8" t="s">
        <v>11</v>
      </c>
      <c r="C584" s="8" t="s">
        <v>12</v>
      </c>
      <c r="D584" s="5">
        <v>25</v>
      </c>
      <c r="E584" s="8" t="s">
        <v>13</v>
      </c>
      <c r="F584" t="s">
        <v>14</v>
      </c>
      <c r="G584" t="s">
        <v>37</v>
      </c>
      <c r="H584" t="s">
        <v>44</v>
      </c>
      <c r="I584" s="5">
        <v>2</v>
      </c>
    </row>
    <row r="585" spans="1:9" x14ac:dyDescent="0.25">
      <c r="A585" s="8" t="s">
        <v>10</v>
      </c>
      <c r="B585" s="8" t="s">
        <v>11</v>
      </c>
      <c r="C585" s="8" t="s">
        <v>12</v>
      </c>
      <c r="D585" s="5">
        <v>25</v>
      </c>
      <c r="E585" s="8" t="s">
        <v>13</v>
      </c>
      <c r="F585" t="s">
        <v>19</v>
      </c>
      <c r="G585" t="s">
        <v>37</v>
      </c>
      <c r="H585" t="s">
        <v>44</v>
      </c>
      <c r="I585" s="5">
        <v>2</v>
      </c>
    </row>
    <row r="586" spans="1:9" x14ac:dyDescent="0.25">
      <c r="A586" s="8" t="s">
        <v>10</v>
      </c>
      <c r="B586" s="8" t="s">
        <v>11</v>
      </c>
      <c r="C586" s="8" t="s">
        <v>12</v>
      </c>
      <c r="D586" s="5">
        <v>25</v>
      </c>
      <c r="E586" s="8" t="s">
        <v>13</v>
      </c>
      <c r="F586" t="s">
        <v>14</v>
      </c>
      <c r="G586" t="s">
        <v>16</v>
      </c>
      <c r="H586" t="s">
        <v>44</v>
      </c>
      <c r="I586" s="5">
        <v>1</v>
      </c>
    </row>
    <row r="587" spans="1:9" x14ac:dyDescent="0.25">
      <c r="A587" s="8" t="s">
        <v>10</v>
      </c>
      <c r="B587" s="8" t="s">
        <v>11</v>
      </c>
      <c r="C587" s="8" t="s">
        <v>12</v>
      </c>
      <c r="D587" s="5">
        <v>25</v>
      </c>
      <c r="E587" s="8" t="s">
        <v>13</v>
      </c>
      <c r="F587" t="s">
        <v>14</v>
      </c>
      <c r="G587" t="s">
        <v>20</v>
      </c>
      <c r="H587" t="s">
        <v>44</v>
      </c>
      <c r="I587" s="5">
        <v>2</v>
      </c>
    </row>
    <row r="588" spans="1:9" x14ac:dyDescent="0.25">
      <c r="A588" s="8" t="s">
        <v>10</v>
      </c>
      <c r="B588" s="8" t="s">
        <v>11</v>
      </c>
      <c r="C588" s="8" t="s">
        <v>12</v>
      </c>
      <c r="D588" s="5">
        <v>25</v>
      </c>
      <c r="E588" s="8" t="s">
        <v>13</v>
      </c>
      <c r="F588" t="s">
        <v>19</v>
      </c>
      <c r="G588" t="s">
        <v>20</v>
      </c>
      <c r="H588" t="s">
        <v>44</v>
      </c>
      <c r="I588" s="5">
        <v>1</v>
      </c>
    </row>
    <row r="589" spans="1:9" x14ac:dyDescent="0.25">
      <c r="A589" s="8" t="s">
        <v>10</v>
      </c>
      <c r="B589" s="8" t="s">
        <v>11</v>
      </c>
      <c r="C589" s="8" t="s">
        <v>12</v>
      </c>
      <c r="D589" s="5">
        <v>25</v>
      </c>
      <c r="E589" s="8" t="s">
        <v>13</v>
      </c>
      <c r="F589" t="s">
        <v>23</v>
      </c>
      <c r="G589" t="s">
        <v>38</v>
      </c>
      <c r="H589" t="s">
        <v>44</v>
      </c>
      <c r="I589" s="5">
        <v>1</v>
      </c>
    </row>
    <row r="590" spans="1:9" x14ac:dyDescent="0.25">
      <c r="A590" s="8" t="s">
        <v>10</v>
      </c>
      <c r="B590" s="8" t="s">
        <v>11</v>
      </c>
      <c r="C590" s="8" t="s">
        <v>12</v>
      </c>
      <c r="D590" s="5">
        <v>25</v>
      </c>
      <c r="E590" s="8" t="s">
        <v>13</v>
      </c>
      <c r="F590" t="s">
        <v>19</v>
      </c>
      <c r="G590" t="s">
        <v>38</v>
      </c>
      <c r="H590" t="s">
        <v>44</v>
      </c>
      <c r="I590" s="5">
        <v>3</v>
      </c>
    </row>
    <row r="591" spans="1:9" x14ac:dyDescent="0.25">
      <c r="A591" s="8" t="s">
        <v>10</v>
      </c>
      <c r="B591" s="8" t="s">
        <v>11</v>
      </c>
      <c r="C591" s="8" t="s">
        <v>12</v>
      </c>
      <c r="D591" s="5">
        <v>25</v>
      </c>
      <c r="E591" s="8" t="s">
        <v>13</v>
      </c>
      <c r="F591" t="s">
        <v>14</v>
      </c>
      <c r="G591" t="s">
        <v>21</v>
      </c>
      <c r="H591" t="s">
        <v>44</v>
      </c>
      <c r="I591" s="5">
        <v>1</v>
      </c>
    </row>
    <row r="592" spans="1:9" x14ac:dyDescent="0.25">
      <c r="A592" s="8" t="s">
        <v>10</v>
      </c>
      <c r="B592" s="8" t="s">
        <v>11</v>
      </c>
      <c r="C592" s="8" t="s">
        <v>12</v>
      </c>
      <c r="D592" s="5">
        <v>25</v>
      </c>
      <c r="E592" s="8" t="s">
        <v>13</v>
      </c>
      <c r="F592" t="s">
        <v>19</v>
      </c>
      <c r="G592" t="s">
        <v>21</v>
      </c>
      <c r="H592" t="s">
        <v>44</v>
      </c>
      <c r="I592" s="5">
        <v>2</v>
      </c>
    </row>
    <row r="593" spans="1:9" x14ac:dyDescent="0.25">
      <c r="A593" s="8" t="s">
        <v>10</v>
      </c>
      <c r="B593" s="8" t="s">
        <v>11</v>
      </c>
      <c r="C593" s="8" t="s">
        <v>12</v>
      </c>
      <c r="D593" s="5">
        <v>25</v>
      </c>
      <c r="E593" s="8" t="s">
        <v>13</v>
      </c>
      <c r="F593" t="s">
        <v>17</v>
      </c>
      <c r="G593" t="s">
        <v>21</v>
      </c>
      <c r="H593" t="s">
        <v>44</v>
      </c>
      <c r="I593" s="5">
        <v>3</v>
      </c>
    </row>
    <row r="594" spans="1:9" x14ac:dyDescent="0.25">
      <c r="A594" s="8" t="s">
        <v>10</v>
      </c>
      <c r="B594" s="8" t="s">
        <v>11</v>
      </c>
      <c r="C594" s="8" t="s">
        <v>12</v>
      </c>
      <c r="D594" s="5">
        <v>25</v>
      </c>
      <c r="E594" s="8" t="s">
        <v>13</v>
      </c>
      <c r="F594" t="s">
        <v>17</v>
      </c>
      <c r="G594" t="s">
        <v>22</v>
      </c>
      <c r="H594" t="s">
        <v>44</v>
      </c>
      <c r="I594" s="5">
        <v>1</v>
      </c>
    </row>
    <row r="595" spans="1:9" x14ac:dyDescent="0.25">
      <c r="A595" s="8" t="s">
        <v>10</v>
      </c>
      <c r="B595" s="8" t="s">
        <v>11</v>
      </c>
      <c r="C595" s="8" t="s">
        <v>12</v>
      </c>
      <c r="D595" s="5">
        <v>25</v>
      </c>
      <c r="E595" s="8" t="s">
        <v>13</v>
      </c>
      <c r="F595" t="s">
        <v>19</v>
      </c>
      <c r="G595" t="s">
        <v>18</v>
      </c>
      <c r="H595" t="s">
        <v>44</v>
      </c>
      <c r="I595" s="5">
        <v>2</v>
      </c>
    </row>
    <row r="596" spans="1:9" x14ac:dyDescent="0.25">
      <c r="A596" s="8" t="s">
        <v>10</v>
      </c>
      <c r="B596" s="8" t="s">
        <v>11</v>
      </c>
      <c r="C596" s="8" t="s">
        <v>12</v>
      </c>
      <c r="D596" s="5">
        <v>25</v>
      </c>
      <c r="E596" s="8" t="s">
        <v>13</v>
      </c>
      <c r="F596" t="s">
        <v>17</v>
      </c>
      <c r="G596" t="s">
        <v>39</v>
      </c>
      <c r="H596" t="s">
        <v>44</v>
      </c>
      <c r="I596" s="5">
        <v>1</v>
      </c>
    </row>
    <row r="597" spans="1:9" x14ac:dyDescent="0.25">
      <c r="A597" s="8" t="s">
        <v>10</v>
      </c>
      <c r="B597" s="8" t="s">
        <v>11</v>
      </c>
      <c r="C597" s="8" t="s">
        <v>12</v>
      </c>
      <c r="D597" s="5">
        <v>30</v>
      </c>
      <c r="E597" s="8" t="s">
        <v>13</v>
      </c>
      <c r="F597" t="s">
        <v>23</v>
      </c>
      <c r="G597" t="s">
        <v>32</v>
      </c>
      <c r="H597" t="s">
        <v>44</v>
      </c>
      <c r="I597" s="5">
        <v>1</v>
      </c>
    </row>
    <row r="598" spans="1:9" x14ac:dyDescent="0.25">
      <c r="A598" s="8" t="s">
        <v>10</v>
      </c>
      <c r="B598" s="8" t="s">
        <v>11</v>
      </c>
      <c r="C598" s="8" t="s">
        <v>12</v>
      </c>
      <c r="D598" s="5">
        <v>30</v>
      </c>
      <c r="E598" s="8" t="s">
        <v>13</v>
      </c>
      <c r="F598" t="s">
        <v>17</v>
      </c>
      <c r="G598" t="s">
        <v>33</v>
      </c>
      <c r="H598" t="s">
        <v>44</v>
      </c>
      <c r="I598" s="5">
        <v>1</v>
      </c>
    </row>
    <row r="599" spans="1:9" x14ac:dyDescent="0.25">
      <c r="A599" s="8" t="s">
        <v>10</v>
      </c>
      <c r="B599" s="8" t="s">
        <v>11</v>
      </c>
      <c r="C599" s="8" t="s">
        <v>12</v>
      </c>
      <c r="D599" s="5">
        <v>30</v>
      </c>
      <c r="E599" s="8" t="s">
        <v>13</v>
      </c>
      <c r="F599" t="s">
        <v>19</v>
      </c>
      <c r="G599" t="s">
        <v>38</v>
      </c>
      <c r="H599" t="s">
        <v>44</v>
      </c>
      <c r="I599" s="5">
        <v>1</v>
      </c>
    </row>
    <row r="600" spans="1:9" x14ac:dyDescent="0.25">
      <c r="A600" s="8" t="s">
        <v>10</v>
      </c>
      <c r="B600" s="8" t="s">
        <v>11</v>
      </c>
      <c r="C600" s="8" t="s">
        <v>12</v>
      </c>
      <c r="D600" s="5">
        <v>30</v>
      </c>
      <c r="E600" s="8" t="s">
        <v>13</v>
      </c>
      <c r="F600" t="s">
        <v>23</v>
      </c>
      <c r="G600" t="s">
        <v>39</v>
      </c>
      <c r="H600" t="s">
        <v>44</v>
      </c>
      <c r="I600" s="5">
        <v>1</v>
      </c>
    </row>
    <row r="601" spans="1:9" x14ac:dyDescent="0.25">
      <c r="A601" s="8" t="s">
        <v>10</v>
      </c>
      <c r="B601" s="8" t="s">
        <v>11</v>
      </c>
      <c r="C601" s="8" t="s">
        <v>12</v>
      </c>
      <c r="D601" s="5">
        <v>35</v>
      </c>
      <c r="E601" s="8" t="s">
        <v>13</v>
      </c>
      <c r="F601" t="s">
        <v>17</v>
      </c>
      <c r="G601" t="s">
        <v>138</v>
      </c>
      <c r="H601" t="s">
        <v>44</v>
      </c>
      <c r="I601" s="5">
        <v>1</v>
      </c>
    </row>
    <row r="602" spans="1:9" x14ac:dyDescent="0.25">
      <c r="A602" s="8" t="s">
        <v>10</v>
      </c>
      <c r="B602" s="8" t="s">
        <v>11</v>
      </c>
      <c r="C602" s="8" t="s">
        <v>12</v>
      </c>
      <c r="D602" s="5">
        <v>35</v>
      </c>
      <c r="E602" s="8" t="s">
        <v>13</v>
      </c>
      <c r="F602" t="s">
        <v>19</v>
      </c>
      <c r="G602" t="s">
        <v>37</v>
      </c>
      <c r="H602" t="s">
        <v>44</v>
      </c>
      <c r="I602" s="5">
        <v>1</v>
      </c>
    </row>
    <row r="603" spans="1:9" x14ac:dyDescent="0.25">
      <c r="A603" s="8" t="s">
        <v>10</v>
      </c>
      <c r="B603" s="8" t="s">
        <v>11</v>
      </c>
      <c r="C603" s="8" t="s">
        <v>12</v>
      </c>
      <c r="D603" s="5">
        <v>35</v>
      </c>
      <c r="E603" s="8" t="s">
        <v>13</v>
      </c>
      <c r="F603" t="s">
        <v>17</v>
      </c>
      <c r="G603" t="s">
        <v>20</v>
      </c>
      <c r="H603" t="s">
        <v>44</v>
      </c>
      <c r="I603" s="5">
        <v>1</v>
      </c>
    </row>
    <row r="604" spans="1:9" x14ac:dyDescent="0.25">
      <c r="A604" s="8" t="s">
        <v>10</v>
      </c>
      <c r="B604" s="8" t="s">
        <v>11</v>
      </c>
      <c r="C604" s="8" t="s">
        <v>12</v>
      </c>
      <c r="D604" s="5">
        <v>35</v>
      </c>
      <c r="E604" s="8" t="s">
        <v>13</v>
      </c>
      <c r="F604" t="s">
        <v>14</v>
      </c>
      <c r="G604" t="s">
        <v>21</v>
      </c>
      <c r="H604" t="s">
        <v>44</v>
      </c>
      <c r="I604" s="5">
        <v>1</v>
      </c>
    </row>
    <row r="605" spans="1:9" x14ac:dyDescent="0.25">
      <c r="A605" s="8" t="s">
        <v>10</v>
      </c>
      <c r="B605" s="8" t="s">
        <v>11</v>
      </c>
      <c r="C605" s="8" t="s">
        <v>12</v>
      </c>
      <c r="D605" s="5">
        <v>40</v>
      </c>
      <c r="E605" s="8" t="s">
        <v>13</v>
      </c>
      <c r="F605" t="s">
        <v>19</v>
      </c>
      <c r="G605" t="s">
        <v>30</v>
      </c>
      <c r="H605" t="s">
        <v>44</v>
      </c>
      <c r="I605" s="5">
        <v>1</v>
      </c>
    </row>
    <row r="606" spans="1:9" x14ac:dyDescent="0.25">
      <c r="A606" s="8" t="s">
        <v>10</v>
      </c>
      <c r="B606" s="8" t="s">
        <v>11</v>
      </c>
      <c r="C606" s="8" t="s">
        <v>12</v>
      </c>
      <c r="D606" s="5">
        <v>40</v>
      </c>
      <c r="E606" s="8" t="s">
        <v>13</v>
      </c>
      <c r="F606" t="s">
        <v>14</v>
      </c>
      <c r="G606" t="s">
        <v>31</v>
      </c>
      <c r="H606" t="s">
        <v>44</v>
      </c>
      <c r="I606" s="5">
        <v>1</v>
      </c>
    </row>
    <row r="607" spans="1:9" x14ac:dyDescent="0.25">
      <c r="A607" s="8" t="s">
        <v>10</v>
      </c>
      <c r="B607" s="8" t="s">
        <v>11</v>
      </c>
      <c r="C607" s="8" t="s">
        <v>12</v>
      </c>
      <c r="D607" s="5">
        <v>40</v>
      </c>
      <c r="E607" s="8" t="s">
        <v>13</v>
      </c>
      <c r="F607" t="s">
        <v>14</v>
      </c>
      <c r="G607" t="s">
        <v>32</v>
      </c>
      <c r="H607" t="s">
        <v>44</v>
      </c>
      <c r="I607" s="5">
        <v>1</v>
      </c>
    </row>
    <row r="608" spans="1:9" x14ac:dyDescent="0.25">
      <c r="A608" s="8" t="s">
        <v>10</v>
      </c>
      <c r="B608" s="8" t="s">
        <v>11</v>
      </c>
      <c r="C608" s="8" t="s">
        <v>12</v>
      </c>
      <c r="D608" s="5">
        <v>40</v>
      </c>
      <c r="E608" s="8" t="s">
        <v>13</v>
      </c>
      <c r="F608" t="s">
        <v>14</v>
      </c>
      <c r="G608" t="s">
        <v>33</v>
      </c>
      <c r="H608" t="s">
        <v>44</v>
      </c>
      <c r="I608" s="5">
        <v>1</v>
      </c>
    </row>
    <row r="609" spans="1:9" x14ac:dyDescent="0.25">
      <c r="A609" s="8" t="s">
        <v>10</v>
      </c>
      <c r="B609" s="8" t="s">
        <v>11</v>
      </c>
      <c r="C609" s="8" t="s">
        <v>12</v>
      </c>
      <c r="D609" s="5">
        <v>40</v>
      </c>
      <c r="E609" s="8" t="s">
        <v>13</v>
      </c>
      <c r="F609" t="s">
        <v>17</v>
      </c>
      <c r="G609" t="s">
        <v>37</v>
      </c>
      <c r="H609" t="s">
        <v>44</v>
      </c>
      <c r="I609" s="5">
        <v>1</v>
      </c>
    </row>
    <row r="610" spans="1:9" x14ac:dyDescent="0.25">
      <c r="A610" s="8" t="s">
        <v>10</v>
      </c>
      <c r="B610" s="8" t="s">
        <v>11</v>
      </c>
      <c r="C610" s="8" t="s">
        <v>12</v>
      </c>
      <c r="D610" s="5">
        <v>40</v>
      </c>
      <c r="E610" s="8" t="s">
        <v>13</v>
      </c>
      <c r="F610" t="s">
        <v>19</v>
      </c>
      <c r="G610" t="s">
        <v>16</v>
      </c>
      <c r="H610" t="s">
        <v>44</v>
      </c>
      <c r="I610" s="5">
        <v>1</v>
      </c>
    </row>
    <row r="611" spans="1:9" x14ac:dyDescent="0.25">
      <c r="A611" s="8" t="s">
        <v>10</v>
      </c>
      <c r="B611" s="8" t="s">
        <v>11</v>
      </c>
      <c r="C611" s="8" t="s">
        <v>12</v>
      </c>
      <c r="D611" s="5">
        <v>40</v>
      </c>
      <c r="E611" s="8" t="s">
        <v>13</v>
      </c>
      <c r="F611" t="s">
        <v>14</v>
      </c>
      <c r="G611" t="s">
        <v>20</v>
      </c>
      <c r="H611" t="s">
        <v>44</v>
      </c>
      <c r="I611" s="5">
        <v>1</v>
      </c>
    </row>
    <row r="612" spans="1:9" x14ac:dyDescent="0.25">
      <c r="A612" s="8" t="s">
        <v>10</v>
      </c>
      <c r="B612" s="8" t="s">
        <v>11</v>
      </c>
      <c r="C612" s="8" t="s">
        <v>12</v>
      </c>
      <c r="D612" s="5">
        <v>40</v>
      </c>
      <c r="E612" s="8" t="s">
        <v>13</v>
      </c>
      <c r="F612" t="s">
        <v>17</v>
      </c>
      <c r="G612" t="s">
        <v>20</v>
      </c>
      <c r="H612" t="s">
        <v>44</v>
      </c>
      <c r="I612" s="5">
        <v>1</v>
      </c>
    </row>
    <row r="613" spans="1:9" x14ac:dyDescent="0.25">
      <c r="A613" s="8" t="s">
        <v>10</v>
      </c>
      <c r="B613" s="8" t="s">
        <v>11</v>
      </c>
      <c r="C613" s="8" t="s">
        <v>12</v>
      </c>
      <c r="D613" s="5">
        <v>40</v>
      </c>
      <c r="E613" s="8" t="s">
        <v>13</v>
      </c>
      <c r="F613" t="s">
        <v>17</v>
      </c>
      <c r="G613" t="s">
        <v>38</v>
      </c>
      <c r="H613" t="s">
        <v>44</v>
      </c>
      <c r="I613" s="5">
        <v>1</v>
      </c>
    </row>
    <row r="614" spans="1:9" x14ac:dyDescent="0.25">
      <c r="A614" s="8" t="s">
        <v>10</v>
      </c>
      <c r="B614" s="8" t="s">
        <v>11</v>
      </c>
      <c r="C614" s="8" t="s">
        <v>12</v>
      </c>
      <c r="D614" s="5">
        <v>40</v>
      </c>
      <c r="E614" s="8" t="s">
        <v>13</v>
      </c>
      <c r="F614" t="s">
        <v>19</v>
      </c>
      <c r="G614" t="s">
        <v>21</v>
      </c>
      <c r="H614" t="s">
        <v>44</v>
      </c>
      <c r="I614" s="5">
        <v>1</v>
      </c>
    </row>
    <row r="615" spans="1:9" x14ac:dyDescent="0.25">
      <c r="A615" s="8" t="s">
        <v>10</v>
      </c>
      <c r="B615" s="8" t="s">
        <v>11</v>
      </c>
      <c r="C615" s="8" t="s">
        <v>12</v>
      </c>
      <c r="D615" s="5">
        <v>40</v>
      </c>
      <c r="E615" s="8" t="s">
        <v>13</v>
      </c>
      <c r="F615" t="s">
        <v>17</v>
      </c>
      <c r="G615" t="s">
        <v>39</v>
      </c>
      <c r="H615" t="s">
        <v>44</v>
      </c>
      <c r="I615" s="5">
        <v>1</v>
      </c>
    </row>
    <row r="616" spans="1:9" x14ac:dyDescent="0.25">
      <c r="A616" s="8" t="s">
        <v>10</v>
      </c>
      <c r="B616" s="8" t="s">
        <v>11</v>
      </c>
      <c r="C616" s="8" t="s">
        <v>12</v>
      </c>
      <c r="D616" s="5">
        <v>45</v>
      </c>
      <c r="E616" s="8" t="s">
        <v>13</v>
      </c>
      <c r="F616" t="s">
        <v>23</v>
      </c>
      <c r="G616" t="s">
        <v>29</v>
      </c>
      <c r="H616" t="s">
        <v>44</v>
      </c>
      <c r="I616" s="5">
        <v>1</v>
      </c>
    </row>
    <row r="617" spans="1:9" x14ac:dyDescent="0.25">
      <c r="A617" s="8" t="s">
        <v>10</v>
      </c>
      <c r="B617" s="8" t="s">
        <v>11</v>
      </c>
      <c r="C617" s="8" t="s">
        <v>12</v>
      </c>
      <c r="D617" s="5">
        <v>45</v>
      </c>
      <c r="E617" s="8" t="s">
        <v>13</v>
      </c>
      <c r="F617" t="s">
        <v>23</v>
      </c>
      <c r="G617" t="s">
        <v>30</v>
      </c>
      <c r="H617" t="s">
        <v>44</v>
      </c>
      <c r="I617" s="5">
        <v>1</v>
      </c>
    </row>
    <row r="618" spans="1:9" x14ac:dyDescent="0.25">
      <c r="A618" s="8" t="s">
        <v>10</v>
      </c>
      <c r="B618" s="8" t="s">
        <v>11</v>
      </c>
      <c r="C618" s="8" t="s">
        <v>12</v>
      </c>
      <c r="D618" s="5">
        <v>45</v>
      </c>
      <c r="E618" s="8" t="s">
        <v>13</v>
      </c>
      <c r="F618" t="s">
        <v>14</v>
      </c>
      <c r="G618" t="s">
        <v>30</v>
      </c>
      <c r="H618" t="s">
        <v>44</v>
      </c>
      <c r="I618" s="5">
        <v>1</v>
      </c>
    </row>
    <row r="619" spans="1:9" x14ac:dyDescent="0.25">
      <c r="A619" s="8" t="s">
        <v>10</v>
      </c>
      <c r="B619" s="8" t="s">
        <v>11</v>
      </c>
      <c r="C619" s="8" t="s">
        <v>12</v>
      </c>
      <c r="D619" s="5">
        <v>45</v>
      </c>
      <c r="E619" s="8" t="s">
        <v>13</v>
      </c>
      <c r="F619" t="s">
        <v>19</v>
      </c>
      <c r="G619" t="s">
        <v>30</v>
      </c>
      <c r="H619" t="s">
        <v>44</v>
      </c>
      <c r="I619" s="5">
        <v>1</v>
      </c>
    </row>
    <row r="620" spans="1:9" x14ac:dyDescent="0.25">
      <c r="A620" s="8" t="s">
        <v>10</v>
      </c>
      <c r="B620" s="8" t="s">
        <v>11</v>
      </c>
      <c r="C620" s="8" t="s">
        <v>12</v>
      </c>
      <c r="D620" s="5">
        <v>45</v>
      </c>
      <c r="E620" s="8" t="s">
        <v>13</v>
      </c>
      <c r="F620" t="s">
        <v>14</v>
      </c>
      <c r="G620" t="s">
        <v>20</v>
      </c>
      <c r="H620" t="s">
        <v>44</v>
      </c>
      <c r="I620" s="5">
        <v>2</v>
      </c>
    </row>
    <row r="621" spans="1:9" x14ac:dyDescent="0.25">
      <c r="A621" s="8" t="s">
        <v>10</v>
      </c>
      <c r="B621" s="8" t="s">
        <v>11</v>
      </c>
      <c r="C621" s="8" t="s">
        <v>12</v>
      </c>
      <c r="D621" s="5">
        <v>45</v>
      </c>
      <c r="E621" s="8" t="s">
        <v>13</v>
      </c>
      <c r="F621" t="s">
        <v>19</v>
      </c>
      <c r="G621" t="s">
        <v>20</v>
      </c>
      <c r="H621" t="s">
        <v>44</v>
      </c>
      <c r="I621" s="5">
        <v>1</v>
      </c>
    </row>
    <row r="622" spans="1:9" x14ac:dyDescent="0.25">
      <c r="A622" s="8" t="s">
        <v>10</v>
      </c>
      <c r="B622" s="8" t="s">
        <v>11</v>
      </c>
      <c r="C622" s="8" t="s">
        <v>12</v>
      </c>
      <c r="D622" s="5">
        <v>45</v>
      </c>
      <c r="E622" s="8" t="s">
        <v>13</v>
      </c>
      <c r="F622" t="s">
        <v>19</v>
      </c>
      <c r="G622" t="s">
        <v>21</v>
      </c>
      <c r="H622" t="s">
        <v>44</v>
      </c>
      <c r="I622" s="5">
        <v>1</v>
      </c>
    </row>
    <row r="623" spans="1:9" x14ac:dyDescent="0.25">
      <c r="A623" s="8" t="s">
        <v>10</v>
      </c>
      <c r="B623" s="8" t="s">
        <v>11</v>
      </c>
      <c r="C623" s="8" t="s">
        <v>12</v>
      </c>
      <c r="D623" s="5">
        <v>45</v>
      </c>
      <c r="E623" s="8" t="s">
        <v>13</v>
      </c>
      <c r="F623" t="s">
        <v>14</v>
      </c>
      <c r="G623" t="s">
        <v>22</v>
      </c>
      <c r="H623" t="s">
        <v>44</v>
      </c>
      <c r="I623" s="5">
        <v>2</v>
      </c>
    </row>
    <row r="624" spans="1:9" x14ac:dyDescent="0.25">
      <c r="A624" s="8" t="s">
        <v>10</v>
      </c>
      <c r="B624" s="8" t="s">
        <v>11</v>
      </c>
      <c r="C624" s="8" t="s">
        <v>12</v>
      </c>
      <c r="D624" s="5">
        <v>45</v>
      </c>
      <c r="E624" s="8" t="s">
        <v>13</v>
      </c>
      <c r="F624" t="s">
        <v>28</v>
      </c>
      <c r="G624" t="s">
        <v>18</v>
      </c>
      <c r="H624" t="s">
        <v>44</v>
      </c>
      <c r="I624" s="5">
        <v>1</v>
      </c>
    </row>
    <row r="625" spans="1:9" x14ac:dyDescent="0.25">
      <c r="A625" s="8" t="s">
        <v>10</v>
      </c>
      <c r="B625" s="8" t="s">
        <v>11</v>
      </c>
      <c r="C625" s="8" t="s">
        <v>12</v>
      </c>
      <c r="D625" s="5">
        <v>45</v>
      </c>
      <c r="E625" s="8" t="s">
        <v>13</v>
      </c>
      <c r="F625" t="s">
        <v>23</v>
      </c>
      <c r="G625" t="s">
        <v>40</v>
      </c>
      <c r="H625" t="s">
        <v>44</v>
      </c>
      <c r="I625" s="5">
        <v>1</v>
      </c>
    </row>
    <row r="626" spans="1:9" x14ac:dyDescent="0.25">
      <c r="A626" s="8" t="s">
        <v>10</v>
      </c>
      <c r="B626" s="8" t="s">
        <v>11</v>
      </c>
      <c r="C626" s="8" t="s">
        <v>12</v>
      </c>
      <c r="D626" s="5">
        <v>45</v>
      </c>
      <c r="E626" s="8" t="s">
        <v>13</v>
      </c>
      <c r="F626" t="s">
        <v>14</v>
      </c>
      <c r="G626" t="s">
        <v>40</v>
      </c>
      <c r="H626" t="s">
        <v>44</v>
      </c>
      <c r="I626" s="5">
        <v>1</v>
      </c>
    </row>
    <row r="627" spans="1:9" x14ac:dyDescent="0.25">
      <c r="A627" s="8" t="s">
        <v>10</v>
      </c>
      <c r="B627" s="8" t="s">
        <v>11</v>
      </c>
      <c r="C627" s="8" t="s">
        <v>12</v>
      </c>
      <c r="D627" s="5">
        <v>50</v>
      </c>
      <c r="E627" s="8" t="s">
        <v>13</v>
      </c>
      <c r="F627" t="s">
        <v>23</v>
      </c>
      <c r="G627" t="s">
        <v>20</v>
      </c>
      <c r="H627" t="s">
        <v>44</v>
      </c>
      <c r="I627" s="5">
        <v>1</v>
      </c>
    </row>
    <row r="628" spans="1:9" x14ac:dyDescent="0.25">
      <c r="A628" s="8" t="s">
        <v>10</v>
      </c>
      <c r="B628" s="8" t="s">
        <v>11</v>
      </c>
      <c r="C628" s="8" t="s">
        <v>12</v>
      </c>
      <c r="D628" s="5">
        <v>55</v>
      </c>
      <c r="E628" s="8" t="s">
        <v>13</v>
      </c>
      <c r="F628" t="s">
        <v>14</v>
      </c>
      <c r="G628" t="s">
        <v>35</v>
      </c>
      <c r="H628" t="s">
        <v>44</v>
      </c>
      <c r="I628" s="5">
        <v>1</v>
      </c>
    </row>
    <row r="629" spans="1:9" x14ac:dyDescent="0.25">
      <c r="A629" s="8" t="s">
        <v>10</v>
      </c>
      <c r="B629" s="8" t="s">
        <v>11</v>
      </c>
      <c r="C629" s="8" t="s">
        <v>12</v>
      </c>
      <c r="D629" s="5">
        <v>70</v>
      </c>
      <c r="E629" s="8" t="s">
        <v>13</v>
      </c>
      <c r="F629" t="s">
        <v>17</v>
      </c>
      <c r="G629" t="s">
        <v>36</v>
      </c>
      <c r="H629" t="s">
        <v>44</v>
      </c>
      <c r="I629" s="5">
        <v>1</v>
      </c>
    </row>
    <row r="630" spans="1:9" x14ac:dyDescent="0.25">
      <c r="A630" s="8" t="s">
        <v>10</v>
      </c>
      <c r="B630" s="8" t="s">
        <v>11</v>
      </c>
      <c r="C630" s="8" t="s">
        <v>12</v>
      </c>
      <c r="D630" t="s">
        <v>42</v>
      </c>
      <c r="E630" s="8" t="s">
        <v>13</v>
      </c>
      <c r="F630" t="s">
        <v>19</v>
      </c>
      <c r="G630" t="s">
        <v>29</v>
      </c>
      <c r="H630" t="s">
        <v>44</v>
      </c>
      <c r="I630" s="5">
        <v>1</v>
      </c>
    </row>
    <row r="631" spans="1:9" x14ac:dyDescent="0.25">
      <c r="A631" s="8" t="s">
        <v>10</v>
      </c>
      <c r="B631" s="8" t="s">
        <v>11</v>
      </c>
      <c r="C631" s="8" t="s">
        <v>12</v>
      </c>
      <c r="D631" s="5">
        <v>25</v>
      </c>
      <c r="E631" s="8" t="s">
        <v>43</v>
      </c>
      <c r="F631" t="s">
        <v>19</v>
      </c>
      <c r="G631" t="s">
        <v>36</v>
      </c>
      <c r="H631" t="s">
        <v>44</v>
      </c>
      <c r="I631" s="5">
        <v>1</v>
      </c>
    </row>
    <row r="632" spans="1:9" x14ac:dyDescent="0.25">
      <c r="A632" s="8" t="s">
        <v>10</v>
      </c>
      <c r="B632" s="8" t="s">
        <v>11</v>
      </c>
      <c r="C632" s="8" t="s">
        <v>12</v>
      </c>
      <c r="D632" s="5">
        <v>40</v>
      </c>
      <c r="E632" s="8" t="s">
        <v>43</v>
      </c>
      <c r="F632" t="s">
        <v>19</v>
      </c>
      <c r="G632" t="s">
        <v>20</v>
      </c>
      <c r="H632" t="s">
        <v>44</v>
      </c>
      <c r="I632" s="5">
        <v>1</v>
      </c>
    </row>
    <row r="633" spans="1:9" x14ac:dyDescent="0.25">
      <c r="A633" s="8" t="s">
        <v>10</v>
      </c>
      <c r="B633" s="8" t="s">
        <v>11</v>
      </c>
      <c r="C633" s="8" t="s">
        <v>12</v>
      </c>
      <c r="D633" s="5">
        <v>15</v>
      </c>
      <c r="E633" s="8" t="s">
        <v>13</v>
      </c>
      <c r="F633" t="s">
        <v>17</v>
      </c>
      <c r="G633" t="s">
        <v>20</v>
      </c>
      <c r="H633" t="s">
        <v>45</v>
      </c>
      <c r="I633" s="5">
        <v>1</v>
      </c>
    </row>
    <row r="634" spans="1:9" x14ac:dyDescent="0.25">
      <c r="A634" s="8" t="s">
        <v>10</v>
      </c>
      <c r="B634" s="8" t="s">
        <v>11</v>
      </c>
      <c r="C634" s="8" t="s">
        <v>12</v>
      </c>
      <c r="D634" s="5">
        <v>25</v>
      </c>
      <c r="E634" s="8" t="s">
        <v>13</v>
      </c>
      <c r="F634" t="s">
        <v>17</v>
      </c>
      <c r="G634" t="s">
        <v>30</v>
      </c>
      <c r="H634" t="s">
        <v>45</v>
      </c>
      <c r="I634" s="5">
        <v>1</v>
      </c>
    </row>
    <row r="635" spans="1:9" x14ac:dyDescent="0.25">
      <c r="A635" s="8" t="s">
        <v>10</v>
      </c>
      <c r="B635" s="8" t="s">
        <v>11</v>
      </c>
      <c r="C635" s="8" t="s">
        <v>12</v>
      </c>
      <c r="D635" s="5">
        <v>25</v>
      </c>
      <c r="E635" s="8" t="s">
        <v>13</v>
      </c>
      <c r="F635" t="s">
        <v>23</v>
      </c>
      <c r="G635" t="s">
        <v>33</v>
      </c>
      <c r="H635" t="s">
        <v>45</v>
      </c>
      <c r="I635" s="5">
        <v>1</v>
      </c>
    </row>
    <row r="636" spans="1:9" x14ac:dyDescent="0.25">
      <c r="A636" s="8" t="s">
        <v>10</v>
      </c>
      <c r="B636" s="8" t="s">
        <v>11</v>
      </c>
      <c r="C636" s="8" t="s">
        <v>12</v>
      </c>
      <c r="D636" s="5">
        <v>25</v>
      </c>
      <c r="E636" s="8" t="s">
        <v>13</v>
      </c>
      <c r="F636" t="s">
        <v>19</v>
      </c>
      <c r="G636" t="s">
        <v>33</v>
      </c>
      <c r="H636" t="s">
        <v>45</v>
      </c>
      <c r="I636" s="5">
        <v>2</v>
      </c>
    </row>
    <row r="637" spans="1:9" x14ac:dyDescent="0.25">
      <c r="A637" s="8" t="s">
        <v>10</v>
      </c>
      <c r="B637" s="8" t="s">
        <v>11</v>
      </c>
      <c r="C637" s="8" t="s">
        <v>12</v>
      </c>
      <c r="D637" s="5">
        <v>25</v>
      </c>
      <c r="E637" s="8" t="s">
        <v>13</v>
      </c>
      <c r="F637" t="s">
        <v>17</v>
      </c>
      <c r="G637" t="s">
        <v>33</v>
      </c>
      <c r="H637" t="s">
        <v>45</v>
      </c>
      <c r="I637" s="5">
        <v>1</v>
      </c>
    </row>
    <row r="638" spans="1:9" x14ac:dyDescent="0.25">
      <c r="A638" s="8" t="s">
        <v>10</v>
      </c>
      <c r="B638" s="8" t="s">
        <v>11</v>
      </c>
      <c r="C638" s="8" t="s">
        <v>12</v>
      </c>
      <c r="D638" s="5">
        <v>25</v>
      </c>
      <c r="E638" s="8" t="s">
        <v>13</v>
      </c>
      <c r="F638" t="s">
        <v>19</v>
      </c>
      <c r="G638" t="s">
        <v>34</v>
      </c>
      <c r="H638" t="s">
        <v>45</v>
      </c>
      <c r="I638" s="5">
        <v>1</v>
      </c>
    </row>
    <row r="639" spans="1:9" x14ac:dyDescent="0.25">
      <c r="A639" s="8" t="s">
        <v>10</v>
      </c>
      <c r="B639" s="8" t="s">
        <v>11</v>
      </c>
      <c r="C639" s="8" t="s">
        <v>12</v>
      </c>
      <c r="D639" s="5">
        <v>25</v>
      </c>
      <c r="E639" s="8" t="s">
        <v>13</v>
      </c>
      <c r="F639" t="s">
        <v>19</v>
      </c>
      <c r="G639" t="s">
        <v>35</v>
      </c>
      <c r="H639" t="s">
        <v>45</v>
      </c>
      <c r="I639" s="5">
        <v>1</v>
      </c>
    </row>
    <row r="640" spans="1:9" x14ac:dyDescent="0.25">
      <c r="A640" s="8" t="s">
        <v>10</v>
      </c>
      <c r="B640" s="8" t="s">
        <v>11</v>
      </c>
      <c r="C640" s="8" t="s">
        <v>12</v>
      </c>
      <c r="D640" s="5">
        <v>25</v>
      </c>
      <c r="E640" s="8" t="s">
        <v>13</v>
      </c>
      <c r="F640" t="s">
        <v>17</v>
      </c>
      <c r="G640" t="s">
        <v>35</v>
      </c>
      <c r="H640" t="s">
        <v>45</v>
      </c>
      <c r="I640" s="5">
        <v>1</v>
      </c>
    </row>
    <row r="641" spans="1:9" x14ac:dyDescent="0.25">
      <c r="A641" s="8" t="s">
        <v>10</v>
      </c>
      <c r="B641" s="8" t="s">
        <v>11</v>
      </c>
      <c r="C641" s="8" t="s">
        <v>12</v>
      </c>
      <c r="D641" s="5">
        <v>25</v>
      </c>
      <c r="E641" s="8" t="s">
        <v>13</v>
      </c>
      <c r="F641" t="s">
        <v>17</v>
      </c>
      <c r="G641" t="s">
        <v>138</v>
      </c>
      <c r="H641" t="s">
        <v>45</v>
      </c>
      <c r="I641" s="5">
        <v>1</v>
      </c>
    </row>
    <row r="642" spans="1:9" x14ac:dyDescent="0.25">
      <c r="A642" s="8" t="s">
        <v>10</v>
      </c>
      <c r="B642" s="8" t="s">
        <v>11</v>
      </c>
      <c r="C642" s="8" t="s">
        <v>12</v>
      </c>
      <c r="D642" s="5">
        <v>25</v>
      </c>
      <c r="E642" s="8" t="s">
        <v>13</v>
      </c>
      <c r="F642" t="s">
        <v>19</v>
      </c>
      <c r="G642" t="s">
        <v>37</v>
      </c>
      <c r="H642" t="s">
        <v>45</v>
      </c>
      <c r="I642" s="5">
        <v>2</v>
      </c>
    </row>
    <row r="643" spans="1:9" x14ac:dyDescent="0.25">
      <c r="A643" s="8" t="s">
        <v>10</v>
      </c>
      <c r="B643" s="8" t="s">
        <v>11</v>
      </c>
      <c r="C643" s="8" t="s">
        <v>12</v>
      </c>
      <c r="D643" s="5">
        <v>25</v>
      </c>
      <c r="E643" s="8" t="s">
        <v>13</v>
      </c>
      <c r="F643" t="s">
        <v>17</v>
      </c>
      <c r="G643" t="s">
        <v>37</v>
      </c>
      <c r="H643" t="s">
        <v>45</v>
      </c>
      <c r="I643" s="5">
        <v>2</v>
      </c>
    </row>
    <row r="644" spans="1:9" x14ac:dyDescent="0.25">
      <c r="A644" s="8" t="s">
        <v>10</v>
      </c>
      <c r="B644" s="8" t="s">
        <v>11</v>
      </c>
      <c r="C644" s="8" t="s">
        <v>12</v>
      </c>
      <c r="D644" s="5">
        <v>25</v>
      </c>
      <c r="E644" s="8" t="s">
        <v>13</v>
      </c>
      <c r="F644" t="s">
        <v>14</v>
      </c>
      <c r="G644" t="s">
        <v>16</v>
      </c>
      <c r="H644" t="s">
        <v>45</v>
      </c>
      <c r="I644" s="5">
        <v>1</v>
      </c>
    </row>
    <row r="645" spans="1:9" x14ac:dyDescent="0.25">
      <c r="A645" s="8" t="s">
        <v>10</v>
      </c>
      <c r="B645" s="8" t="s">
        <v>11</v>
      </c>
      <c r="C645" s="8" t="s">
        <v>12</v>
      </c>
      <c r="D645" s="5">
        <v>25</v>
      </c>
      <c r="E645" s="8" t="s">
        <v>13</v>
      </c>
      <c r="F645" t="s">
        <v>19</v>
      </c>
      <c r="G645" t="s">
        <v>16</v>
      </c>
      <c r="H645" t="s">
        <v>45</v>
      </c>
      <c r="I645" s="5">
        <v>2</v>
      </c>
    </row>
    <row r="646" spans="1:9" x14ac:dyDescent="0.25">
      <c r="A646" s="8" t="s">
        <v>10</v>
      </c>
      <c r="B646" s="8" t="s">
        <v>11</v>
      </c>
      <c r="C646" s="8" t="s">
        <v>12</v>
      </c>
      <c r="D646" s="5">
        <v>25</v>
      </c>
      <c r="E646" s="8" t="s">
        <v>13</v>
      </c>
      <c r="F646" t="s">
        <v>19</v>
      </c>
      <c r="G646" t="s">
        <v>20</v>
      </c>
      <c r="H646" t="s">
        <v>45</v>
      </c>
      <c r="I646" s="5">
        <v>1</v>
      </c>
    </row>
    <row r="647" spans="1:9" x14ac:dyDescent="0.25">
      <c r="A647" s="8" t="s">
        <v>10</v>
      </c>
      <c r="B647" s="8" t="s">
        <v>11</v>
      </c>
      <c r="C647" s="8" t="s">
        <v>12</v>
      </c>
      <c r="D647" s="5">
        <v>25</v>
      </c>
      <c r="E647" s="8" t="s">
        <v>13</v>
      </c>
      <c r="F647" t="s">
        <v>17</v>
      </c>
      <c r="G647" t="s">
        <v>20</v>
      </c>
      <c r="H647" t="s">
        <v>45</v>
      </c>
      <c r="I647" s="5">
        <v>3</v>
      </c>
    </row>
    <row r="648" spans="1:9" x14ac:dyDescent="0.25">
      <c r="A648" s="8" t="s">
        <v>10</v>
      </c>
      <c r="B648" s="8" t="s">
        <v>11</v>
      </c>
      <c r="C648" s="8" t="s">
        <v>12</v>
      </c>
      <c r="D648" s="5">
        <v>25</v>
      </c>
      <c r="E648" s="8" t="s">
        <v>13</v>
      </c>
      <c r="F648" t="s">
        <v>19</v>
      </c>
      <c r="G648" t="s">
        <v>38</v>
      </c>
      <c r="H648" t="s">
        <v>45</v>
      </c>
      <c r="I648" s="5">
        <v>2</v>
      </c>
    </row>
    <row r="649" spans="1:9" x14ac:dyDescent="0.25">
      <c r="A649" s="8" t="s">
        <v>10</v>
      </c>
      <c r="B649" s="8" t="s">
        <v>11</v>
      </c>
      <c r="C649" s="8" t="s">
        <v>12</v>
      </c>
      <c r="D649" s="5">
        <v>25</v>
      </c>
      <c r="E649" s="8" t="s">
        <v>13</v>
      </c>
      <c r="F649" t="s">
        <v>14</v>
      </c>
      <c r="G649" t="s">
        <v>21</v>
      </c>
      <c r="H649" t="s">
        <v>45</v>
      </c>
      <c r="I649" s="5">
        <v>1</v>
      </c>
    </row>
    <row r="650" spans="1:9" x14ac:dyDescent="0.25">
      <c r="A650" s="8" t="s">
        <v>10</v>
      </c>
      <c r="B650" s="8" t="s">
        <v>11</v>
      </c>
      <c r="C650" s="8" t="s">
        <v>12</v>
      </c>
      <c r="D650" s="5">
        <v>25</v>
      </c>
      <c r="E650" s="8" t="s">
        <v>13</v>
      </c>
      <c r="F650" t="s">
        <v>19</v>
      </c>
      <c r="G650" t="s">
        <v>21</v>
      </c>
      <c r="H650" t="s">
        <v>45</v>
      </c>
      <c r="I650" s="5">
        <v>1</v>
      </c>
    </row>
    <row r="651" spans="1:9" x14ac:dyDescent="0.25">
      <c r="A651" s="8" t="s">
        <v>10</v>
      </c>
      <c r="B651" s="8" t="s">
        <v>11</v>
      </c>
      <c r="C651" s="8" t="s">
        <v>12</v>
      </c>
      <c r="D651" s="5">
        <v>25</v>
      </c>
      <c r="E651" s="8" t="s">
        <v>13</v>
      </c>
      <c r="F651" t="s">
        <v>14</v>
      </c>
      <c r="G651" t="s">
        <v>22</v>
      </c>
      <c r="H651" t="s">
        <v>45</v>
      </c>
      <c r="I651" s="5">
        <v>1</v>
      </c>
    </row>
    <row r="652" spans="1:9" x14ac:dyDescent="0.25">
      <c r="A652" s="8" t="s">
        <v>10</v>
      </c>
      <c r="B652" s="8" t="s">
        <v>11</v>
      </c>
      <c r="C652" s="8" t="s">
        <v>12</v>
      </c>
      <c r="D652" s="5">
        <v>25</v>
      </c>
      <c r="E652" s="8" t="s">
        <v>13</v>
      </c>
      <c r="F652" t="s">
        <v>17</v>
      </c>
      <c r="G652" t="s">
        <v>18</v>
      </c>
      <c r="H652" t="s">
        <v>45</v>
      </c>
      <c r="I652" s="5">
        <v>1</v>
      </c>
    </row>
    <row r="653" spans="1:9" x14ac:dyDescent="0.25">
      <c r="A653" s="8" t="s">
        <v>10</v>
      </c>
      <c r="B653" s="8" t="s">
        <v>11</v>
      </c>
      <c r="C653" s="8" t="s">
        <v>12</v>
      </c>
      <c r="D653" s="5">
        <v>25</v>
      </c>
      <c r="E653" s="8" t="s">
        <v>13</v>
      </c>
      <c r="F653" t="s">
        <v>19</v>
      </c>
      <c r="G653" t="s">
        <v>39</v>
      </c>
      <c r="H653" t="s">
        <v>45</v>
      </c>
      <c r="I653" s="5">
        <v>1</v>
      </c>
    </row>
    <row r="654" spans="1:9" x14ac:dyDescent="0.25">
      <c r="A654" s="8" t="s">
        <v>10</v>
      </c>
      <c r="B654" s="8" t="s">
        <v>11</v>
      </c>
      <c r="C654" s="8" t="s">
        <v>12</v>
      </c>
      <c r="D654" s="5">
        <v>25</v>
      </c>
      <c r="E654" s="8" t="s">
        <v>13</v>
      </c>
      <c r="F654" t="s">
        <v>17</v>
      </c>
      <c r="G654" t="s">
        <v>41</v>
      </c>
      <c r="H654" t="s">
        <v>45</v>
      </c>
      <c r="I654" s="5">
        <v>1</v>
      </c>
    </row>
    <row r="655" spans="1:9" x14ac:dyDescent="0.25">
      <c r="A655" s="8" t="s">
        <v>10</v>
      </c>
      <c r="B655" s="8" t="s">
        <v>11</v>
      </c>
      <c r="C655" s="8" t="s">
        <v>12</v>
      </c>
      <c r="D655" s="5">
        <v>30</v>
      </c>
      <c r="E655" s="8" t="s">
        <v>13</v>
      </c>
      <c r="F655" t="s">
        <v>19</v>
      </c>
      <c r="G655" t="s">
        <v>30</v>
      </c>
      <c r="H655" t="s">
        <v>45</v>
      </c>
      <c r="I655" s="5">
        <v>1</v>
      </c>
    </row>
    <row r="656" spans="1:9" x14ac:dyDescent="0.25">
      <c r="A656" s="8" t="s">
        <v>10</v>
      </c>
      <c r="B656" s="8" t="s">
        <v>11</v>
      </c>
      <c r="C656" s="8" t="s">
        <v>12</v>
      </c>
      <c r="D656" s="5">
        <v>30</v>
      </c>
      <c r="E656" s="8" t="s">
        <v>13</v>
      </c>
      <c r="F656" t="s">
        <v>19</v>
      </c>
      <c r="G656" t="s">
        <v>34</v>
      </c>
      <c r="H656" t="s">
        <v>45</v>
      </c>
      <c r="I656" s="5">
        <v>1</v>
      </c>
    </row>
    <row r="657" spans="1:9" x14ac:dyDescent="0.25">
      <c r="A657" s="8" t="s">
        <v>10</v>
      </c>
      <c r="B657" s="8" t="s">
        <v>11</v>
      </c>
      <c r="C657" s="8" t="s">
        <v>12</v>
      </c>
      <c r="D657" s="5">
        <v>30</v>
      </c>
      <c r="E657" s="8" t="s">
        <v>13</v>
      </c>
      <c r="F657" t="s">
        <v>23</v>
      </c>
      <c r="G657" t="s">
        <v>36</v>
      </c>
      <c r="H657" t="s">
        <v>45</v>
      </c>
      <c r="I657" s="5">
        <v>1</v>
      </c>
    </row>
    <row r="658" spans="1:9" x14ac:dyDescent="0.25">
      <c r="A658" s="8" t="s">
        <v>10</v>
      </c>
      <c r="B658" s="8" t="s">
        <v>11</v>
      </c>
      <c r="C658" s="8" t="s">
        <v>12</v>
      </c>
      <c r="D658" s="5">
        <v>30</v>
      </c>
      <c r="E658" s="8" t="s">
        <v>13</v>
      </c>
      <c r="F658" t="s">
        <v>17</v>
      </c>
      <c r="G658" t="s">
        <v>36</v>
      </c>
      <c r="H658" t="s">
        <v>45</v>
      </c>
      <c r="I658" s="5">
        <v>1</v>
      </c>
    </row>
    <row r="659" spans="1:9" x14ac:dyDescent="0.25">
      <c r="A659" s="8" t="s">
        <v>10</v>
      </c>
      <c r="B659" s="8" t="s">
        <v>11</v>
      </c>
      <c r="C659" s="8" t="s">
        <v>12</v>
      </c>
      <c r="D659" s="5">
        <v>30</v>
      </c>
      <c r="E659" s="8" t="s">
        <v>13</v>
      </c>
      <c r="F659" t="s">
        <v>14</v>
      </c>
      <c r="G659" t="s">
        <v>37</v>
      </c>
      <c r="H659" t="s">
        <v>45</v>
      </c>
      <c r="I659" s="5">
        <v>1</v>
      </c>
    </row>
    <row r="660" spans="1:9" x14ac:dyDescent="0.25">
      <c r="A660" s="8" t="s">
        <v>10</v>
      </c>
      <c r="B660" s="8" t="s">
        <v>11</v>
      </c>
      <c r="C660" s="8" t="s">
        <v>12</v>
      </c>
      <c r="D660" s="5">
        <v>30</v>
      </c>
      <c r="E660" s="8" t="s">
        <v>13</v>
      </c>
      <c r="F660" t="s">
        <v>14</v>
      </c>
      <c r="G660" t="s">
        <v>16</v>
      </c>
      <c r="H660" t="s">
        <v>45</v>
      </c>
      <c r="I660" s="5">
        <v>1</v>
      </c>
    </row>
    <row r="661" spans="1:9" x14ac:dyDescent="0.25">
      <c r="A661" s="8" t="s">
        <v>10</v>
      </c>
      <c r="B661" s="8" t="s">
        <v>11</v>
      </c>
      <c r="C661" s="8" t="s">
        <v>12</v>
      </c>
      <c r="D661" s="5">
        <v>35</v>
      </c>
      <c r="E661" s="8" t="s">
        <v>13</v>
      </c>
      <c r="F661" t="s">
        <v>23</v>
      </c>
      <c r="G661" t="s">
        <v>137</v>
      </c>
      <c r="H661" t="s">
        <v>45</v>
      </c>
      <c r="I661" s="5">
        <v>1</v>
      </c>
    </row>
    <row r="662" spans="1:9" x14ac:dyDescent="0.25">
      <c r="A662" s="8" t="s">
        <v>10</v>
      </c>
      <c r="B662" s="8" t="s">
        <v>11</v>
      </c>
      <c r="C662" s="8" t="s">
        <v>12</v>
      </c>
      <c r="D662" s="5">
        <v>35</v>
      </c>
      <c r="E662" s="8" t="s">
        <v>13</v>
      </c>
      <c r="F662" t="s">
        <v>14</v>
      </c>
      <c r="G662" t="s">
        <v>34</v>
      </c>
      <c r="H662" t="s">
        <v>45</v>
      </c>
      <c r="I662" s="5">
        <v>1</v>
      </c>
    </row>
    <row r="663" spans="1:9" x14ac:dyDescent="0.25">
      <c r="A663" s="8" t="s">
        <v>10</v>
      </c>
      <c r="B663" s="8" t="s">
        <v>11</v>
      </c>
      <c r="C663" s="8" t="s">
        <v>12</v>
      </c>
      <c r="D663" s="5">
        <v>35</v>
      </c>
      <c r="E663" s="8" t="s">
        <v>13</v>
      </c>
      <c r="F663" t="s">
        <v>28</v>
      </c>
      <c r="G663" t="s">
        <v>138</v>
      </c>
      <c r="H663" t="s">
        <v>45</v>
      </c>
      <c r="I663" s="5">
        <v>1</v>
      </c>
    </row>
    <row r="664" spans="1:9" x14ac:dyDescent="0.25">
      <c r="A664" s="8" t="s">
        <v>10</v>
      </c>
      <c r="B664" s="8" t="s">
        <v>11</v>
      </c>
      <c r="C664" s="8" t="s">
        <v>12</v>
      </c>
      <c r="D664" s="5">
        <v>35</v>
      </c>
      <c r="E664" s="8" t="s">
        <v>13</v>
      </c>
      <c r="F664" t="s">
        <v>14</v>
      </c>
      <c r="G664" t="s">
        <v>37</v>
      </c>
      <c r="H664" t="s">
        <v>45</v>
      </c>
      <c r="I664" s="5">
        <v>1</v>
      </c>
    </row>
    <row r="665" spans="1:9" x14ac:dyDescent="0.25">
      <c r="A665" s="8" t="s">
        <v>10</v>
      </c>
      <c r="B665" s="8" t="s">
        <v>11</v>
      </c>
      <c r="C665" s="8" t="s">
        <v>12</v>
      </c>
      <c r="D665" s="5">
        <v>35</v>
      </c>
      <c r="E665" s="8" t="s">
        <v>13</v>
      </c>
      <c r="F665" t="s">
        <v>19</v>
      </c>
      <c r="G665" t="s">
        <v>37</v>
      </c>
      <c r="H665" t="s">
        <v>45</v>
      </c>
      <c r="I665" s="5">
        <v>1</v>
      </c>
    </row>
    <row r="666" spans="1:9" x14ac:dyDescent="0.25">
      <c r="A666" s="8" t="s">
        <v>10</v>
      </c>
      <c r="B666" s="8" t="s">
        <v>11</v>
      </c>
      <c r="C666" s="8" t="s">
        <v>12</v>
      </c>
      <c r="D666" s="5">
        <v>35</v>
      </c>
      <c r="E666" s="8" t="s">
        <v>13</v>
      </c>
      <c r="F666" t="s">
        <v>23</v>
      </c>
      <c r="G666" t="s">
        <v>16</v>
      </c>
      <c r="H666" t="s">
        <v>45</v>
      </c>
      <c r="I666" s="5">
        <v>1</v>
      </c>
    </row>
    <row r="667" spans="1:9" x14ac:dyDescent="0.25">
      <c r="A667" s="8" t="s">
        <v>10</v>
      </c>
      <c r="B667" s="8" t="s">
        <v>11</v>
      </c>
      <c r="C667" s="8" t="s">
        <v>12</v>
      </c>
      <c r="D667" s="5">
        <v>35</v>
      </c>
      <c r="E667" s="8" t="s">
        <v>13</v>
      </c>
      <c r="F667" t="s">
        <v>23</v>
      </c>
      <c r="G667" t="s">
        <v>20</v>
      </c>
      <c r="H667" t="s">
        <v>45</v>
      </c>
      <c r="I667" s="5">
        <v>1</v>
      </c>
    </row>
    <row r="668" spans="1:9" x14ac:dyDescent="0.25">
      <c r="A668" s="8" t="s">
        <v>10</v>
      </c>
      <c r="B668" s="8" t="s">
        <v>11</v>
      </c>
      <c r="C668" s="8" t="s">
        <v>12</v>
      </c>
      <c r="D668" s="5">
        <v>35</v>
      </c>
      <c r="E668" s="8" t="s">
        <v>13</v>
      </c>
      <c r="F668" t="s">
        <v>17</v>
      </c>
      <c r="G668" t="s">
        <v>20</v>
      </c>
      <c r="H668" t="s">
        <v>45</v>
      </c>
      <c r="I668" s="5">
        <v>1</v>
      </c>
    </row>
    <row r="669" spans="1:9" x14ac:dyDescent="0.25">
      <c r="A669" s="8" t="s">
        <v>10</v>
      </c>
      <c r="B669" s="8" t="s">
        <v>11</v>
      </c>
      <c r="C669" s="8" t="s">
        <v>12</v>
      </c>
      <c r="D669" s="5">
        <v>35</v>
      </c>
      <c r="E669" s="8" t="s">
        <v>13</v>
      </c>
      <c r="F669" t="s">
        <v>17</v>
      </c>
      <c r="G669" t="s">
        <v>38</v>
      </c>
      <c r="H669" t="s">
        <v>45</v>
      </c>
      <c r="I669" s="5">
        <v>1</v>
      </c>
    </row>
    <row r="670" spans="1:9" x14ac:dyDescent="0.25">
      <c r="A670" s="8" t="s">
        <v>10</v>
      </c>
      <c r="B670" s="8" t="s">
        <v>11</v>
      </c>
      <c r="C670" s="8" t="s">
        <v>12</v>
      </c>
      <c r="D670" s="5">
        <v>35</v>
      </c>
      <c r="E670" s="8" t="s">
        <v>13</v>
      </c>
      <c r="F670" t="s">
        <v>14</v>
      </c>
      <c r="G670" t="s">
        <v>21</v>
      </c>
      <c r="H670" t="s">
        <v>45</v>
      </c>
      <c r="I670" s="5">
        <v>1</v>
      </c>
    </row>
    <row r="671" spans="1:9" x14ac:dyDescent="0.25">
      <c r="A671" s="8" t="s">
        <v>10</v>
      </c>
      <c r="B671" s="8" t="s">
        <v>11</v>
      </c>
      <c r="C671" s="8" t="s">
        <v>12</v>
      </c>
      <c r="D671" s="5">
        <v>35</v>
      </c>
      <c r="E671" s="8" t="s">
        <v>13</v>
      </c>
      <c r="F671" t="s">
        <v>19</v>
      </c>
      <c r="G671" t="s">
        <v>21</v>
      </c>
      <c r="H671" t="s">
        <v>45</v>
      </c>
      <c r="I671" s="5">
        <v>1</v>
      </c>
    </row>
    <row r="672" spans="1:9" x14ac:dyDescent="0.25">
      <c r="A672" s="8" t="s">
        <v>10</v>
      </c>
      <c r="B672" s="8" t="s">
        <v>11</v>
      </c>
      <c r="C672" s="8" t="s">
        <v>12</v>
      </c>
      <c r="D672" s="5">
        <v>35</v>
      </c>
      <c r="E672" s="8" t="s">
        <v>13</v>
      </c>
      <c r="F672" t="s">
        <v>23</v>
      </c>
      <c r="G672" t="s">
        <v>22</v>
      </c>
      <c r="H672" t="s">
        <v>45</v>
      </c>
      <c r="I672" s="5">
        <v>1</v>
      </c>
    </row>
    <row r="673" spans="1:9" x14ac:dyDescent="0.25">
      <c r="A673" s="8" t="s">
        <v>10</v>
      </c>
      <c r="B673" s="8" t="s">
        <v>11</v>
      </c>
      <c r="C673" s="8" t="s">
        <v>12</v>
      </c>
      <c r="D673" s="5">
        <v>35</v>
      </c>
      <c r="E673" s="8" t="s">
        <v>13</v>
      </c>
      <c r="F673" t="s">
        <v>14</v>
      </c>
      <c r="G673" t="s">
        <v>22</v>
      </c>
      <c r="H673" t="s">
        <v>45</v>
      </c>
      <c r="I673" s="5">
        <v>1</v>
      </c>
    </row>
    <row r="674" spans="1:9" x14ac:dyDescent="0.25">
      <c r="A674" s="8" t="s">
        <v>10</v>
      </c>
      <c r="B674" s="8" t="s">
        <v>11</v>
      </c>
      <c r="C674" s="8" t="s">
        <v>12</v>
      </c>
      <c r="D674" s="5">
        <v>35</v>
      </c>
      <c r="E674" s="8" t="s">
        <v>13</v>
      </c>
      <c r="F674" t="s">
        <v>14</v>
      </c>
      <c r="G674" t="s">
        <v>18</v>
      </c>
      <c r="H674" t="s">
        <v>45</v>
      </c>
      <c r="I674" s="5">
        <v>1</v>
      </c>
    </row>
    <row r="675" spans="1:9" x14ac:dyDescent="0.25">
      <c r="A675" s="8" t="s">
        <v>10</v>
      </c>
      <c r="B675" s="8" t="s">
        <v>11</v>
      </c>
      <c r="C675" s="8" t="s">
        <v>12</v>
      </c>
      <c r="D675" s="5">
        <v>35</v>
      </c>
      <c r="E675" s="8" t="s">
        <v>13</v>
      </c>
      <c r="F675" t="s">
        <v>19</v>
      </c>
      <c r="G675" t="s">
        <v>40</v>
      </c>
      <c r="H675" t="s">
        <v>45</v>
      </c>
      <c r="I675" s="5">
        <v>1</v>
      </c>
    </row>
    <row r="676" spans="1:9" x14ac:dyDescent="0.25">
      <c r="A676" s="8" t="s">
        <v>10</v>
      </c>
      <c r="B676" s="8" t="s">
        <v>11</v>
      </c>
      <c r="C676" s="8" t="s">
        <v>12</v>
      </c>
      <c r="D676" s="5">
        <v>40</v>
      </c>
      <c r="E676" s="8" t="s">
        <v>13</v>
      </c>
      <c r="F676" t="s">
        <v>23</v>
      </c>
      <c r="G676" t="s">
        <v>27</v>
      </c>
      <c r="H676" t="s">
        <v>45</v>
      </c>
      <c r="I676" s="5">
        <v>1</v>
      </c>
    </row>
    <row r="677" spans="1:9" x14ac:dyDescent="0.25">
      <c r="A677" s="8" t="s">
        <v>10</v>
      </c>
      <c r="B677" s="8" t="s">
        <v>11</v>
      </c>
      <c r="C677" s="8" t="s">
        <v>12</v>
      </c>
      <c r="D677" s="5">
        <v>40</v>
      </c>
      <c r="E677" s="8" t="s">
        <v>13</v>
      </c>
      <c r="F677" t="s">
        <v>14</v>
      </c>
      <c r="G677" t="s">
        <v>33</v>
      </c>
      <c r="H677" t="s">
        <v>45</v>
      </c>
      <c r="I677" s="5">
        <v>1</v>
      </c>
    </row>
    <row r="678" spans="1:9" x14ac:dyDescent="0.25">
      <c r="A678" s="8" t="s">
        <v>10</v>
      </c>
      <c r="B678" s="8" t="s">
        <v>11</v>
      </c>
      <c r="C678" s="8" t="s">
        <v>12</v>
      </c>
      <c r="D678" s="5">
        <v>40</v>
      </c>
      <c r="E678" s="8" t="s">
        <v>13</v>
      </c>
      <c r="F678" t="s">
        <v>19</v>
      </c>
      <c r="G678" t="s">
        <v>33</v>
      </c>
      <c r="H678" t="s">
        <v>45</v>
      </c>
      <c r="I678" s="5">
        <v>1</v>
      </c>
    </row>
    <row r="679" spans="1:9" x14ac:dyDescent="0.25">
      <c r="A679" s="8" t="s">
        <v>10</v>
      </c>
      <c r="B679" s="8" t="s">
        <v>11</v>
      </c>
      <c r="C679" s="8" t="s">
        <v>12</v>
      </c>
      <c r="D679" s="5">
        <v>40</v>
      </c>
      <c r="E679" s="8" t="s">
        <v>13</v>
      </c>
      <c r="F679" t="s">
        <v>14</v>
      </c>
      <c r="G679" t="s">
        <v>34</v>
      </c>
      <c r="H679" t="s">
        <v>45</v>
      </c>
      <c r="I679" s="5">
        <v>1</v>
      </c>
    </row>
    <row r="680" spans="1:9" x14ac:dyDescent="0.25">
      <c r="A680" s="8" t="s">
        <v>10</v>
      </c>
      <c r="B680" s="8" t="s">
        <v>11</v>
      </c>
      <c r="C680" s="8" t="s">
        <v>12</v>
      </c>
      <c r="D680" s="5">
        <v>40</v>
      </c>
      <c r="E680" s="8" t="s">
        <v>13</v>
      </c>
      <c r="F680" t="s">
        <v>14</v>
      </c>
      <c r="G680" t="s">
        <v>35</v>
      </c>
      <c r="H680" t="s">
        <v>45</v>
      </c>
      <c r="I680" s="5">
        <v>1</v>
      </c>
    </row>
    <row r="681" spans="1:9" x14ac:dyDescent="0.25">
      <c r="A681" s="8" t="s">
        <v>10</v>
      </c>
      <c r="B681" s="8" t="s">
        <v>11</v>
      </c>
      <c r="C681" s="8" t="s">
        <v>12</v>
      </c>
      <c r="D681" s="5">
        <v>40</v>
      </c>
      <c r="E681" s="8" t="s">
        <v>13</v>
      </c>
      <c r="F681" t="s">
        <v>23</v>
      </c>
      <c r="G681" t="s">
        <v>36</v>
      </c>
      <c r="H681" t="s">
        <v>45</v>
      </c>
      <c r="I681" s="5">
        <v>1</v>
      </c>
    </row>
    <row r="682" spans="1:9" x14ac:dyDescent="0.25">
      <c r="A682" s="8" t="s">
        <v>10</v>
      </c>
      <c r="B682" s="8" t="s">
        <v>11</v>
      </c>
      <c r="C682" s="8" t="s">
        <v>12</v>
      </c>
      <c r="D682" s="5">
        <v>40</v>
      </c>
      <c r="E682" s="8" t="s">
        <v>13</v>
      </c>
      <c r="F682" t="s">
        <v>17</v>
      </c>
      <c r="G682" t="s">
        <v>37</v>
      </c>
      <c r="H682" t="s">
        <v>45</v>
      </c>
      <c r="I682" s="5">
        <v>1</v>
      </c>
    </row>
    <row r="683" spans="1:9" x14ac:dyDescent="0.25">
      <c r="A683" s="8" t="s">
        <v>10</v>
      </c>
      <c r="B683" s="8" t="s">
        <v>11</v>
      </c>
      <c r="C683" s="8" t="s">
        <v>12</v>
      </c>
      <c r="D683" s="5">
        <v>40</v>
      </c>
      <c r="E683" s="8" t="s">
        <v>13</v>
      </c>
      <c r="F683" t="s">
        <v>23</v>
      </c>
      <c r="G683" t="s">
        <v>16</v>
      </c>
      <c r="H683" t="s">
        <v>45</v>
      </c>
      <c r="I683" s="5">
        <v>1</v>
      </c>
    </row>
    <row r="684" spans="1:9" x14ac:dyDescent="0.25">
      <c r="A684" s="8" t="s">
        <v>10</v>
      </c>
      <c r="B684" s="8" t="s">
        <v>11</v>
      </c>
      <c r="C684" s="8" t="s">
        <v>12</v>
      </c>
      <c r="D684" s="5">
        <v>40</v>
      </c>
      <c r="E684" s="8" t="s">
        <v>13</v>
      </c>
      <c r="F684" t="s">
        <v>19</v>
      </c>
      <c r="G684" t="s">
        <v>38</v>
      </c>
      <c r="H684" t="s">
        <v>45</v>
      </c>
      <c r="I684" s="5">
        <v>1</v>
      </c>
    </row>
    <row r="685" spans="1:9" x14ac:dyDescent="0.25">
      <c r="A685" s="8" t="s">
        <v>10</v>
      </c>
      <c r="B685" s="8" t="s">
        <v>11</v>
      </c>
      <c r="C685" s="8" t="s">
        <v>12</v>
      </c>
      <c r="D685" s="5">
        <v>45</v>
      </c>
      <c r="E685" s="8" t="s">
        <v>13</v>
      </c>
      <c r="F685" t="s">
        <v>14</v>
      </c>
      <c r="G685" t="s">
        <v>31</v>
      </c>
      <c r="H685" t="s">
        <v>45</v>
      </c>
      <c r="I685" s="5">
        <v>1</v>
      </c>
    </row>
    <row r="686" spans="1:9" x14ac:dyDescent="0.25">
      <c r="A686" s="8" t="s">
        <v>10</v>
      </c>
      <c r="B686" s="8" t="s">
        <v>11</v>
      </c>
      <c r="C686" s="8" t="s">
        <v>12</v>
      </c>
      <c r="D686" s="5">
        <v>45</v>
      </c>
      <c r="E686" s="8" t="s">
        <v>13</v>
      </c>
      <c r="F686" t="s">
        <v>14</v>
      </c>
      <c r="G686" t="s">
        <v>32</v>
      </c>
      <c r="H686" t="s">
        <v>45</v>
      </c>
      <c r="I686" s="5">
        <v>1</v>
      </c>
    </row>
    <row r="687" spans="1:9" x14ac:dyDescent="0.25">
      <c r="A687" s="8" t="s">
        <v>10</v>
      </c>
      <c r="B687" s="8" t="s">
        <v>11</v>
      </c>
      <c r="C687" s="8" t="s">
        <v>12</v>
      </c>
      <c r="D687" s="5">
        <v>45</v>
      </c>
      <c r="E687" s="8" t="s">
        <v>13</v>
      </c>
      <c r="F687" t="s">
        <v>28</v>
      </c>
      <c r="G687" t="s">
        <v>33</v>
      </c>
      <c r="H687" t="s">
        <v>45</v>
      </c>
      <c r="I687" s="5">
        <v>1</v>
      </c>
    </row>
    <row r="688" spans="1:9" x14ac:dyDescent="0.25">
      <c r="A688" s="8" t="s">
        <v>10</v>
      </c>
      <c r="B688" s="8" t="s">
        <v>11</v>
      </c>
      <c r="C688" s="8" t="s">
        <v>12</v>
      </c>
      <c r="D688" s="5">
        <v>45</v>
      </c>
      <c r="E688" s="8" t="s">
        <v>13</v>
      </c>
      <c r="F688" t="s">
        <v>23</v>
      </c>
      <c r="G688" t="s">
        <v>34</v>
      </c>
      <c r="H688" t="s">
        <v>45</v>
      </c>
      <c r="I688" s="5">
        <v>1</v>
      </c>
    </row>
    <row r="689" spans="1:9" x14ac:dyDescent="0.25">
      <c r="A689" s="8" t="s">
        <v>10</v>
      </c>
      <c r="B689" s="8" t="s">
        <v>11</v>
      </c>
      <c r="C689" s="8" t="s">
        <v>12</v>
      </c>
      <c r="D689" s="5">
        <v>45</v>
      </c>
      <c r="E689" s="8" t="s">
        <v>13</v>
      </c>
      <c r="F689" t="s">
        <v>19</v>
      </c>
      <c r="G689" t="s">
        <v>34</v>
      </c>
      <c r="H689" t="s">
        <v>45</v>
      </c>
      <c r="I689" s="5">
        <v>1</v>
      </c>
    </row>
    <row r="690" spans="1:9" x14ac:dyDescent="0.25">
      <c r="A690" s="8" t="s">
        <v>10</v>
      </c>
      <c r="B690" s="8" t="s">
        <v>11</v>
      </c>
      <c r="C690" s="8" t="s">
        <v>12</v>
      </c>
      <c r="D690" s="5">
        <v>45</v>
      </c>
      <c r="E690" s="8" t="s">
        <v>13</v>
      </c>
      <c r="F690" t="s">
        <v>14</v>
      </c>
      <c r="G690" t="s">
        <v>35</v>
      </c>
      <c r="H690" t="s">
        <v>45</v>
      </c>
      <c r="I690" s="5">
        <v>1</v>
      </c>
    </row>
    <row r="691" spans="1:9" x14ac:dyDescent="0.25">
      <c r="A691" s="8" t="s">
        <v>10</v>
      </c>
      <c r="B691" s="8" t="s">
        <v>11</v>
      </c>
      <c r="C691" s="8" t="s">
        <v>12</v>
      </c>
      <c r="D691" s="5">
        <v>45</v>
      </c>
      <c r="E691" s="8" t="s">
        <v>13</v>
      </c>
      <c r="F691" t="s">
        <v>14</v>
      </c>
      <c r="G691" t="s">
        <v>37</v>
      </c>
      <c r="H691" t="s">
        <v>45</v>
      </c>
      <c r="I691" s="5">
        <v>1</v>
      </c>
    </row>
    <row r="692" spans="1:9" x14ac:dyDescent="0.25">
      <c r="A692" s="8" t="s">
        <v>10</v>
      </c>
      <c r="B692" s="8" t="s">
        <v>11</v>
      </c>
      <c r="C692" s="8" t="s">
        <v>12</v>
      </c>
      <c r="D692" s="5">
        <v>45</v>
      </c>
      <c r="E692" s="8" t="s">
        <v>13</v>
      </c>
      <c r="F692" t="s">
        <v>14</v>
      </c>
      <c r="G692" t="s">
        <v>16</v>
      </c>
      <c r="H692" t="s">
        <v>45</v>
      </c>
      <c r="I692" s="5">
        <v>1</v>
      </c>
    </row>
    <row r="693" spans="1:9" x14ac:dyDescent="0.25">
      <c r="A693" s="8" t="s">
        <v>10</v>
      </c>
      <c r="B693" s="8" t="s">
        <v>11</v>
      </c>
      <c r="C693" s="8" t="s">
        <v>12</v>
      </c>
      <c r="D693" s="5">
        <v>45</v>
      </c>
      <c r="E693" s="8" t="s">
        <v>13</v>
      </c>
      <c r="F693" t="s">
        <v>19</v>
      </c>
      <c r="G693" t="s">
        <v>16</v>
      </c>
      <c r="H693" t="s">
        <v>45</v>
      </c>
      <c r="I693" s="5">
        <v>1</v>
      </c>
    </row>
    <row r="694" spans="1:9" x14ac:dyDescent="0.25">
      <c r="A694" s="8" t="s">
        <v>10</v>
      </c>
      <c r="B694" s="8" t="s">
        <v>11</v>
      </c>
      <c r="C694" s="8" t="s">
        <v>12</v>
      </c>
      <c r="D694" s="5">
        <v>45</v>
      </c>
      <c r="E694" s="8" t="s">
        <v>13</v>
      </c>
      <c r="F694" t="s">
        <v>23</v>
      </c>
      <c r="G694" t="s">
        <v>20</v>
      </c>
      <c r="H694" t="s">
        <v>45</v>
      </c>
      <c r="I694" s="5">
        <v>2</v>
      </c>
    </row>
    <row r="695" spans="1:9" x14ac:dyDescent="0.25">
      <c r="A695" s="8" t="s">
        <v>10</v>
      </c>
      <c r="B695" s="8" t="s">
        <v>11</v>
      </c>
      <c r="C695" s="8" t="s">
        <v>12</v>
      </c>
      <c r="D695" s="5">
        <v>45</v>
      </c>
      <c r="E695" s="8" t="s">
        <v>13</v>
      </c>
      <c r="F695" t="s">
        <v>14</v>
      </c>
      <c r="G695" t="s">
        <v>20</v>
      </c>
      <c r="H695" t="s">
        <v>45</v>
      </c>
      <c r="I695" s="5">
        <v>1</v>
      </c>
    </row>
    <row r="696" spans="1:9" x14ac:dyDescent="0.25">
      <c r="A696" s="8" t="s">
        <v>10</v>
      </c>
      <c r="B696" s="8" t="s">
        <v>11</v>
      </c>
      <c r="C696" s="8" t="s">
        <v>12</v>
      </c>
      <c r="D696" s="5">
        <v>45</v>
      </c>
      <c r="E696" s="8" t="s">
        <v>13</v>
      </c>
      <c r="F696" t="s">
        <v>17</v>
      </c>
      <c r="G696" t="s">
        <v>38</v>
      </c>
      <c r="H696" t="s">
        <v>45</v>
      </c>
      <c r="I696" s="5">
        <v>1</v>
      </c>
    </row>
    <row r="697" spans="1:9" x14ac:dyDescent="0.25">
      <c r="A697" s="8" t="s">
        <v>10</v>
      </c>
      <c r="B697" s="8" t="s">
        <v>11</v>
      </c>
      <c r="C697" s="8" t="s">
        <v>12</v>
      </c>
      <c r="D697" s="5">
        <v>45</v>
      </c>
      <c r="E697" s="8" t="s">
        <v>13</v>
      </c>
      <c r="F697" t="s">
        <v>19</v>
      </c>
      <c r="G697" t="s">
        <v>21</v>
      </c>
      <c r="H697" t="s">
        <v>45</v>
      </c>
      <c r="I697" s="5">
        <v>1</v>
      </c>
    </row>
    <row r="698" spans="1:9" x14ac:dyDescent="0.25">
      <c r="A698" s="8" t="s">
        <v>10</v>
      </c>
      <c r="B698" s="8" t="s">
        <v>11</v>
      </c>
      <c r="C698" s="8" t="s">
        <v>12</v>
      </c>
      <c r="D698" s="5">
        <v>45</v>
      </c>
      <c r="E698" s="8" t="s">
        <v>13</v>
      </c>
      <c r="F698" t="s">
        <v>23</v>
      </c>
      <c r="G698" t="s">
        <v>18</v>
      </c>
      <c r="H698" t="s">
        <v>45</v>
      </c>
      <c r="I698" s="5">
        <v>1</v>
      </c>
    </row>
    <row r="699" spans="1:9" x14ac:dyDescent="0.25">
      <c r="A699" s="8" t="s">
        <v>10</v>
      </c>
      <c r="B699" s="8" t="s">
        <v>11</v>
      </c>
      <c r="C699" s="8" t="s">
        <v>12</v>
      </c>
      <c r="D699" s="5">
        <v>45</v>
      </c>
      <c r="E699" s="8" t="s">
        <v>13</v>
      </c>
      <c r="F699" t="s">
        <v>19</v>
      </c>
      <c r="G699" t="s">
        <v>18</v>
      </c>
      <c r="H699" t="s">
        <v>45</v>
      </c>
      <c r="I699" s="5">
        <v>1</v>
      </c>
    </row>
    <row r="700" spans="1:9" x14ac:dyDescent="0.25">
      <c r="A700" s="8" t="s">
        <v>10</v>
      </c>
      <c r="B700" s="8" t="s">
        <v>11</v>
      </c>
      <c r="C700" s="8" t="s">
        <v>12</v>
      </c>
      <c r="D700" s="5">
        <v>45</v>
      </c>
      <c r="E700" s="8" t="s">
        <v>13</v>
      </c>
      <c r="F700" t="s">
        <v>17</v>
      </c>
      <c r="G700" t="s">
        <v>41</v>
      </c>
      <c r="H700" t="s">
        <v>45</v>
      </c>
      <c r="I700" s="5">
        <v>1</v>
      </c>
    </row>
    <row r="701" spans="1:9" x14ac:dyDescent="0.25">
      <c r="A701" s="8" t="s">
        <v>10</v>
      </c>
      <c r="B701" s="8" t="s">
        <v>11</v>
      </c>
      <c r="C701" s="8" t="s">
        <v>12</v>
      </c>
      <c r="D701" s="5">
        <v>50</v>
      </c>
      <c r="E701" s="8" t="s">
        <v>13</v>
      </c>
      <c r="F701" t="s">
        <v>28</v>
      </c>
      <c r="G701" t="s">
        <v>18</v>
      </c>
      <c r="H701" t="s">
        <v>45</v>
      </c>
      <c r="I701" s="5">
        <v>1</v>
      </c>
    </row>
    <row r="702" spans="1:9" x14ac:dyDescent="0.25">
      <c r="A702" s="8" t="s">
        <v>10</v>
      </c>
      <c r="B702" s="8" t="s">
        <v>11</v>
      </c>
      <c r="C702" s="8" t="s">
        <v>12</v>
      </c>
      <c r="D702" s="5">
        <v>55</v>
      </c>
      <c r="E702" s="8" t="s">
        <v>13</v>
      </c>
      <c r="F702" t="s">
        <v>23</v>
      </c>
      <c r="G702" t="s">
        <v>34</v>
      </c>
      <c r="H702" t="s">
        <v>45</v>
      </c>
      <c r="I702" s="5">
        <v>2</v>
      </c>
    </row>
    <row r="703" spans="1:9" x14ac:dyDescent="0.25">
      <c r="A703" s="8" t="s">
        <v>10</v>
      </c>
      <c r="B703" s="8" t="s">
        <v>11</v>
      </c>
      <c r="C703" s="8" t="s">
        <v>12</v>
      </c>
      <c r="D703" s="5">
        <v>55</v>
      </c>
      <c r="E703" s="8" t="s">
        <v>13</v>
      </c>
      <c r="F703" t="s">
        <v>23</v>
      </c>
      <c r="G703" t="s">
        <v>39</v>
      </c>
      <c r="H703" t="s">
        <v>45</v>
      </c>
      <c r="I703" s="5">
        <v>1</v>
      </c>
    </row>
    <row r="704" spans="1:9" x14ac:dyDescent="0.25">
      <c r="A704" s="8" t="s">
        <v>10</v>
      </c>
      <c r="B704" s="8" t="s">
        <v>11</v>
      </c>
      <c r="C704" s="8" t="s">
        <v>12</v>
      </c>
      <c r="D704" s="5">
        <v>70</v>
      </c>
      <c r="E704" s="8" t="s">
        <v>13</v>
      </c>
      <c r="F704" t="s">
        <v>19</v>
      </c>
      <c r="G704" t="s">
        <v>31</v>
      </c>
      <c r="H704" t="s">
        <v>45</v>
      </c>
      <c r="I704" s="5">
        <v>1</v>
      </c>
    </row>
    <row r="705" spans="1:9" x14ac:dyDescent="0.25">
      <c r="A705" s="8" t="s">
        <v>10</v>
      </c>
      <c r="B705" s="8" t="s">
        <v>11</v>
      </c>
      <c r="C705" s="8" t="s">
        <v>12</v>
      </c>
      <c r="D705" t="s">
        <v>42</v>
      </c>
      <c r="E705" s="8" t="s">
        <v>13</v>
      </c>
      <c r="F705" t="s">
        <v>23</v>
      </c>
      <c r="G705" t="s">
        <v>38</v>
      </c>
      <c r="H705" t="s">
        <v>45</v>
      </c>
      <c r="I705" s="5">
        <v>1</v>
      </c>
    </row>
    <row r="706" spans="1:9" x14ac:dyDescent="0.25">
      <c r="A706" s="8" t="s">
        <v>10</v>
      </c>
      <c r="B706" s="8" t="s">
        <v>11</v>
      </c>
      <c r="C706" s="8" t="s">
        <v>12</v>
      </c>
      <c r="D706" s="5">
        <v>25</v>
      </c>
      <c r="E706" s="8" t="s">
        <v>43</v>
      </c>
      <c r="F706" t="s">
        <v>14</v>
      </c>
      <c r="G706" t="s">
        <v>27</v>
      </c>
      <c r="H706" t="s">
        <v>45</v>
      </c>
      <c r="I706" s="5">
        <v>1</v>
      </c>
    </row>
    <row r="707" spans="1:9" x14ac:dyDescent="0.25">
      <c r="A707" s="8" t="s">
        <v>10</v>
      </c>
      <c r="B707" s="8" t="s">
        <v>11</v>
      </c>
      <c r="C707" s="8" t="s">
        <v>12</v>
      </c>
      <c r="D707" s="5">
        <v>25</v>
      </c>
      <c r="E707" s="8" t="s">
        <v>43</v>
      </c>
      <c r="F707" t="s">
        <v>19</v>
      </c>
      <c r="G707" t="s">
        <v>37</v>
      </c>
      <c r="H707" t="s">
        <v>45</v>
      </c>
      <c r="I707" s="5">
        <v>1</v>
      </c>
    </row>
    <row r="708" spans="1:9" x14ac:dyDescent="0.25">
      <c r="A708" s="8" t="s">
        <v>10</v>
      </c>
      <c r="B708" s="8" t="s">
        <v>11</v>
      </c>
      <c r="C708" s="8" t="s">
        <v>12</v>
      </c>
      <c r="D708" s="5">
        <v>25</v>
      </c>
      <c r="E708" s="8" t="s">
        <v>43</v>
      </c>
      <c r="F708" t="s">
        <v>14</v>
      </c>
      <c r="G708" t="s">
        <v>20</v>
      </c>
      <c r="H708" t="s">
        <v>45</v>
      </c>
      <c r="I708" s="5">
        <v>1</v>
      </c>
    </row>
    <row r="709" spans="1:9" x14ac:dyDescent="0.25">
      <c r="A709" s="8" t="s">
        <v>10</v>
      </c>
      <c r="B709" s="8" t="s">
        <v>11</v>
      </c>
      <c r="C709" s="8" t="s">
        <v>12</v>
      </c>
      <c r="D709" s="5">
        <v>25</v>
      </c>
      <c r="E709" s="8" t="s">
        <v>43</v>
      </c>
      <c r="F709" t="s">
        <v>14</v>
      </c>
      <c r="G709" t="s">
        <v>21</v>
      </c>
      <c r="H709" t="s">
        <v>45</v>
      </c>
      <c r="I709" s="5">
        <v>1</v>
      </c>
    </row>
    <row r="710" spans="1:9" x14ac:dyDescent="0.25">
      <c r="A710" s="8" t="s">
        <v>10</v>
      </c>
      <c r="B710" s="8" t="s">
        <v>11</v>
      </c>
      <c r="C710" s="8" t="s">
        <v>12</v>
      </c>
      <c r="D710" s="5">
        <v>25</v>
      </c>
      <c r="E710" s="8" t="s">
        <v>43</v>
      </c>
      <c r="F710" t="s">
        <v>19</v>
      </c>
      <c r="G710" t="s">
        <v>22</v>
      </c>
      <c r="H710" t="s">
        <v>45</v>
      </c>
      <c r="I710" s="5">
        <v>1</v>
      </c>
    </row>
    <row r="711" spans="1:9" x14ac:dyDescent="0.25">
      <c r="A711" s="8" t="s">
        <v>10</v>
      </c>
      <c r="B711" s="8" t="s">
        <v>11</v>
      </c>
      <c r="C711" s="8" t="s">
        <v>12</v>
      </c>
      <c r="D711" s="5">
        <v>30</v>
      </c>
      <c r="E711" s="8" t="s">
        <v>43</v>
      </c>
      <c r="F711" t="s">
        <v>17</v>
      </c>
      <c r="G711" t="s">
        <v>36</v>
      </c>
      <c r="H711" t="s">
        <v>45</v>
      </c>
      <c r="I711" s="5">
        <v>1</v>
      </c>
    </row>
    <row r="712" spans="1:9" x14ac:dyDescent="0.25">
      <c r="A712" s="8" t="s">
        <v>10</v>
      </c>
      <c r="B712" s="8" t="s">
        <v>11</v>
      </c>
      <c r="C712" s="8" t="s">
        <v>12</v>
      </c>
      <c r="D712" s="5">
        <v>40</v>
      </c>
      <c r="E712" s="8" t="s">
        <v>43</v>
      </c>
      <c r="F712" t="s">
        <v>17</v>
      </c>
      <c r="G712" t="s">
        <v>38</v>
      </c>
      <c r="H712" t="s">
        <v>45</v>
      </c>
      <c r="I712" s="5">
        <v>1</v>
      </c>
    </row>
    <row r="713" spans="1:9" x14ac:dyDescent="0.25">
      <c r="A713" s="8" t="s">
        <v>10</v>
      </c>
      <c r="B713" s="8" t="s">
        <v>11</v>
      </c>
      <c r="C713" s="8" t="s">
        <v>12</v>
      </c>
      <c r="D713" s="5">
        <v>45</v>
      </c>
      <c r="E713" s="8" t="s">
        <v>43</v>
      </c>
      <c r="F713" t="s">
        <v>17</v>
      </c>
      <c r="G713" t="s">
        <v>31</v>
      </c>
      <c r="H713" t="s">
        <v>45</v>
      </c>
      <c r="I713" s="5">
        <v>1</v>
      </c>
    </row>
    <row r="714" spans="1:9" x14ac:dyDescent="0.25">
      <c r="A714" s="8" t="s">
        <v>10</v>
      </c>
      <c r="B714" s="8" t="s">
        <v>11</v>
      </c>
      <c r="C714" s="8" t="s">
        <v>12</v>
      </c>
      <c r="D714" s="5">
        <v>45</v>
      </c>
      <c r="E714" s="8" t="s">
        <v>43</v>
      </c>
      <c r="F714" t="s">
        <v>17</v>
      </c>
      <c r="G714" t="s">
        <v>16</v>
      </c>
      <c r="H714" t="s">
        <v>45</v>
      </c>
      <c r="I714" s="5">
        <v>1</v>
      </c>
    </row>
    <row r="715" spans="1:9" x14ac:dyDescent="0.25">
      <c r="A715" s="8" t="s">
        <v>10</v>
      </c>
      <c r="B715" s="8" t="s">
        <v>11</v>
      </c>
      <c r="C715" s="8" t="s">
        <v>12</v>
      </c>
      <c r="D715" s="5">
        <v>25</v>
      </c>
      <c r="E715" s="8" t="s">
        <v>13</v>
      </c>
      <c r="F715" t="s">
        <v>23</v>
      </c>
      <c r="G715" t="s">
        <v>31</v>
      </c>
      <c r="H715" t="s">
        <v>46</v>
      </c>
      <c r="I715" s="5">
        <v>1</v>
      </c>
    </row>
    <row r="716" spans="1:9" x14ac:dyDescent="0.25">
      <c r="A716" s="8" t="s">
        <v>10</v>
      </c>
      <c r="B716" s="8" t="s">
        <v>11</v>
      </c>
      <c r="C716" s="8" t="s">
        <v>12</v>
      </c>
      <c r="D716" s="5">
        <v>25</v>
      </c>
      <c r="E716" s="8" t="s">
        <v>13</v>
      </c>
      <c r="F716" t="s">
        <v>19</v>
      </c>
      <c r="G716" t="s">
        <v>32</v>
      </c>
      <c r="H716" t="s">
        <v>46</v>
      </c>
      <c r="I716" s="5">
        <v>1</v>
      </c>
    </row>
    <row r="717" spans="1:9" x14ac:dyDescent="0.25">
      <c r="A717" s="8" t="s">
        <v>10</v>
      </c>
      <c r="B717" s="8" t="s">
        <v>11</v>
      </c>
      <c r="C717" s="8" t="s">
        <v>12</v>
      </c>
      <c r="D717" s="5">
        <v>25</v>
      </c>
      <c r="E717" s="8" t="s">
        <v>13</v>
      </c>
      <c r="F717" t="s">
        <v>14</v>
      </c>
      <c r="G717" t="s">
        <v>36</v>
      </c>
      <c r="H717" t="s">
        <v>46</v>
      </c>
      <c r="I717" s="5">
        <v>1</v>
      </c>
    </row>
    <row r="718" spans="1:9" x14ac:dyDescent="0.25">
      <c r="A718" s="8" t="s">
        <v>10</v>
      </c>
      <c r="B718" s="8" t="s">
        <v>11</v>
      </c>
      <c r="C718" s="8" t="s">
        <v>12</v>
      </c>
      <c r="D718" s="5">
        <v>25</v>
      </c>
      <c r="E718" s="8" t="s">
        <v>13</v>
      </c>
      <c r="F718" t="s">
        <v>17</v>
      </c>
      <c r="G718" t="s">
        <v>16</v>
      </c>
      <c r="H718" t="s">
        <v>46</v>
      </c>
      <c r="I718" s="5">
        <v>1</v>
      </c>
    </row>
    <row r="719" spans="1:9" x14ac:dyDescent="0.25">
      <c r="A719" s="8" t="s">
        <v>10</v>
      </c>
      <c r="B719" s="8" t="s">
        <v>11</v>
      </c>
      <c r="C719" s="8" t="s">
        <v>12</v>
      </c>
      <c r="D719" s="5">
        <v>25</v>
      </c>
      <c r="E719" s="8" t="s">
        <v>13</v>
      </c>
      <c r="F719" t="s">
        <v>14</v>
      </c>
      <c r="G719" t="s">
        <v>38</v>
      </c>
      <c r="H719" t="s">
        <v>46</v>
      </c>
      <c r="I719" s="5">
        <v>1</v>
      </c>
    </row>
    <row r="720" spans="1:9" x14ac:dyDescent="0.25">
      <c r="A720" s="8" t="s">
        <v>10</v>
      </c>
      <c r="B720" s="8" t="s">
        <v>11</v>
      </c>
      <c r="C720" s="8" t="s">
        <v>12</v>
      </c>
      <c r="D720" s="5">
        <v>25</v>
      </c>
      <c r="E720" s="8" t="s">
        <v>13</v>
      </c>
      <c r="F720" t="s">
        <v>19</v>
      </c>
      <c r="G720" t="s">
        <v>38</v>
      </c>
      <c r="H720" t="s">
        <v>46</v>
      </c>
      <c r="I720" s="5">
        <v>1</v>
      </c>
    </row>
    <row r="721" spans="1:9" x14ac:dyDescent="0.25">
      <c r="A721" s="8" t="s">
        <v>10</v>
      </c>
      <c r="B721" s="8" t="s">
        <v>11</v>
      </c>
      <c r="C721" s="8" t="s">
        <v>12</v>
      </c>
      <c r="D721" s="5">
        <v>25</v>
      </c>
      <c r="E721" s="8" t="s">
        <v>13</v>
      </c>
      <c r="F721" t="s">
        <v>19</v>
      </c>
      <c r="G721" t="s">
        <v>21</v>
      </c>
      <c r="H721" t="s">
        <v>46</v>
      </c>
      <c r="I721" s="5">
        <v>1</v>
      </c>
    </row>
    <row r="722" spans="1:9" x14ac:dyDescent="0.25">
      <c r="A722" s="8" t="s">
        <v>10</v>
      </c>
      <c r="B722" s="8" t="s">
        <v>11</v>
      </c>
      <c r="C722" s="8" t="s">
        <v>12</v>
      </c>
      <c r="D722" s="5">
        <v>25</v>
      </c>
      <c r="E722" s="8" t="s">
        <v>13</v>
      </c>
      <c r="F722" t="s">
        <v>23</v>
      </c>
      <c r="G722" t="s">
        <v>18</v>
      </c>
      <c r="H722" t="s">
        <v>46</v>
      </c>
      <c r="I722" s="5">
        <v>1</v>
      </c>
    </row>
    <row r="723" spans="1:9" x14ac:dyDescent="0.25">
      <c r="A723" s="8" t="s">
        <v>10</v>
      </c>
      <c r="B723" s="8" t="s">
        <v>11</v>
      </c>
      <c r="C723" s="8" t="s">
        <v>12</v>
      </c>
      <c r="D723" s="5">
        <v>35</v>
      </c>
      <c r="E723" s="8" t="s">
        <v>13</v>
      </c>
      <c r="F723" t="s">
        <v>17</v>
      </c>
      <c r="G723" t="s">
        <v>31</v>
      </c>
      <c r="H723" t="s">
        <v>46</v>
      </c>
      <c r="I723" s="5">
        <v>1</v>
      </c>
    </row>
    <row r="724" spans="1:9" x14ac:dyDescent="0.25">
      <c r="A724" s="8" t="s">
        <v>10</v>
      </c>
      <c r="B724" s="8" t="s">
        <v>11</v>
      </c>
      <c r="C724" s="8" t="s">
        <v>12</v>
      </c>
      <c r="D724" s="5">
        <v>35</v>
      </c>
      <c r="E724" s="8" t="s">
        <v>13</v>
      </c>
      <c r="F724" t="s">
        <v>19</v>
      </c>
      <c r="G724" t="s">
        <v>33</v>
      </c>
      <c r="H724" t="s">
        <v>46</v>
      </c>
      <c r="I724" s="5">
        <v>1</v>
      </c>
    </row>
    <row r="725" spans="1:9" x14ac:dyDescent="0.25">
      <c r="A725" s="8" t="s">
        <v>10</v>
      </c>
      <c r="B725" s="8" t="s">
        <v>11</v>
      </c>
      <c r="C725" s="8" t="s">
        <v>12</v>
      </c>
      <c r="D725" s="5">
        <v>35</v>
      </c>
      <c r="E725" s="8" t="s">
        <v>13</v>
      </c>
      <c r="F725" t="s">
        <v>19</v>
      </c>
      <c r="G725" t="s">
        <v>37</v>
      </c>
      <c r="H725" t="s">
        <v>46</v>
      </c>
      <c r="I725" s="5">
        <v>1</v>
      </c>
    </row>
    <row r="726" spans="1:9" x14ac:dyDescent="0.25">
      <c r="A726" s="8" t="s">
        <v>10</v>
      </c>
      <c r="B726" s="8" t="s">
        <v>11</v>
      </c>
      <c r="C726" s="8" t="s">
        <v>12</v>
      </c>
      <c r="D726" s="5">
        <v>35</v>
      </c>
      <c r="E726" s="8" t="s">
        <v>13</v>
      </c>
      <c r="F726" t="s">
        <v>17</v>
      </c>
      <c r="G726" t="s">
        <v>20</v>
      </c>
      <c r="H726" t="s">
        <v>46</v>
      </c>
      <c r="I726" s="5">
        <v>1</v>
      </c>
    </row>
    <row r="727" spans="1:9" x14ac:dyDescent="0.25">
      <c r="A727" s="8" t="s">
        <v>10</v>
      </c>
      <c r="B727" s="8" t="s">
        <v>11</v>
      </c>
      <c r="C727" s="8" t="s">
        <v>12</v>
      </c>
      <c r="D727" s="5">
        <v>40</v>
      </c>
      <c r="E727" s="8" t="s">
        <v>13</v>
      </c>
      <c r="F727" t="s">
        <v>19</v>
      </c>
      <c r="G727" t="s">
        <v>31</v>
      </c>
      <c r="H727" t="s">
        <v>46</v>
      </c>
      <c r="I727" s="5">
        <v>2</v>
      </c>
    </row>
    <row r="728" spans="1:9" x14ac:dyDescent="0.25">
      <c r="A728" s="8" t="s">
        <v>10</v>
      </c>
      <c r="B728" s="8" t="s">
        <v>11</v>
      </c>
      <c r="C728" s="8" t="s">
        <v>12</v>
      </c>
      <c r="D728" s="5">
        <v>40</v>
      </c>
      <c r="E728" s="8" t="s">
        <v>13</v>
      </c>
      <c r="F728" t="s">
        <v>14</v>
      </c>
      <c r="G728" t="s">
        <v>36</v>
      </c>
      <c r="H728" t="s">
        <v>46</v>
      </c>
      <c r="I728" s="5">
        <v>1</v>
      </c>
    </row>
    <row r="729" spans="1:9" x14ac:dyDescent="0.25">
      <c r="A729" s="8" t="s">
        <v>10</v>
      </c>
      <c r="B729" s="8" t="s">
        <v>11</v>
      </c>
      <c r="C729" s="8" t="s">
        <v>12</v>
      </c>
      <c r="D729" s="5">
        <v>40</v>
      </c>
      <c r="E729" s="8" t="s">
        <v>13</v>
      </c>
      <c r="F729" t="s">
        <v>14</v>
      </c>
      <c r="G729" t="s">
        <v>37</v>
      </c>
      <c r="H729" t="s">
        <v>46</v>
      </c>
      <c r="I729" s="5">
        <v>1</v>
      </c>
    </row>
    <row r="730" spans="1:9" x14ac:dyDescent="0.25">
      <c r="A730" s="8" t="s">
        <v>10</v>
      </c>
      <c r="B730" s="8" t="s">
        <v>11</v>
      </c>
      <c r="C730" s="8" t="s">
        <v>12</v>
      </c>
      <c r="D730" s="5">
        <v>40</v>
      </c>
      <c r="E730" s="8" t="s">
        <v>13</v>
      </c>
      <c r="F730" t="s">
        <v>14</v>
      </c>
      <c r="G730" t="s">
        <v>38</v>
      </c>
      <c r="H730" t="s">
        <v>46</v>
      </c>
      <c r="I730" s="5">
        <v>1</v>
      </c>
    </row>
    <row r="731" spans="1:9" x14ac:dyDescent="0.25">
      <c r="A731" s="8" t="s">
        <v>10</v>
      </c>
      <c r="B731" s="8" t="s">
        <v>11</v>
      </c>
      <c r="C731" s="8" t="s">
        <v>12</v>
      </c>
      <c r="D731" s="5">
        <v>40</v>
      </c>
      <c r="E731" s="8" t="s">
        <v>13</v>
      </c>
      <c r="F731" t="s">
        <v>28</v>
      </c>
      <c r="G731" t="s">
        <v>21</v>
      </c>
      <c r="H731" t="s">
        <v>46</v>
      </c>
      <c r="I731" s="5">
        <v>1</v>
      </c>
    </row>
    <row r="732" spans="1:9" x14ac:dyDescent="0.25">
      <c r="A732" s="8" t="s">
        <v>10</v>
      </c>
      <c r="B732" s="8" t="s">
        <v>11</v>
      </c>
      <c r="C732" s="8" t="s">
        <v>12</v>
      </c>
      <c r="D732" s="5">
        <v>40</v>
      </c>
      <c r="E732" s="8" t="s">
        <v>13</v>
      </c>
      <c r="F732" t="s">
        <v>14</v>
      </c>
      <c r="G732" t="s">
        <v>41</v>
      </c>
      <c r="H732" t="s">
        <v>46</v>
      </c>
      <c r="I732" s="5">
        <v>1</v>
      </c>
    </row>
    <row r="733" spans="1:9" x14ac:dyDescent="0.25">
      <c r="A733" s="8" t="s">
        <v>10</v>
      </c>
      <c r="B733" s="8" t="s">
        <v>11</v>
      </c>
      <c r="C733" s="8" t="s">
        <v>12</v>
      </c>
      <c r="D733" s="5">
        <v>45</v>
      </c>
      <c r="E733" s="8" t="s">
        <v>13</v>
      </c>
      <c r="F733" t="s">
        <v>19</v>
      </c>
      <c r="G733" t="s">
        <v>35</v>
      </c>
      <c r="H733" t="s">
        <v>46</v>
      </c>
      <c r="I733" s="5">
        <v>2</v>
      </c>
    </row>
    <row r="734" spans="1:9" x14ac:dyDescent="0.25">
      <c r="A734" s="8" t="s">
        <v>10</v>
      </c>
      <c r="B734" s="8" t="s">
        <v>11</v>
      </c>
      <c r="C734" s="8" t="s">
        <v>12</v>
      </c>
      <c r="D734" s="5">
        <v>45</v>
      </c>
      <c r="E734" s="8" t="s">
        <v>13</v>
      </c>
      <c r="F734" t="s">
        <v>14</v>
      </c>
      <c r="G734" t="s">
        <v>138</v>
      </c>
      <c r="H734" t="s">
        <v>46</v>
      </c>
      <c r="I734" s="5">
        <v>1</v>
      </c>
    </row>
    <row r="735" spans="1:9" x14ac:dyDescent="0.25">
      <c r="A735" s="8" t="s">
        <v>10</v>
      </c>
      <c r="B735" s="8" t="s">
        <v>11</v>
      </c>
      <c r="C735" s="8" t="s">
        <v>12</v>
      </c>
      <c r="D735" s="5">
        <v>45</v>
      </c>
      <c r="E735" s="8" t="s">
        <v>13</v>
      </c>
      <c r="F735" t="s">
        <v>23</v>
      </c>
      <c r="G735" t="s">
        <v>37</v>
      </c>
      <c r="H735" t="s">
        <v>46</v>
      </c>
      <c r="I735" s="5">
        <v>1</v>
      </c>
    </row>
    <row r="736" spans="1:9" x14ac:dyDescent="0.25">
      <c r="A736" s="8" t="s">
        <v>10</v>
      </c>
      <c r="B736" s="8" t="s">
        <v>11</v>
      </c>
      <c r="C736" s="8" t="s">
        <v>12</v>
      </c>
      <c r="D736" s="5">
        <v>45</v>
      </c>
      <c r="E736" s="8" t="s">
        <v>13</v>
      </c>
      <c r="F736" t="s">
        <v>14</v>
      </c>
      <c r="G736" t="s">
        <v>37</v>
      </c>
      <c r="H736" t="s">
        <v>46</v>
      </c>
      <c r="I736" s="5">
        <v>1</v>
      </c>
    </row>
    <row r="737" spans="1:9" x14ac:dyDescent="0.25">
      <c r="A737" s="8" t="s">
        <v>10</v>
      </c>
      <c r="B737" s="8" t="s">
        <v>11</v>
      </c>
      <c r="C737" s="8" t="s">
        <v>12</v>
      </c>
      <c r="D737" s="5">
        <v>45</v>
      </c>
      <c r="E737" s="8" t="s">
        <v>13</v>
      </c>
      <c r="F737" t="s">
        <v>19</v>
      </c>
      <c r="G737" t="s">
        <v>37</v>
      </c>
      <c r="H737" t="s">
        <v>46</v>
      </c>
      <c r="I737" s="5">
        <v>1</v>
      </c>
    </row>
    <row r="738" spans="1:9" x14ac:dyDescent="0.25">
      <c r="A738" s="8" t="s">
        <v>10</v>
      </c>
      <c r="B738" s="8" t="s">
        <v>11</v>
      </c>
      <c r="C738" s="8" t="s">
        <v>12</v>
      </c>
      <c r="D738" s="5">
        <v>45</v>
      </c>
      <c r="E738" s="8" t="s">
        <v>13</v>
      </c>
      <c r="F738" t="s">
        <v>17</v>
      </c>
      <c r="G738" t="s">
        <v>16</v>
      </c>
      <c r="H738" t="s">
        <v>46</v>
      </c>
      <c r="I738" s="5">
        <v>1</v>
      </c>
    </row>
    <row r="739" spans="1:9" x14ac:dyDescent="0.25">
      <c r="A739" s="8" t="s">
        <v>10</v>
      </c>
      <c r="B739" s="8" t="s">
        <v>11</v>
      </c>
      <c r="C739" s="8" t="s">
        <v>12</v>
      </c>
      <c r="D739" s="5">
        <v>45</v>
      </c>
      <c r="E739" s="8" t="s">
        <v>13</v>
      </c>
      <c r="F739" t="s">
        <v>17</v>
      </c>
      <c r="G739" t="s">
        <v>38</v>
      </c>
      <c r="H739" t="s">
        <v>46</v>
      </c>
      <c r="I739" s="5">
        <v>1</v>
      </c>
    </row>
    <row r="740" spans="1:9" x14ac:dyDescent="0.25">
      <c r="A740" s="8" t="s">
        <v>10</v>
      </c>
      <c r="B740" s="8" t="s">
        <v>11</v>
      </c>
      <c r="C740" s="8" t="s">
        <v>12</v>
      </c>
      <c r="D740" s="5">
        <v>55</v>
      </c>
      <c r="E740" s="8" t="s">
        <v>13</v>
      </c>
      <c r="F740" t="s">
        <v>23</v>
      </c>
      <c r="G740" t="s">
        <v>30</v>
      </c>
      <c r="H740" t="s">
        <v>46</v>
      </c>
      <c r="I740" s="5">
        <v>1</v>
      </c>
    </row>
    <row r="741" spans="1:9" x14ac:dyDescent="0.25">
      <c r="A741" s="8" t="s">
        <v>10</v>
      </c>
      <c r="B741" s="8" t="s">
        <v>11</v>
      </c>
      <c r="C741" s="8" t="s">
        <v>12</v>
      </c>
      <c r="D741" s="5">
        <v>55</v>
      </c>
      <c r="E741" s="8" t="s">
        <v>13</v>
      </c>
      <c r="F741" t="s">
        <v>19</v>
      </c>
      <c r="G741" t="s">
        <v>35</v>
      </c>
      <c r="H741" t="s">
        <v>46</v>
      </c>
      <c r="I741" s="5">
        <v>1</v>
      </c>
    </row>
    <row r="742" spans="1:9" x14ac:dyDescent="0.25">
      <c r="A742" s="8" t="s">
        <v>10</v>
      </c>
      <c r="B742" s="8" t="s">
        <v>11</v>
      </c>
      <c r="C742" s="8" t="s">
        <v>12</v>
      </c>
      <c r="D742" s="5">
        <v>55</v>
      </c>
      <c r="E742" s="8" t="s">
        <v>13</v>
      </c>
      <c r="F742" t="s">
        <v>17</v>
      </c>
      <c r="G742" t="s">
        <v>38</v>
      </c>
      <c r="H742" t="s">
        <v>46</v>
      </c>
      <c r="I742" s="5">
        <v>1</v>
      </c>
    </row>
    <row r="743" spans="1:9" x14ac:dyDescent="0.25">
      <c r="A743" s="8" t="s">
        <v>10</v>
      </c>
      <c r="B743" s="8" t="s">
        <v>11</v>
      </c>
      <c r="C743" s="8" t="s">
        <v>12</v>
      </c>
      <c r="D743" s="5">
        <v>55</v>
      </c>
      <c r="E743" s="8" t="s">
        <v>13</v>
      </c>
      <c r="F743" t="s">
        <v>19</v>
      </c>
      <c r="G743" t="s">
        <v>22</v>
      </c>
      <c r="H743" t="s">
        <v>46</v>
      </c>
      <c r="I743" s="5">
        <v>1</v>
      </c>
    </row>
    <row r="744" spans="1:9" x14ac:dyDescent="0.25">
      <c r="A744" s="8" t="s">
        <v>10</v>
      </c>
      <c r="B744" s="8" t="s">
        <v>11</v>
      </c>
      <c r="C744" s="8" t="s">
        <v>12</v>
      </c>
      <c r="D744" s="5">
        <v>70</v>
      </c>
      <c r="E744" s="8" t="s">
        <v>13</v>
      </c>
      <c r="F744" t="s">
        <v>14</v>
      </c>
      <c r="G744" t="s">
        <v>31</v>
      </c>
      <c r="H744" t="s">
        <v>46</v>
      </c>
      <c r="I744" s="5">
        <v>1</v>
      </c>
    </row>
    <row r="745" spans="1:9" x14ac:dyDescent="0.25">
      <c r="A745" s="8" t="s">
        <v>10</v>
      </c>
      <c r="B745" s="8" t="s">
        <v>11</v>
      </c>
      <c r="C745" s="8" t="s">
        <v>12</v>
      </c>
      <c r="D745" s="5">
        <v>70</v>
      </c>
      <c r="E745" s="8" t="s">
        <v>13</v>
      </c>
      <c r="F745" t="s">
        <v>23</v>
      </c>
      <c r="G745" t="s">
        <v>34</v>
      </c>
      <c r="H745" t="s">
        <v>46</v>
      </c>
      <c r="I745" s="5">
        <v>1</v>
      </c>
    </row>
    <row r="746" spans="1:9" x14ac:dyDescent="0.25">
      <c r="A746" s="8" t="s">
        <v>10</v>
      </c>
      <c r="B746" s="8" t="s">
        <v>11</v>
      </c>
      <c r="C746" s="8" t="s">
        <v>12</v>
      </c>
      <c r="D746" s="5">
        <v>25</v>
      </c>
      <c r="E746" s="8" t="s">
        <v>43</v>
      </c>
      <c r="F746" t="s">
        <v>19</v>
      </c>
      <c r="G746" t="s">
        <v>31</v>
      </c>
      <c r="H746" t="s">
        <v>46</v>
      </c>
      <c r="I746" s="5">
        <v>1</v>
      </c>
    </row>
    <row r="747" spans="1:9" x14ac:dyDescent="0.25">
      <c r="A747" s="8" t="s">
        <v>10</v>
      </c>
      <c r="B747" s="8" t="s">
        <v>11</v>
      </c>
      <c r="C747" s="8" t="s">
        <v>12</v>
      </c>
      <c r="D747" s="5">
        <v>25</v>
      </c>
      <c r="E747" s="8" t="s">
        <v>43</v>
      </c>
      <c r="F747" t="s">
        <v>17</v>
      </c>
      <c r="G747" t="s">
        <v>34</v>
      </c>
      <c r="H747" t="s">
        <v>46</v>
      </c>
      <c r="I747" s="5">
        <v>1</v>
      </c>
    </row>
    <row r="748" spans="1:9" x14ac:dyDescent="0.25">
      <c r="A748" s="8" t="s">
        <v>10</v>
      </c>
      <c r="B748" s="8" t="s">
        <v>11</v>
      </c>
      <c r="C748" s="8" t="s">
        <v>12</v>
      </c>
      <c r="D748" s="5">
        <v>25</v>
      </c>
      <c r="E748" s="8" t="s">
        <v>43</v>
      </c>
      <c r="F748" t="s">
        <v>17</v>
      </c>
      <c r="G748" t="s">
        <v>35</v>
      </c>
      <c r="H748" t="s">
        <v>46</v>
      </c>
      <c r="I748" s="5">
        <v>1</v>
      </c>
    </row>
    <row r="749" spans="1:9" x14ac:dyDescent="0.25">
      <c r="A749" s="8" t="s">
        <v>10</v>
      </c>
      <c r="B749" s="8" t="s">
        <v>11</v>
      </c>
      <c r="C749" s="8" t="s">
        <v>12</v>
      </c>
      <c r="D749" s="5">
        <v>25</v>
      </c>
      <c r="E749" s="8" t="s">
        <v>43</v>
      </c>
      <c r="F749" t="s">
        <v>17</v>
      </c>
      <c r="G749" t="s">
        <v>16</v>
      </c>
      <c r="H749" t="s">
        <v>46</v>
      </c>
      <c r="I749" s="5">
        <v>1</v>
      </c>
    </row>
    <row r="750" spans="1:9" x14ac:dyDescent="0.25">
      <c r="A750" s="8" t="s">
        <v>10</v>
      </c>
      <c r="B750" s="8" t="s">
        <v>11</v>
      </c>
      <c r="C750" s="8" t="s">
        <v>12</v>
      </c>
      <c r="D750" s="5">
        <v>35</v>
      </c>
      <c r="E750" s="8" t="s">
        <v>43</v>
      </c>
      <c r="F750" t="s">
        <v>19</v>
      </c>
      <c r="G750" t="s">
        <v>33</v>
      </c>
      <c r="H750" t="s">
        <v>46</v>
      </c>
      <c r="I750" s="5">
        <v>1</v>
      </c>
    </row>
    <row r="751" spans="1:9" x14ac:dyDescent="0.25">
      <c r="A751" s="8" t="s">
        <v>10</v>
      </c>
      <c r="B751" s="8" t="s">
        <v>11</v>
      </c>
      <c r="C751" s="8" t="s">
        <v>12</v>
      </c>
      <c r="D751" s="5">
        <v>35</v>
      </c>
      <c r="E751" s="8" t="s">
        <v>43</v>
      </c>
      <c r="F751" t="s">
        <v>17</v>
      </c>
      <c r="G751" t="s">
        <v>22</v>
      </c>
      <c r="H751" t="s">
        <v>46</v>
      </c>
      <c r="I751" s="5">
        <v>1</v>
      </c>
    </row>
    <row r="752" spans="1:9" x14ac:dyDescent="0.25">
      <c r="A752" s="8" t="s">
        <v>10</v>
      </c>
      <c r="B752" s="8" t="s">
        <v>11</v>
      </c>
      <c r="C752" s="8" t="s">
        <v>12</v>
      </c>
      <c r="D752" s="5">
        <v>15</v>
      </c>
      <c r="E752" s="8" t="s">
        <v>13</v>
      </c>
      <c r="F752" t="s">
        <v>14</v>
      </c>
      <c r="G752" t="s">
        <v>36</v>
      </c>
      <c r="H752" t="s">
        <v>47</v>
      </c>
      <c r="I752" s="5">
        <v>1</v>
      </c>
    </row>
    <row r="753" spans="1:9" x14ac:dyDescent="0.25">
      <c r="A753" s="8" t="s">
        <v>10</v>
      </c>
      <c r="B753" s="8" t="s">
        <v>11</v>
      </c>
      <c r="C753" s="8" t="s">
        <v>12</v>
      </c>
      <c r="D753" s="5">
        <v>25</v>
      </c>
      <c r="E753" s="8" t="s">
        <v>13</v>
      </c>
      <c r="F753" t="s">
        <v>14</v>
      </c>
      <c r="G753" t="s">
        <v>37</v>
      </c>
      <c r="H753" t="s">
        <v>47</v>
      </c>
      <c r="I753" s="5">
        <v>1</v>
      </c>
    </row>
    <row r="754" spans="1:9" x14ac:dyDescent="0.25">
      <c r="A754" s="8" t="s">
        <v>10</v>
      </c>
      <c r="B754" s="8" t="s">
        <v>11</v>
      </c>
      <c r="C754" s="8" t="s">
        <v>12</v>
      </c>
      <c r="D754" s="5">
        <v>25</v>
      </c>
      <c r="E754" s="8" t="s">
        <v>13</v>
      </c>
      <c r="F754" t="s">
        <v>19</v>
      </c>
      <c r="G754" t="s">
        <v>16</v>
      </c>
      <c r="H754" t="s">
        <v>47</v>
      </c>
      <c r="I754" s="5">
        <v>1</v>
      </c>
    </row>
    <row r="755" spans="1:9" x14ac:dyDescent="0.25">
      <c r="A755" s="8" t="s">
        <v>10</v>
      </c>
      <c r="B755" s="8" t="s">
        <v>11</v>
      </c>
      <c r="C755" s="8" t="s">
        <v>12</v>
      </c>
      <c r="D755" s="5">
        <v>25</v>
      </c>
      <c r="E755" s="8" t="s">
        <v>13</v>
      </c>
      <c r="F755" t="s">
        <v>19</v>
      </c>
      <c r="G755" t="s">
        <v>20</v>
      </c>
      <c r="H755" t="s">
        <v>47</v>
      </c>
      <c r="I755" s="5">
        <v>1</v>
      </c>
    </row>
    <row r="756" spans="1:9" x14ac:dyDescent="0.25">
      <c r="A756" s="8" t="s">
        <v>10</v>
      </c>
      <c r="B756" s="8" t="s">
        <v>11</v>
      </c>
      <c r="C756" s="8" t="s">
        <v>12</v>
      </c>
      <c r="D756" s="5">
        <v>25</v>
      </c>
      <c r="E756" s="8" t="s">
        <v>13</v>
      </c>
      <c r="F756" t="s">
        <v>14</v>
      </c>
      <c r="G756" t="s">
        <v>38</v>
      </c>
      <c r="H756" t="s">
        <v>47</v>
      </c>
      <c r="I756" s="5">
        <v>1</v>
      </c>
    </row>
    <row r="757" spans="1:9" x14ac:dyDescent="0.25">
      <c r="A757" s="8" t="s">
        <v>10</v>
      </c>
      <c r="B757" s="8" t="s">
        <v>11</v>
      </c>
      <c r="C757" s="8" t="s">
        <v>12</v>
      </c>
      <c r="D757" s="5">
        <v>25</v>
      </c>
      <c r="E757" s="8" t="s">
        <v>13</v>
      </c>
      <c r="F757" t="s">
        <v>14</v>
      </c>
      <c r="G757" t="s">
        <v>22</v>
      </c>
      <c r="H757" t="s">
        <v>47</v>
      </c>
      <c r="I757" s="5">
        <v>1</v>
      </c>
    </row>
    <row r="758" spans="1:9" x14ac:dyDescent="0.25">
      <c r="A758" s="8" t="s">
        <v>10</v>
      </c>
      <c r="B758" s="8" t="s">
        <v>11</v>
      </c>
      <c r="C758" s="8" t="s">
        <v>12</v>
      </c>
      <c r="D758" s="5">
        <v>35</v>
      </c>
      <c r="E758" s="8" t="s">
        <v>13</v>
      </c>
      <c r="F758" t="s">
        <v>19</v>
      </c>
      <c r="G758" t="s">
        <v>34</v>
      </c>
      <c r="H758" t="s">
        <v>47</v>
      </c>
      <c r="I758" s="5">
        <v>1</v>
      </c>
    </row>
    <row r="759" spans="1:9" x14ac:dyDescent="0.25">
      <c r="A759" s="8" t="s">
        <v>10</v>
      </c>
      <c r="B759" s="8" t="s">
        <v>11</v>
      </c>
      <c r="C759" s="8" t="s">
        <v>12</v>
      </c>
      <c r="D759" s="5">
        <v>45</v>
      </c>
      <c r="E759" s="8" t="s">
        <v>13</v>
      </c>
      <c r="F759" t="s">
        <v>19</v>
      </c>
      <c r="G759" t="s">
        <v>33</v>
      </c>
      <c r="H759" t="s">
        <v>47</v>
      </c>
      <c r="I759" s="5">
        <v>1</v>
      </c>
    </row>
    <row r="760" spans="1:9" x14ac:dyDescent="0.25">
      <c r="A760" s="8" t="s">
        <v>10</v>
      </c>
      <c r="B760" s="8" t="s">
        <v>11</v>
      </c>
      <c r="C760" s="8" t="s">
        <v>12</v>
      </c>
      <c r="D760" s="5">
        <v>45</v>
      </c>
      <c r="E760" s="8" t="s">
        <v>13</v>
      </c>
      <c r="F760" t="s">
        <v>19</v>
      </c>
      <c r="G760" t="s">
        <v>35</v>
      </c>
      <c r="H760" t="s">
        <v>47</v>
      </c>
      <c r="I760" s="5">
        <v>1</v>
      </c>
    </row>
    <row r="761" spans="1:9" x14ac:dyDescent="0.25">
      <c r="A761" s="8" t="s">
        <v>10</v>
      </c>
      <c r="B761" s="8" t="s">
        <v>11</v>
      </c>
      <c r="C761" s="8" t="s">
        <v>12</v>
      </c>
      <c r="D761" s="5">
        <v>55</v>
      </c>
      <c r="E761" s="8" t="s">
        <v>13</v>
      </c>
      <c r="F761" t="s">
        <v>23</v>
      </c>
      <c r="G761" t="s">
        <v>34</v>
      </c>
      <c r="H761" t="s">
        <v>47</v>
      </c>
      <c r="I761" s="5">
        <v>1</v>
      </c>
    </row>
    <row r="762" spans="1:9" x14ac:dyDescent="0.25">
      <c r="A762" s="8" t="s">
        <v>10</v>
      </c>
      <c r="B762" s="8" t="s">
        <v>11</v>
      </c>
      <c r="C762" s="8" t="s">
        <v>12</v>
      </c>
      <c r="D762" s="5">
        <v>55</v>
      </c>
      <c r="E762" s="8" t="s">
        <v>13</v>
      </c>
      <c r="F762" t="s">
        <v>17</v>
      </c>
      <c r="G762" t="s">
        <v>36</v>
      </c>
      <c r="H762" t="s">
        <v>47</v>
      </c>
      <c r="I762" s="5">
        <v>1</v>
      </c>
    </row>
    <row r="763" spans="1:9" x14ac:dyDescent="0.25">
      <c r="A763" s="8" t="s">
        <v>10</v>
      </c>
      <c r="B763" s="8" t="s">
        <v>11</v>
      </c>
      <c r="C763" s="8" t="s">
        <v>12</v>
      </c>
      <c r="D763" t="s">
        <v>42</v>
      </c>
      <c r="E763" s="8" t="s">
        <v>13</v>
      </c>
      <c r="F763" t="s">
        <v>23</v>
      </c>
      <c r="G763" t="s">
        <v>18</v>
      </c>
      <c r="H763" t="s">
        <v>47</v>
      </c>
      <c r="I763" s="5">
        <v>1</v>
      </c>
    </row>
    <row r="764" spans="1:9" x14ac:dyDescent="0.25">
      <c r="A764" s="8" t="s">
        <v>10</v>
      </c>
      <c r="B764" s="8" t="s">
        <v>49</v>
      </c>
      <c r="C764" s="8" t="s">
        <v>12</v>
      </c>
      <c r="D764" s="5">
        <v>10</v>
      </c>
      <c r="E764" s="8" t="s">
        <v>13</v>
      </c>
      <c r="F764" t="s">
        <v>19</v>
      </c>
      <c r="G764" t="s">
        <v>138</v>
      </c>
      <c r="H764" t="s">
        <v>15</v>
      </c>
      <c r="I764" s="5">
        <v>1</v>
      </c>
    </row>
    <row r="765" spans="1:9" x14ac:dyDescent="0.25">
      <c r="A765" s="8" t="s">
        <v>10</v>
      </c>
      <c r="B765" s="8" t="s">
        <v>49</v>
      </c>
      <c r="C765" s="8" t="s">
        <v>12</v>
      </c>
      <c r="D765" s="5">
        <v>15</v>
      </c>
      <c r="E765" s="8" t="s">
        <v>13</v>
      </c>
      <c r="F765" t="s">
        <v>19</v>
      </c>
      <c r="G765" t="s">
        <v>40</v>
      </c>
      <c r="H765" t="s">
        <v>15</v>
      </c>
      <c r="I765" s="5">
        <v>1</v>
      </c>
    </row>
    <row r="766" spans="1:9" x14ac:dyDescent="0.25">
      <c r="A766" s="8" t="s">
        <v>10</v>
      </c>
      <c r="B766" s="8" t="s">
        <v>49</v>
      </c>
      <c r="C766" s="8" t="s">
        <v>12</v>
      </c>
      <c r="D766" s="5">
        <v>25</v>
      </c>
      <c r="E766" s="8" t="s">
        <v>13</v>
      </c>
      <c r="F766" t="s">
        <v>23</v>
      </c>
      <c r="G766" t="s">
        <v>30</v>
      </c>
      <c r="H766" t="s">
        <v>15</v>
      </c>
      <c r="I766" s="5">
        <v>1</v>
      </c>
    </row>
    <row r="767" spans="1:9" x14ac:dyDescent="0.25">
      <c r="A767" s="8" t="s">
        <v>10</v>
      </c>
      <c r="B767" s="8" t="s">
        <v>49</v>
      </c>
      <c r="C767" s="8" t="s">
        <v>12</v>
      </c>
      <c r="D767" s="5">
        <v>25</v>
      </c>
      <c r="E767" s="8" t="s">
        <v>13</v>
      </c>
      <c r="F767" t="s">
        <v>14</v>
      </c>
      <c r="G767" t="s">
        <v>31</v>
      </c>
      <c r="H767" t="s">
        <v>15</v>
      </c>
      <c r="I767" s="5">
        <v>1</v>
      </c>
    </row>
    <row r="768" spans="1:9" x14ac:dyDescent="0.25">
      <c r="A768" s="8" t="s">
        <v>10</v>
      </c>
      <c r="B768" s="8" t="s">
        <v>49</v>
      </c>
      <c r="C768" s="8" t="s">
        <v>12</v>
      </c>
      <c r="D768" s="5">
        <v>25</v>
      </c>
      <c r="E768" s="8" t="s">
        <v>13</v>
      </c>
      <c r="F768" t="s">
        <v>19</v>
      </c>
      <c r="G768" t="s">
        <v>31</v>
      </c>
      <c r="H768" t="s">
        <v>15</v>
      </c>
      <c r="I768" s="5">
        <v>1</v>
      </c>
    </row>
    <row r="769" spans="1:9" x14ac:dyDescent="0.25">
      <c r="A769" s="8" t="s">
        <v>10</v>
      </c>
      <c r="B769" s="8" t="s">
        <v>49</v>
      </c>
      <c r="C769" s="8" t="s">
        <v>12</v>
      </c>
      <c r="D769" s="5">
        <v>25</v>
      </c>
      <c r="E769" s="8" t="s">
        <v>13</v>
      </c>
      <c r="F769" t="s">
        <v>17</v>
      </c>
      <c r="G769" t="s">
        <v>31</v>
      </c>
      <c r="H769" t="s">
        <v>15</v>
      </c>
      <c r="I769" s="5">
        <v>1</v>
      </c>
    </row>
    <row r="770" spans="1:9" x14ac:dyDescent="0.25">
      <c r="A770" s="8" t="s">
        <v>10</v>
      </c>
      <c r="B770" s="8" t="s">
        <v>49</v>
      </c>
      <c r="C770" s="8" t="s">
        <v>12</v>
      </c>
      <c r="D770" s="5">
        <v>25</v>
      </c>
      <c r="E770" s="8" t="s">
        <v>13</v>
      </c>
      <c r="F770" t="s">
        <v>19</v>
      </c>
      <c r="G770" t="s">
        <v>33</v>
      </c>
      <c r="H770" t="s">
        <v>15</v>
      </c>
      <c r="I770" s="5">
        <v>2</v>
      </c>
    </row>
    <row r="771" spans="1:9" x14ac:dyDescent="0.25">
      <c r="A771" s="8" t="s">
        <v>10</v>
      </c>
      <c r="B771" s="8" t="s">
        <v>49</v>
      </c>
      <c r="C771" s="8" t="s">
        <v>12</v>
      </c>
      <c r="D771" s="5">
        <v>25</v>
      </c>
      <c r="E771" s="8" t="s">
        <v>13</v>
      </c>
      <c r="F771" t="s">
        <v>23</v>
      </c>
      <c r="G771" t="s">
        <v>35</v>
      </c>
      <c r="H771" t="s">
        <v>15</v>
      </c>
      <c r="I771" s="5">
        <v>1</v>
      </c>
    </row>
    <row r="772" spans="1:9" x14ac:dyDescent="0.25">
      <c r="A772" s="8" t="s">
        <v>10</v>
      </c>
      <c r="B772" s="8" t="s">
        <v>49</v>
      </c>
      <c r="C772" s="8" t="s">
        <v>12</v>
      </c>
      <c r="D772" s="5">
        <v>25</v>
      </c>
      <c r="E772" s="8" t="s">
        <v>13</v>
      </c>
      <c r="F772" t="s">
        <v>19</v>
      </c>
      <c r="G772" t="s">
        <v>35</v>
      </c>
      <c r="H772" t="s">
        <v>15</v>
      </c>
      <c r="I772" s="5">
        <v>1</v>
      </c>
    </row>
    <row r="773" spans="1:9" x14ac:dyDescent="0.25">
      <c r="A773" s="8" t="s">
        <v>10</v>
      </c>
      <c r="B773" s="8" t="s">
        <v>49</v>
      </c>
      <c r="C773" s="8" t="s">
        <v>12</v>
      </c>
      <c r="D773" s="5">
        <v>25</v>
      </c>
      <c r="E773" s="8" t="s">
        <v>13</v>
      </c>
      <c r="F773" t="s">
        <v>19</v>
      </c>
      <c r="G773" t="s">
        <v>36</v>
      </c>
      <c r="H773" t="s">
        <v>15</v>
      </c>
      <c r="I773" s="5">
        <v>1</v>
      </c>
    </row>
    <row r="774" spans="1:9" x14ac:dyDescent="0.25">
      <c r="A774" s="8" t="s">
        <v>10</v>
      </c>
      <c r="B774" s="8" t="s">
        <v>49</v>
      </c>
      <c r="C774" s="8" t="s">
        <v>12</v>
      </c>
      <c r="D774" s="5">
        <v>25</v>
      </c>
      <c r="E774" s="8" t="s">
        <v>13</v>
      </c>
      <c r="F774" t="s">
        <v>19</v>
      </c>
      <c r="G774" t="s">
        <v>16</v>
      </c>
      <c r="H774" t="s">
        <v>15</v>
      </c>
      <c r="I774" s="5">
        <v>2</v>
      </c>
    </row>
    <row r="775" spans="1:9" x14ac:dyDescent="0.25">
      <c r="A775" s="8" t="s">
        <v>10</v>
      </c>
      <c r="B775" s="8" t="s">
        <v>49</v>
      </c>
      <c r="C775" s="8" t="s">
        <v>12</v>
      </c>
      <c r="D775" s="5">
        <v>25</v>
      </c>
      <c r="E775" s="8" t="s">
        <v>13</v>
      </c>
      <c r="F775" t="s">
        <v>14</v>
      </c>
      <c r="G775" t="s">
        <v>20</v>
      </c>
      <c r="H775" t="s">
        <v>15</v>
      </c>
      <c r="I775" s="5">
        <v>1</v>
      </c>
    </row>
    <row r="776" spans="1:9" x14ac:dyDescent="0.25">
      <c r="A776" s="8" t="s">
        <v>10</v>
      </c>
      <c r="B776" s="8" t="s">
        <v>49</v>
      </c>
      <c r="C776" s="8" t="s">
        <v>12</v>
      </c>
      <c r="D776" s="5">
        <v>25</v>
      </c>
      <c r="E776" s="8" t="s">
        <v>13</v>
      </c>
      <c r="F776" t="s">
        <v>17</v>
      </c>
      <c r="G776" t="s">
        <v>20</v>
      </c>
      <c r="H776" t="s">
        <v>15</v>
      </c>
      <c r="I776" s="5">
        <v>1</v>
      </c>
    </row>
    <row r="777" spans="1:9" x14ac:dyDescent="0.25">
      <c r="A777" s="8" t="s">
        <v>10</v>
      </c>
      <c r="B777" s="8" t="s">
        <v>49</v>
      </c>
      <c r="C777" s="8" t="s">
        <v>12</v>
      </c>
      <c r="D777" s="5">
        <v>25</v>
      </c>
      <c r="E777" s="8" t="s">
        <v>13</v>
      </c>
      <c r="F777" t="s">
        <v>14</v>
      </c>
      <c r="G777" t="s">
        <v>38</v>
      </c>
      <c r="H777" t="s">
        <v>15</v>
      </c>
      <c r="I777" s="5">
        <v>1</v>
      </c>
    </row>
    <row r="778" spans="1:9" x14ac:dyDescent="0.25">
      <c r="A778" s="8" t="s">
        <v>10</v>
      </c>
      <c r="B778" s="8" t="s">
        <v>49</v>
      </c>
      <c r="C778" s="8" t="s">
        <v>12</v>
      </c>
      <c r="D778" s="5">
        <v>25</v>
      </c>
      <c r="E778" s="8" t="s">
        <v>13</v>
      </c>
      <c r="F778" t="s">
        <v>19</v>
      </c>
      <c r="G778" t="s">
        <v>18</v>
      </c>
      <c r="H778" t="s">
        <v>15</v>
      </c>
      <c r="I778" s="5">
        <v>1</v>
      </c>
    </row>
    <row r="779" spans="1:9" x14ac:dyDescent="0.25">
      <c r="A779" s="8" t="s">
        <v>10</v>
      </c>
      <c r="B779" s="8" t="s">
        <v>49</v>
      </c>
      <c r="C779" s="8" t="s">
        <v>12</v>
      </c>
      <c r="D779" s="5">
        <v>25</v>
      </c>
      <c r="E779" s="8" t="s">
        <v>13</v>
      </c>
      <c r="F779" t="s">
        <v>19</v>
      </c>
      <c r="G779" t="s">
        <v>40</v>
      </c>
      <c r="H779" t="s">
        <v>15</v>
      </c>
      <c r="I779" s="5">
        <v>1</v>
      </c>
    </row>
    <row r="780" spans="1:9" x14ac:dyDescent="0.25">
      <c r="A780" s="8" t="s">
        <v>10</v>
      </c>
      <c r="B780" s="8" t="s">
        <v>49</v>
      </c>
      <c r="C780" s="8" t="s">
        <v>12</v>
      </c>
      <c r="D780" s="5">
        <v>25</v>
      </c>
      <c r="E780" s="8" t="s">
        <v>13</v>
      </c>
      <c r="F780" t="s">
        <v>17</v>
      </c>
      <c r="G780" t="s">
        <v>41</v>
      </c>
      <c r="H780" t="s">
        <v>15</v>
      </c>
      <c r="I780" s="5">
        <v>1</v>
      </c>
    </row>
    <row r="781" spans="1:9" x14ac:dyDescent="0.25">
      <c r="A781" s="8" t="s">
        <v>10</v>
      </c>
      <c r="B781" s="8" t="s">
        <v>49</v>
      </c>
      <c r="C781" s="8" t="s">
        <v>12</v>
      </c>
      <c r="D781" s="5">
        <v>30</v>
      </c>
      <c r="E781" s="8" t="s">
        <v>13</v>
      </c>
      <c r="F781" t="s">
        <v>14</v>
      </c>
      <c r="G781" t="s">
        <v>137</v>
      </c>
      <c r="H781" t="s">
        <v>15</v>
      </c>
      <c r="I781" s="5">
        <v>1</v>
      </c>
    </row>
    <row r="782" spans="1:9" x14ac:dyDescent="0.25">
      <c r="A782" s="8" t="s">
        <v>10</v>
      </c>
      <c r="B782" s="8" t="s">
        <v>49</v>
      </c>
      <c r="C782" s="8" t="s">
        <v>12</v>
      </c>
      <c r="D782" s="5">
        <v>30</v>
      </c>
      <c r="E782" s="8" t="s">
        <v>13</v>
      </c>
      <c r="F782" t="s">
        <v>14</v>
      </c>
      <c r="G782" t="s">
        <v>34</v>
      </c>
      <c r="H782" t="s">
        <v>15</v>
      </c>
      <c r="I782" s="5">
        <v>1</v>
      </c>
    </row>
    <row r="783" spans="1:9" x14ac:dyDescent="0.25">
      <c r="A783" s="8" t="s">
        <v>10</v>
      </c>
      <c r="B783" s="8" t="s">
        <v>49</v>
      </c>
      <c r="C783" s="8" t="s">
        <v>12</v>
      </c>
      <c r="D783" s="5">
        <v>35</v>
      </c>
      <c r="E783" s="8" t="s">
        <v>13</v>
      </c>
      <c r="F783" t="s">
        <v>14</v>
      </c>
      <c r="G783" t="s">
        <v>137</v>
      </c>
      <c r="H783" t="s">
        <v>15</v>
      </c>
      <c r="I783" s="5">
        <v>1</v>
      </c>
    </row>
    <row r="784" spans="1:9" x14ac:dyDescent="0.25">
      <c r="A784" s="8" t="s">
        <v>10</v>
      </c>
      <c r="B784" s="8" t="s">
        <v>49</v>
      </c>
      <c r="C784" s="8" t="s">
        <v>12</v>
      </c>
      <c r="D784" s="5">
        <v>35</v>
      </c>
      <c r="E784" s="8" t="s">
        <v>13</v>
      </c>
      <c r="F784" t="s">
        <v>14</v>
      </c>
      <c r="G784" t="s">
        <v>38</v>
      </c>
      <c r="H784" t="s">
        <v>15</v>
      </c>
      <c r="I784" s="5">
        <v>1</v>
      </c>
    </row>
    <row r="785" spans="1:9" x14ac:dyDescent="0.25">
      <c r="A785" s="8" t="s">
        <v>10</v>
      </c>
      <c r="B785" s="8" t="s">
        <v>49</v>
      </c>
      <c r="C785" s="8" t="s">
        <v>12</v>
      </c>
      <c r="D785" s="5">
        <v>40</v>
      </c>
      <c r="E785" s="8" t="s">
        <v>13</v>
      </c>
      <c r="F785" t="s">
        <v>28</v>
      </c>
      <c r="G785" t="s">
        <v>29</v>
      </c>
      <c r="H785" t="s">
        <v>15</v>
      </c>
      <c r="I785" s="5">
        <v>1</v>
      </c>
    </row>
    <row r="786" spans="1:9" x14ac:dyDescent="0.25">
      <c r="A786" s="8" t="s">
        <v>10</v>
      </c>
      <c r="B786" s="8" t="s">
        <v>49</v>
      </c>
      <c r="C786" s="8" t="s">
        <v>12</v>
      </c>
      <c r="D786" s="5">
        <v>40</v>
      </c>
      <c r="E786" s="8" t="s">
        <v>13</v>
      </c>
      <c r="F786" t="s">
        <v>23</v>
      </c>
      <c r="G786" t="s">
        <v>33</v>
      </c>
      <c r="H786" t="s">
        <v>15</v>
      </c>
      <c r="I786" s="5">
        <v>1</v>
      </c>
    </row>
    <row r="787" spans="1:9" x14ac:dyDescent="0.25">
      <c r="A787" s="8" t="s">
        <v>10</v>
      </c>
      <c r="B787" s="8" t="s">
        <v>49</v>
      </c>
      <c r="C787" s="8" t="s">
        <v>12</v>
      </c>
      <c r="D787" s="5">
        <v>40</v>
      </c>
      <c r="E787" s="8" t="s">
        <v>13</v>
      </c>
      <c r="F787" t="s">
        <v>19</v>
      </c>
      <c r="G787" t="s">
        <v>22</v>
      </c>
      <c r="H787" t="s">
        <v>15</v>
      </c>
      <c r="I787" s="5">
        <v>1</v>
      </c>
    </row>
    <row r="788" spans="1:9" x14ac:dyDescent="0.25">
      <c r="A788" s="8" t="s">
        <v>10</v>
      </c>
      <c r="B788" s="8" t="s">
        <v>49</v>
      </c>
      <c r="C788" s="8" t="s">
        <v>12</v>
      </c>
      <c r="D788" s="5">
        <v>45</v>
      </c>
      <c r="E788" s="8" t="s">
        <v>13</v>
      </c>
      <c r="F788" t="s">
        <v>23</v>
      </c>
      <c r="G788" t="s">
        <v>16</v>
      </c>
      <c r="H788" t="s">
        <v>15</v>
      </c>
      <c r="I788" s="5">
        <v>1</v>
      </c>
    </row>
    <row r="789" spans="1:9" x14ac:dyDescent="0.25">
      <c r="A789" s="8" t="s">
        <v>10</v>
      </c>
      <c r="B789" s="8" t="s">
        <v>49</v>
      </c>
      <c r="C789" s="8" t="s">
        <v>12</v>
      </c>
      <c r="D789" s="5">
        <v>50</v>
      </c>
      <c r="E789" s="8" t="s">
        <v>13</v>
      </c>
      <c r="F789" t="s">
        <v>19</v>
      </c>
      <c r="G789" t="s">
        <v>32</v>
      </c>
      <c r="H789" t="s">
        <v>15</v>
      </c>
      <c r="I789" s="5">
        <v>1</v>
      </c>
    </row>
    <row r="790" spans="1:9" x14ac:dyDescent="0.25">
      <c r="A790" s="8" t="s">
        <v>10</v>
      </c>
      <c r="B790" s="8" t="s">
        <v>49</v>
      </c>
      <c r="C790" s="8" t="s">
        <v>12</v>
      </c>
      <c r="D790" s="5">
        <v>55</v>
      </c>
      <c r="E790" s="8" t="s">
        <v>13</v>
      </c>
      <c r="F790" t="s">
        <v>14</v>
      </c>
      <c r="G790" t="s">
        <v>33</v>
      </c>
      <c r="H790" t="s">
        <v>15</v>
      </c>
      <c r="I790" s="5">
        <v>1</v>
      </c>
    </row>
    <row r="791" spans="1:9" x14ac:dyDescent="0.25">
      <c r="A791" s="8" t="s">
        <v>10</v>
      </c>
      <c r="B791" s="8" t="s">
        <v>49</v>
      </c>
      <c r="C791" s="8" t="s">
        <v>12</v>
      </c>
      <c r="D791" s="5">
        <v>55</v>
      </c>
      <c r="E791" s="8" t="s">
        <v>13</v>
      </c>
      <c r="F791" t="s">
        <v>23</v>
      </c>
      <c r="G791" t="s">
        <v>34</v>
      </c>
      <c r="H791" t="s">
        <v>15</v>
      </c>
      <c r="I791" s="5">
        <v>1</v>
      </c>
    </row>
    <row r="792" spans="1:9" x14ac:dyDescent="0.25">
      <c r="A792" s="8" t="s">
        <v>10</v>
      </c>
      <c r="B792" s="8" t="s">
        <v>49</v>
      </c>
      <c r="C792" s="8" t="s">
        <v>12</v>
      </c>
      <c r="D792" s="5">
        <v>55</v>
      </c>
      <c r="E792" s="8" t="s">
        <v>13</v>
      </c>
      <c r="F792" t="s">
        <v>19</v>
      </c>
      <c r="G792" t="s">
        <v>35</v>
      </c>
      <c r="H792" t="s">
        <v>15</v>
      </c>
      <c r="I792" s="5">
        <v>1</v>
      </c>
    </row>
    <row r="793" spans="1:9" x14ac:dyDescent="0.25">
      <c r="A793" s="8" t="s">
        <v>10</v>
      </c>
      <c r="B793" s="8" t="s">
        <v>49</v>
      </c>
      <c r="C793" s="8" t="s">
        <v>12</v>
      </c>
      <c r="D793" s="5">
        <v>55</v>
      </c>
      <c r="E793" s="8" t="s">
        <v>13</v>
      </c>
      <c r="F793" t="s">
        <v>14</v>
      </c>
      <c r="G793" t="s">
        <v>16</v>
      </c>
      <c r="H793" t="s">
        <v>15</v>
      </c>
      <c r="I793" s="5">
        <v>1</v>
      </c>
    </row>
    <row r="794" spans="1:9" x14ac:dyDescent="0.25">
      <c r="A794" s="8" t="s">
        <v>10</v>
      </c>
      <c r="B794" s="8" t="s">
        <v>49</v>
      </c>
      <c r="C794" s="8" t="s">
        <v>12</v>
      </c>
      <c r="D794" s="5">
        <v>55</v>
      </c>
      <c r="E794" s="8" t="s">
        <v>13</v>
      </c>
      <c r="F794" t="s">
        <v>19</v>
      </c>
      <c r="G794" t="s">
        <v>16</v>
      </c>
      <c r="H794" t="s">
        <v>15</v>
      </c>
      <c r="I794" s="5">
        <v>1</v>
      </c>
    </row>
    <row r="795" spans="1:9" x14ac:dyDescent="0.25">
      <c r="A795" s="8" t="s">
        <v>10</v>
      </c>
      <c r="B795" s="8" t="s">
        <v>49</v>
      </c>
      <c r="C795" s="8" t="s">
        <v>12</v>
      </c>
      <c r="D795" s="5">
        <v>70</v>
      </c>
      <c r="E795" s="8" t="s">
        <v>13</v>
      </c>
      <c r="F795" t="s">
        <v>19</v>
      </c>
      <c r="G795" t="s">
        <v>32</v>
      </c>
      <c r="H795" t="s">
        <v>15</v>
      </c>
      <c r="I795" s="5">
        <v>1</v>
      </c>
    </row>
    <row r="796" spans="1:9" x14ac:dyDescent="0.25">
      <c r="A796" s="8" t="s">
        <v>10</v>
      </c>
      <c r="B796" s="8" t="s">
        <v>49</v>
      </c>
      <c r="C796" s="8" t="s">
        <v>12</v>
      </c>
      <c r="D796" s="5">
        <v>70</v>
      </c>
      <c r="E796" s="8" t="s">
        <v>13</v>
      </c>
      <c r="F796" t="s">
        <v>19</v>
      </c>
      <c r="G796" t="s">
        <v>138</v>
      </c>
      <c r="H796" t="s">
        <v>15</v>
      </c>
      <c r="I796" s="5">
        <v>1</v>
      </c>
    </row>
    <row r="797" spans="1:9" x14ac:dyDescent="0.25">
      <c r="A797" s="8" t="s">
        <v>10</v>
      </c>
      <c r="B797" s="8" t="s">
        <v>49</v>
      </c>
      <c r="C797" s="8" t="s">
        <v>12</v>
      </c>
      <c r="D797" s="5">
        <v>70</v>
      </c>
      <c r="E797" s="8" t="s">
        <v>13</v>
      </c>
      <c r="F797" t="s">
        <v>14</v>
      </c>
      <c r="G797" t="s">
        <v>36</v>
      </c>
      <c r="H797" t="s">
        <v>15</v>
      </c>
      <c r="I797" s="5">
        <v>1</v>
      </c>
    </row>
    <row r="798" spans="1:9" x14ac:dyDescent="0.25">
      <c r="A798" s="8" t="s">
        <v>10</v>
      </c>
      <c r="B798" s="8" t="s">
        <v>49</v>
      </c>
      <c r="C798" s="8" t="s">
        <v>12</v>
      </c>
      <c r="D798" s="5">
        <v>70</v>
      </c>
      <c r="E798" s="8" t="s">
        <v>13</v>
      </c>
      <c r="F798" t="s">
        <v>17</v>
      </c>
      <c r="G798" t="s">
        <v>22</v>
      </c>
      <c r="H798" t="s">
        <v>15</v>
      </c>
      <c r="I798" s="5">
        <v>1</v>
      </c>
    </row>
    <row r="799" spans="1:9" x14ac:dyDescent="0.25">
      <c r="A799" s="8" t="s">
        <v>10</v>
      </c>
      <c r="B799" s="8" t="s">
        <v>49</v>
      </c>
      <c r="C799" s="8" t="s">
        <v>12</v>
      </c>
      <c r="D799" t="s">
        <v>42</v>
      </c>
      <c r="E799" s="8" t="s">
        <v>13</v>
      </c>
      <c r="F799" t="s">
        <v>17</v>
      </c>
      <c r="G799" t="s">
        <v>38</v>
      </c>
      <c r="H799" t="s">
        <v>15</v>
      </c>
      <c r="I799" s="5">
        <v>1</v>
      </c>
    </row>
    <row r="800" spans="1:9" x14ac:dyDescent="0.25">
      <c r="A800" s="8" t="s">
        <v>10</v>
      </c>
      <c r="B800" s="8" t="s">
        <v>49</v>
      </c>
      <c r="C800" s="8" t="s">
        <v>12</v>
      </c>
      <c r="D800" t="s">
        <v>42</v>
      </c>
      <c r="E800" s="8" t="s">
        <v>13</v>
      </c>
      <c r="F800" t="s">
        <v>23</v>
      </c>
      <c r="G800" t="s">
        <v>18</v>
      </c>
      <c r="H800" t="s">
        <v>15</v>
      </c>
      <c r="I800" s="5">
        <v>1</v>
      </c>
    </row>
    <row r="801" spans="1:9" x14ac:dyDescent="0.25">
      <c r="A801" s="8" t="s">
        <v>10</v>
      </c>
      <c r="B801" s="8" t="s">
        <v>49</v>
      </c>
      <c r="C801" s="8" t="s">
        <v>12</v>
      </c>
      <c r="D801" s="5">
        <v>25</v>
      </c>
      <c r="E801" s="8" t="s">
        <v>43</v>
      </c>
      <c r="F801" t="s">
        <v>23</v>
      </c>
      <c r="G801" t="s">
        <v>26</v>
      </c>
      <c r="H801" t="s">
        <v>15</v>
      </c>
      <c r="I801" s="5">
        <v>1</v>
      </c>
    </row>
    <row r="802" spans="1:9" x14ac:dyDescent="0.25">
      <c r="A802" s="8" t="s">
        <v>10</v>
      </c>
      <c r="B802" s="8" t="s">
        <v>49</v>
      </c>
      <c r="C802" s="8" t="s">
        <v>12</v>
      </c>
      <c r="D802" s="5">
        <v>25</v>
      </c>
      <c r="E802" s="8" t="s">
        <v>43</v>
      </c>
      <c r="F802" t="s">
        <v>17</v>
      </c>
      <c r="G802" t="s">
        <v>31</v>
      </c>
      <c r="H802" t="s">
        <v>15</v>
      </c>
      <c r="I802" s="5">
        <v>1</v>
      </c>
    </row>
    <row r="803" spans="1:9" x14ac:dyDescent="0.25">
      <c r="A803" s="8" t="s">
        <v>10</v>
      </c>
      <c r="B803" s="8" t="s">
        <v>49</v>
      </c>
      <c r="C803" s="8" t="s">
        <v>12</v>
      </c>
      <c r="D803" s="5">
        <v>25</v>
      </c>
      <c r="E803" s="8" t="s">
        <v>43</v>
      </c>
      <c r="F803" t="s">
        <v>17</v>
      </c>
      <c r="G803" t="s">
        <v>16</v>
      </c>
      <c r="H803" t="s">
        <v>15</v>
      </c>
      <c r="I803" s="5">
        <v>1</v>
      </c>
    </row>
    <row r="804" spans="1:9" x14ac:dyDescent="0.25">
      <c r="A804" s="8" t="s">
        <v>10</v>
      </c>
      <c r="B804" s="8" t="s">
        <v>49</v>
      </c>
      <c r="C804" s="8" t="s">
        <v>12</v>
      </c>
      <c r="D804" s="5">
        <v>25</v>
      </c>
      <c r="E804" s="8" t="s">
        <v>43</v>
      </c>
      <c r="F804" t="s">
        <v>17</v>
      </c>
      <c r="G804" t="s">
        <v>20</v>
      </c>
      <c r="H804" t="s">
        <v>15</v>
      </c>
      <c r="I804" s="5">
        <v>1</v>
      </c>
    </row>
    <row r="805" spans="1:9" x14ac:dyDescent="0.25">
      <c r="A805" s="8" t="s">
        <v>10</v>
      </c>
      <c r="B805" s="8" t="s">
        <v>49</v>
      </c>
      <c r="C805" s="8" t="s">
        <v>12</v>
      </c>
      <c r="D805" s="5">
        <v>30</v>
      </c>
      <c r="E805" s="8" t="s">
        <v>43</v>
      </c>
      <c r="F805" t="s">
        <v>28</v>
      </c>
      <c r="G805" t="s">
        <v>38</v>
      </c>
      <c r="H805" t="s">
        <v>15</v>
      </c>
      <c r="I805" s="5">
        <v>1</v>
      </c>
    </row>
    <row r="806" spans="1:9" x14ac:dyDescent="0.25">
      <c r="A806" s="8" t="s">
        <v>10</v>
      </c>
      <c r="B806" s="8" t="s">
        <v>49</v>
      </c>
      <c r="C806" s="8" t="s">
        <v>12</v>
      </c>
      <c r="D806" s="5">
        <v>30</v>
      </c>
      <c r="E806" s="8" t="s">
        <v>43</v>
      </c>
      <c r="F806" t="s">
        <v>19</v>
      </c>
      <c r="G806" t="s">
        <v>21</v>
      </c>
      <c r="H806" t="s">
        <v>15</v>
      </c>
      <c r="I806" s="5">
        <v>1</v>
      </c>
    </row>
    <row r="807" spans="1:9" x14ac:dyDescent="0.25">
      <c r="A807" s="8" t="s">
        <v>10</v>
      </c>
      <c r="B807" s="8" t="s">
        <v>49</v>
      </c>
      <c r="C807" s="8" t="s">
        <v>12</v>
      </c>
      <c r="D807" s="5">
        <v>45</v>
      </c>
      <c r="E807" s="8" t="s">
        <v>43</v>
      </c>
      <c r="F807" t="s">
        <v>23</v>
      </c>
      <c r="G807" t="s">
        <v>16</v>
      </c>
      <c r="H807" t="s">
        <v>15</v>
      </c>
      <c r="I807" s="5">
        <v>1</v>
      </c>
    </row>
    <row r="808" spans="1:9" x14ac:dyDescent="0.25">
      <c r="A808" s="8" t="s">
        <v>10</v>
      </c>
      <c r="B808" s="8" t="s">
        <v>49</v>
      </c>
      <c r="C808" s="8" t="s">
        <v>12</v>
      </c>
      <c r="D808" t="s">
        <v>42</v>
      </c>
      <c r="E808" s="8" t="s">
        <v>43</v>
      </c>
      <c r="F808" t="s">
        <v>14</v>
      </c>
      <c r="G808" t="s">
        <v>21</v>
      </c>
      <c r="H808" t="s">
        <v>15</v>
      </c>
      <c r="I808" s="5">
        <v>1</v>
      </c>
    </row>
    <row r="809" spans="1:9" x14ac:dyDescent="0.25">
      <c r="A809" s="8" t="s">
        <v>10</v>
      </c>
      <c r="B809" s="8" t="s">
        <v>49</v>
      </c>
      <c r="C809" s="8" t="s">
        <v>12</v>
      </c>
      <c r="D809" s="5">
        <v>45</v>
      </c>
      <c r="E809" s="8" t="s">
        <v>13</v>
      </c>
      <c r="F809" t="s">
        <v>14</v>
      </c>
      <c r="G809" t="s">
        <v>32</v>
      </c>
      <c r="H809" t="s">
        <v>44</v>
      </c>
      <c r="I809" s="5">
        <v>1</v>
      </c>
    </row>
    <row r="810" spans="1:9" x14ac:dyDescent="0.25">
      <c r="A810" s="8" t="s">
        <v>10</v>
      </c>
      <c r="B810" s="8" t="s">
        <v>49</v>
      </c>
      <c r="C810" s="8" t="s">
        <v>12</v>
      </c>
      <c r="D810" s="5">
        <v>55</v>
      </c>
      <c r="E810" s="8" t="s">
        <v>13</v>
      </c>
      <c r="F810" t="s">
        <v>14</v>
      </c>
      <c r="G810" t="s">
        <v>31</v>
      </c>
      <c r="H810" t="s">
        <v>44</v>
      </c>
      <c r="I810" s="5">
        <v>1</v>
      </c>
    </row>
    <row r="811" spans="1:9" x14ac:dyDescent="0.25">
      <c r="A811" s="8" t="s">
        <v>10</v>
      </c>
      <c r="B811" s="8" t="s">
        <v>49</v>
      </c>
      <c r="C811" s="8" t="s">
        <v>12</v>
      </c>
      <c r="D811" s="5">
        <v>25</v>
      </c>
      <c r="E811" s="8" t="s">
        <v>43</v>
      </c>
      <c r="F811" t="s">
        <v>28</v>
      </c>
      <c r="G811" t="s">
        <v>16</v>
      </c>
      <c r="H811" t="s">
        <v>44</v>
      </c>
      <c r="I811" s="5">
        <v>1</v>
      </c>
    </row>
    <row r="812" spans="1:9" x14ac:dyDescent="0.25">
      <c r="A812" s="8" t="s">
        <v>10</v>
      </c>
      <c r="B812" s="8" t="s">
        <v>49</v>
      </c>
      <c r="C812" s="8" t="s">
        <v>12</v>
      </c>
      <c r="D812" s="5">
        <v>25</v>
      </c>
      <c r="E812" s="8" t="s">
        <v>13</v>
      </c>
      <c r="F812" t="s">
        <v>14</v>
      </c>
      <c r="G812" t="s">
        <v>36</v>
      </c>
      <c r="H812" t="s">
        <v>45</v>
      </c>
      <c r="I812" s="5">
        <v>1</v>
      </c>
    </row>
    <row r="813" spans="1:9" x14ac:dyDescent="0.25">
      <c r="A813" s="8" t="s">
        <v>10</v>
      </c>
      <c r="B813" s="8" t="s">
        <v>49</v>
      </c>
      <c r="C813" s="8" t="s">
        <v>12</v>
      </c>
      <c r="D813" s="5">
        <v>25</v>
      </c>
      <c r="E813" s="8" t="s">
        <v>13</v>
      </c>
      <c r="F813" t="s">
        <v>17</v>
      </c>
      <c r="G813" t="s">
        <v>20</v>
      </c>
      <c r="H813" t="s">
        <v>45</v>
      </c>
      <c r="I813" s="5">
        <v>1</v>
      </c>
    </row>
    <row r="814" spans="1:9" x14ac:dyDescent="0.25">
      <c r="A814" s="8" t="s">
        <v>10</v>
      </c>
      <c r="B814" s="8" t="s">
        <v>49</v>
      </c>
      <c r="C814" s="8" t="s">
        <v>12</v>
      </c>
      <c r="D814" s="5">
        <v>35</v>
      </c>
      <c r="E814" s="8" t="s">
        <v>13</v>
      </c>
      <c r="F814" t="s">
        <v>14</v>
      </c>
      <c r="G814" t="s">
        <v>37</v>
      </c>
      <c r="H814" t="s">
        <v>45</v>
      </c>
      <c r="I814" s="5">
        <v>1</v>
      </c>
    </row>
    <row r="815" spans="1:9" x14ac:dyDescent="0.25">
      <c r="A815" s="8" t="s">
        <v>10</v>
      </c>
      <c r="B815" s="8" t="s">
        <v>49</v>
      </c>
      <c r="C815" s="8" t="s">
        <v>12</v>
      </c>
      <c r="D815" s="5">
        <v>40</v>
      </c>
      <c r="E815" s="8" t="s">
        <v>13</v>
      </c>
      <c r="F815" t="s">
        <v>17</v>
      </c>
      <c r="G815" t="s">
        <v>36</v>
      </c>
      <c r="H815" t="s">
        <v>45</v>
      </c>
      <c r="I815" s="5">
        <v>1</v>
      </c>
    </row>
    <row r="816" spans="1:9" x14ac:dyDescent="0.25">
      <c r="A816" s="8" t="s">
        <v>10</v>
      </c>
      <c r="B816" s="8" t="s">
        <v>49</v>
      </c>
      <c r="C816" s="8" t="s">
        <v>12</v>
      </c>
      <c r="D816" s="5">
        <v>45</v>
      </c>
      <c r="E816" s="8" t="s">
        <v>13</v>
      </c>
      <c r="F816" t="s">
        <v>14</v>
      </c>
      <c r="G816" t="s">
        <v>38</v>
      </c>
      <c r="H816" t="s">
        <v>45</v>
      </c>
      <c r="I816" s="5">
        <v>1</v>
      </c>
    </row>
    <row r="817" spans="1:9" x14ac:dyDescent="0.25">
      <c r="A817" s="8" t="s">
        <v>10</v>
      </c>
      <c r="B817" s="8" t="s">
        <v>49</v>
      </c>
      <c r="C817" s="8" t="s">
        <v>12</v>
      </c>
      <c r="D817" s="5">
        <v>45</v>
      </c>
      <c r="E817" s="8" t="s">
        <v>13</v>
      </c>
      <c r="F817" t="s">
        <v>19</v>
      </c>
      <c r="G817" t="s">
        <v>21</v>
      </c>
      <c r="H817" t="s">
        <v>45</v>
      </c>
      <c r="I817" s="5">
        <v>1</v>
      </c>
    </row>
    <row r="818" spans="1:9" x14ac:dyDescent="0.25">
      <c r="A818" s="8" t="s">
        <v>10</v>
      </c>
      <c r="B818" s="8" t="s">
        <v>49</v>
      </c>
      <c r="C818" s="8" t="s">
        <v>12</v>
      </c>
      <c r="D818" s="5">
        <v>55</v>
      </c>
      <c r="E818" s="8" t="s">
        <v>13</v>
      </c>
      <c r="F818" t="s">
        <v>17</v>
      </c>
      <c r="G818" t="s">
        <v>35</v>
      </c>
      <c r="H818" t="s">
        <v>45</v>
      </c>
      <c r="I818" s="5">
        <v>1</v>
      </c>
    </row>
    <row r="819" spans="1:9" x14ac:dyDescent="0.25">
      <c r="A819" s="8" t="s">
        <v>10</v>
      </c>
      <c r="B819" s="8" t="s">
        <v>49</v>
      </c>
      <c r="C819" s="8" t="s">
        <v>12</v>
      </c>
      <c r="D819" s="5">
        <v>25</v>
      </c>
      <c r="E819" s="8" t="s">
        <v>13</v>
      </c>
      <c r="F819" t="s">
        <v>23</v>
      </c>
      <c r="G819" t="s">
        <v>36</v>
      </c>
      <c r="H819" t="s">
        <v>46</v>
      </c>
      <c r="I819" s="5">
        <v>1</v>
      </c>
    </row>
    <row r="820" spans="1:9" x14ac:dyDescent="0.25">
      <c r="A820" s="8" t="s">
        <v>50</v>
      </c>
      <c r="B820" s="8" t="s">
        <v>11</v>
      </c>
      <c r="C820" s="8" t="s">
        <v>12</v>
      </c>
      <c r="D820" s="5">
        <v>25</v>
      </c>
      <c r="E820" s="8" t="s">
        <v>13</v>
      </c>
      <c r="F820" t="s">
        <v>23</v>
      </c>
      <c r="G820" t="s">
        <v>137</v>
      </c>
      <c r="H820" t="s">
        <v>15</v>
      </c>
      <c r="I820" s="5">
        <v>1</v>
      </c>
    </row>
    <row r="821" spans="1:9" x14ac:dyDescent="0.25">
      <c r="A821" s="8" t="s">
        <v>50</v>
      </c>
      <c r="B821" s="8" t="s">
        <v>11</v>
      </c>
      <c r="C821" s="8" t="s">
        <v>12</v>
      </c>
      <c r="D821" s="5">
        <v>25</v>
      </c>
      <c r="E821" s="8" t="s">
        <v>13</v>
      </c>
      <c r="F821" t="s">
        <v>23</v>
      </c>
      <c r="G821" t="s">
        <v>24</v>
      </c>
      <c r="H821" t="s">
        <v>15</v>
      </c>
      <c r="I821" s="5">
        <v>2</v>
      </c>
    </row>
    <row r="822" spans="1:9" x14ac:dyDescent="0.25">
      <c r="A822" s="8" t="s">
        <v>50</v>
      </c>
      <c r="B822" s="8" t="s">
        <v>11</v>
      </c>
      <c r="C822" s="8" t="s">
        <v>12</v>
      </c>
      <c r="D822" s="5">
        <v>25</v>
      </c>
      <c r="E822" s="8" t="s">
        <v>13</v>
      </c>
      <c r="F822" t="s">
        <v>23</v>
      </c>
      <c r="G822" t="s">
        <v>25</v>
      </c>
      <c r="H822" t="s">
        <v>15</v>
      </c>
      <c r="I822" s="5">
        <v>1</v>
      </c>
    </row>
    <row r="823" spans="1:9" x14ac:dyDescent="0.25">
      <c r="A823" s="8" t="s">
        <v>50</v>
      </c>
      <c r="B823" s="8" t="s">
        <v>11</v>
      </c>
      <c r="C823" s="8" t="s">
        <v>12</v>
      </c>
      <c r="D823" s="5">
        <v>25</v>
      </c>
      <c r="E823" s="8" t="s">
        <v>13</v>
      </c>
      <c r="F823" t="s">
        <v>14</v>
      </c>
      <c r="G823" t="s">
        <v>25</v>
      </c>
      <c r="H823" t="s">
        <v>15</v>
      </c>
      <c r="I823" s="5">
        <v>3</v>
      </c>
    </row>
    <row r="824" spans="1:9" x14ac:dyDescent="0.25">
      <c r="A824" s="8" t="s">
        <v>50</v>
      </c>
      <c r="B824" s="8" t="s">
        <v>11</v>
      </c>
      <c r="C824" s="8" t="s">
        <v>12</v>
      </c>
      <c r="D824" s="5">
        <v>25</v>
      </c>
      <c r="E824" s="8" t="s">
        <v>13</v>
      </c>
      <c r="F824" t="s">
        <v>19</v>
      </c>
      <c r="G824" t="s">
        <v>33</v>
      </c>
      <c r="H824" t="s">
        <v>15</v>
      </c>
      <c r="I824" s="5">
        <v>1</v>
      </c>
    </row>
    <row r="825" spans="1:9" x14ac:dyDescent="0.25">
      <c r="A825" s="8" t="s">
        <v>50</v>
      </c>
      <c r="B825" s="8" t="s">
        <v>11</v>
      </c>
      <c r="C825" s="8" t="s">
        <v>12</v>
      </c>
      <c r="D825" s="5">
        <v>25</v>
      </c>
      <c r="E825" s="8" t="s">
        <v>13</v>
      </c>
      <c r="F825" t="s">
        <v>28</v>
      </c>
      <c r="G825" t="s">
        <v>37</v>
      </c>
      <c r="H825" t="s">
        <v>15</v>
      </c>
      <c r="I825" s="5">
        <v>1</v>
      </c>
    </row>
    <row r="826" spans="1:9" x14ac:dyDescent="0.25">
      <c r="A826" s="8" t="s">
        <v>50</v>
      </c>
      <c r="B826" s="8" t="s">
        <v>11</v>
      </c>
      <c r="C826" s="8" t="s">
        <v>12</v>
      </c>
      <c r="D826" s="5">
        <v>25</v>
      </c>
      <c r="E826" s="8" t="s">
        <v>13</v>
      </c>
      <c r="F826" t="s">
        <v>19</v>
      </c>
      <c r="G826" t="s">
        <v>37</v>
      </c>
      <c r="H826" t="s">
        <v>15</v>
      </c>
      <c r="I826" s="5">
        <v>1</v>
      </c>
    </row>
    <row r="827" spans="1:9" x14ac:dyDescent="0.25">
      <c r="A827" s="8" t="s">
        <v>50</v>
      </c>
      <c r="B827" s="8" t="s">
        <v>11</v>
      </c>
      <c r="C827" s="8" t="s">
        <v>12</v>
      </c>
      <c r="D827" s="5">
        <v>25</v>
      </c>
      <c r="E827" s="8" t="s">
        <v>13</v>
      </c>
      <c r="F827" t="s">
        <v>23</v>
      </c>
      <c r="G827" t="s">
        <v>16</v>
      </c>
      <c r="H827" t="s">
        <v>15</v>
      </c>
      <c r="I827" s="5">
        <v>1</v>
      </c>
    </row>
    <row r="828" spans="1:9" x14ac:dyDescent="0.25">
      <c r="A828" s="8" t="s">
        <v>50</v>
      </c>
      <c r="B828" s="8" t="s">
        <v>11</v>
      </c>
      <c r="C828" s="8" t="s">
        <v>12</v>
      </c>
      <c r="D828" s="5">
        <v>25</v>
      </c>
      <c r="E828" s="8" t="s">
        <v>13</v>
      </c>
      <c r="F828" t="s">
        <v>17</v>
      </c>
      <c r="G828" t="s">
        <v>20</v>
      </c>
      <c r="H828" t="s">
        <v>15</v>
      </c>
      <c r="I828" s="5">
        <v>1</v>
      </c>
    </row>
    <row r="829" spans="1:9" x14ac:dyDescent="0.25">
      <c r="A829" s="8" t="s">
        <v>50</v>
      </c>
      <c r="B829" s="8" t="s">
        <v>11</v>
      </c>
      <c r="C829" s="8" t="s">
        <v>12</v>
      </c>
      <c r="D829" s="5">
        <v>25</v>
      </c>
      <c r="E829" s="8" t="s">
        <v>13</v>
      </c>
      <c r="F829" t="s">
        <v>23</v>
      </c>
      <c r="G829" t="s">
        <v>38</v>
      </c>
      <c r="H829" t="s">
        <v>15</v>
      </c>
      <c r="I829" s="5">
        <v>1</v>
      </c>
    </row>
    <row r="830" spans="1:9" x14ac:dyDescent="0.25">
      <c r="A830" s="8" t="s">
        <v>50</v>
      </c>
      <c r="B830" s="8" t="s">
        <v>11</v>
      </c>
      <c r="C830" s="8" t="s">
        <v>12</v>
      </c>
      <c r="D830" s="5">
        <v>25</v>
      </c>
      <c r="E830" s="8" t="s">
        <v>13</v>
      </c>
      <c r="F830" t="s">
        <v>14</v>
      </c>
      <c r="G830" t="s">
        <v>21</v>
      </c>
      <c r="H830" t="s">
        <v>15</v>
      </c>
      <c r="I830" s="5">
        <v>1</v>
      </c>
    </row>
    <row r="831" spans="1:9" x14ac:dyDescent="0.25">
      <c r="A831" s="8" t="s">
        <v>50</v>
      </c>
      <c r="B831" s="8" t="s">
        <v>11</v>
      </c>
      <c r="C831" s="8" t="s">
        <v>12</v>
      </c>
      <c r="D831" s="5">
        <v>25</v>
      </c>
      <c r="E831" s="8" t="s">
        <v>13</v>
      </c>
      <c r="F831" t="s">
        <v>19</v>
      </c>
      <c r="G831" t="s">
        <v>21</v>
      </c>
      <c r="H831" t="s">
        <v>15</v>
      </c>
      <c r="I831" s="5">
        <v>1</v>
      </c>
    </row>
    <row r="832" spans="1:9" x14ac:dyDescent="0.25">
      <c r="A832" s="8" t="s">
        <v>50</v>
      </c>
      <c r="B832" s="8" t="s">
        <v>11</v>
      </c>
      <c r="C832" s="8" t="s">
        <v>12</v>
      </c>
      <c r="D832" s="5">
        <v>25</v>
      </c>
      <c r="E832" s="8" t="s">
        <v>13</v>
      </c>
      <c r="F832" t="s">
        <v>23</v>
      </c>
      <c r="G832" t="s">
        <v>18</v>
      </c>
      <c r="H832" t="s">
        <v>15</v>
      </c>
      <c r="I832" s="5">
        <v>1</v>
      </c>
    </row>
    <row r="833" spans="1:9" x14ac:dyDescent="0.25">
      <c r="A833" s="8" t="s">
        <v>50</v>
      </c>
      <c r="B833" s="8" t="s">
        <v>11</v>
      </c>
      <c r="C833" s="8" t="s">
        <v>12</v>
      </c>
      <c r="D833" s="5">
        <v>25</v>
      </c>
      <c r="E833" s="8" t="s">
        <v>13</v>
      </c>
      <c r="F833" t="s">
        <v>14</v>
      </c>
      <c r="G833" t="s">
        <v>18</v>
      </c>
      <c r="H833" t="s">
        <v>15</v>
      </c>
      <c r="I833" s="5">
        <v>1</v>
      </c>
    </row>
    <row r="834" spans="1:9" x14ac:dyDescent="0.25">
      <c r="A834" s="8" t="s">
        <v>50</v>
      </c>
      <c r="B834" s="8" t="s">
        <v>11</v>
      </c>
      <c r="C834" s="8" t="s">
        <v>12</v>
      </c>
      <c r="D834" s="5">
        <v>25</v>
      </c>
      <c r="E834" s="8" t="s">
        <v>13</v>
      </c>
      <c r="F834" t="s">
        <v>14</v>
      </c>
      <c r="G834" t="s">
        <v>39</v>
      </c>
      <c r="H834" t="s">
        <v>15</v>
      </c>
      <c r="I834" s="5">
        <v>2</v>
      </c>
    </row>
    <row r="835" spans="1:9" x14ac:dyDescent="0.25">
      <c r="A835" s="8" t="s">
        <v>50</v>
      </c>
      <c r="B835" s="8" t="s">
        <v>11</v>
      </c>
      <c r="C835" s="8" t="s">
        <v>12</v>
      </c>
      <c r="D835" s="5">
        <v>25</v>
      </c>
      <c r="E835" s="8" t="s">
        <v>13</v>
      </c>
      <c r="F835" t="s">
        <v>28</v>
      </c>
      <c r="G835" t="s">
        <v>40</v>
      </c>
      <c r="H835" t="s">
        <v>15</v>
      </c>
      <c r="I835" s="5">
        <v>1</v>
      </c>
    </row>
    <row r="836" spans="1:9" x14ac:dyDescent="0.25">
      <c r="A836" s="8" t="s">
        <v>50</v>
      </c>
      <c r="B836" s="8" t="s">
        <v>11</v>
      </c>
      <c r="C836" s="8" t="s">
        <v>12</v>
      </c>
      <c r="D836" s="5">
        <v>25</v>
      </c>
      <c r="E836" s="8" t="s">
        <v>13</v>
      </c>
      <c r="F836" t="s">
        <v>23</v>
      </c>
      <c r="G836" t="s">
        <v>40</v>
      </c>
      <c r="H836" t="s">
        <v>15</v>
      </c>
      <c r="I836" s="5">
        <v>1</v>
      </c>
    </row>
    <row r="837" spans="1:9" x14ac:dyDescent="0.25">
      <c r="A837" s="8" t="s">
        <v>50</v>
      </c>
      <c r="B837" s="8" t="s">
        <v>11</v>
      </c>
      <c r="C837" s="8" t="s">
        <v>12</v>
      </c>
      <c r="D837" s="5">
        <v>25</v>
      </c>
      <c r="E837" s="8" t="s">
        <v>13</v>
      </c>
      <c r="F837" t="s">
        <v>19</v>
      </c>
      <c r="G837" t="s">
        <v>40</v>
      </c>
      <c r="H837" t="s">
        <v>15</v>
      </c>
      <c r="I837" s="5">
        <v>1</v>
      </c>
    </row>
    <row r="838" spans="1:9" x14ac:dyDescent="0.25">
      <c r="A838" s="8" t="s">
        <v>50</v>
      </c>
      <c r="B838" s="8" t="s">
        <v>11</v>
      </c>
      <c r="C838" s="8" t="s">
        <v>12</v>
      </c>
      <c r="D838" s="5">
        <v>25</v>
      </c>
      <c r="E838" s="8" t="s">
        <v>13</v>
      </c>
      <c r="F838" t="s">
        <v>17</v>
      </c>
      <c r="G838" t="s">
        <v>40</v>
      </c>
      <c r="H838" t="s">
        <v>15</v>
      </c>
      <c r="I838" s="5">
        <v>1</v>
      </c>
    </row>
    <row r="839" spans="1:9" x14ac:dyDescent="0.25">
      <c r="A839" s="8" t="s">
        <v>50</v>
      </c>
      <c r="B839" s="8" t="s">
        <v>11</v>
      </c>
      <c r="C839" s="8" t="s">
        <v>12</v>
      </c>
      <c r="D839" s="5">
        <v>25</v>
      </c>
      <c r="E839" s="8" t="s">
        <v>13</v>
      </c>
      <c r="F839" t="s">
        <v>23</v>
      </c>
      <c r="G839" t="s">
        <v>41</v>
      </c>
      <c r="H839" t="s">
        <v>15</v>
      </c>
      <c r="I839" s="5">
        <v>2</v>
      </c>
    </row>
    <row r="840" spans="1:9" x14ac:dyDescent="0.25">
      <c r="A840" s="8" t="s">
        <v>50</v>
      </c>
      <c r="B840" s="8" t="s">
        <v>11</v>
      </c>
      <c r="C840" s="8" t="s">
        <v>12</v>
      </c>
      <c r="D840" s="5">
        <v>25</v>
      </c>
      <c r="E840" s="8" t="s">
        <v>13</v>
      </c>
      <c r="F840" t="s">
        <v>14</v>
      </c>
      <c r="G840" t="s">
        <v>41</v>
      </c>
      <c r="H840" t="s">
        <v>15</v>
      </c>
      <c r="I840" s="5">
        <v>3</v>
      </c>
    </row>
    <row r="841" spans="1:9" x14ac:dyDescent="0.25">
      <c r="A841" s="8" t="s">
        <v>50</v>
      </c>
      <c r="B841" s="8" t="s">
        <v>11</v>
      </c>
      <c r="C841" s="8" t="s">
        <v>12</v>
      </c>
      <c r="D841" s="5">
        <v>30</v>
      </c>
      <c r="E841" s="8" t="s">
        <v>13</v>
      </c>
      <c r="F841" t="s">
        <v>23</v>
      </c>
      <c r="G841" t="s">
        <v>137</v>
      </c>
      <c r="H841" t="s">
        <v>15</v>
      </c>
      <c r="I841" s="5">
        <v>1</v>
      </c>
    </row>
    <row r="842" spans="1:9" x14ac:dyDescent="0.25">
      <c r="A842" s="8" t="s">
        <v>50</v>
      </c>
      <c r="B842" s="8" t="s">
        <v>11</v>
      </c>
      <c r="C842" s="8" t="s">
        <v>12</v>
      </c>
      <c r="D842" s="5">
        <v>30</v>
      </c>
      <c r="E842" s="8" t="s">
        <v>13</v>
      </c>
      <c r="F842" t="s">
        <v>17</v>
      </c>
      <c r="G842" t="s">
        <v>31</v>
      </c>
      <c r="H842" t="s">
        <v>15</v>
      </c>
      <c r="I842" s="5">
        <v>1</v>
      </c>
    </row>
    <row r="843" spans="1:9" x14ac:dyDescent="0.25">
      <c r="A843" s="8" t="s">
        <v>50</v>
      </c>
      <c r="B843" s="8" t="s">
        <v>11</v>
      </c>
      <c r="C843" s="8" t="s">
        <v>12</v>
      </c>
      <c r="D843" s="5">
        <v>30</v>
      </c>
      <c r="E843" s="8" t="s">
        <v>13</v>
      </c>
      <c r="F843" t="s">
        <v>19</v>
      </c>
      <c r="G843" t="s">
        <v>32</v>
      </c>
      <c r="H843" t="s">
        <v>15</v>
      </c>
      <c r="I843" s="5">
        <v>1</v>
      </c>
    </row>
    <row r="844" spans="1:9" x14ac:dyDescent="0.25">
      <c r="A844" s="8" t="s">
        <v>50</v>
      </c>
      <c r="B844" s="8" t="s">
        <v>11</v>
      </c>
      <c r="C844" s="8" t="s">
        <v>12</v>
      </c>
      <c r="D844" s="5">
        <v>30</v>
      </c>
      <c r="E844" s="8" t="s">
        <v>13</v>
      </c>
      <c r="F844" t="s">
        <v>23</v>
      </c>
      <c r="G844" t="s">
        <v>35</v>
      </c>
      <c r="H844" t="s">
        <v>15</v>
      </c>
      <c r="I844" s="5">
        <v>1</v>
      </c>
    </row>
    <row r="845" spans="1:9" x14ac:dyDescent="0.25">
      <c r="A845" s="8" t="s">
        <v>50</v>
      </c>
      <c r="B845" s="8" t="s">
        <v>11</v>
      </c>
      <c r="C845" s="8" t="s">
        <v>12</v>
      </c>
      <c r="D845" s="5">
        <v>30</v>
      </c>
      <c r="E845" s="8" t="s">
        <v>13</v>
      </c>
      <c r="F845" t="s">
        <v>28</v>
      </c>
      <c r="G845" t="s">
        <v>38</v>
      </c>
      <c r="H845" t="s">
        <v>15</v>
      </c>
      <c r="I845" s="5">
        <v>1</v>
      </c>
    </row>
    <row r="846" spans="1:9" x14ac:dyDescent="0.25">
      <c r="A846" s="8" t="s">
        <v>50</v>
      </c>
      <c r="B846" s="8" t="s">
        <v>11</v>
      </c>
      <c r="C846" s="8" t="s">
        <v>12</v>
      </c>
      <c r="D846" s="5">
        <v>30</v>
      </c>
      <c r="E846" s="8" t="s">
        <v>13</v>
      </c>
      <c r="F846" t="s">
        <v>23</v>
      </c>
      <c r="G846" t="s">
        <v>38</v>
      </c>
      <c r="H846" t="s">
        <v>15</v>
      </c>
      <c r="I846" s="5">
        <v>1</v>
      </c>
    </row>
    <row r="847" spans="1:9" x14ac:dyDescent="0.25">
      <c r="A847" s="8" t="s">
        <v>50</v>
      </c>
      <c r="B847" s="8" t="s">
        <v>11</v>
      </c>
      <c r="C847" s="8" t="s">
        <v>12</v>
      </c>
      <c r="D847" s="5">
        <v>30</v>
      </c>
      <c r="E847" s="8" t="s">
        <v>13</v>
      </c>
      <c r="F847" t="s">
        <v>19</v>
      </c>
      <c r="G847" t="s">
        <v>38</v>
      </c>
      <c r="H847" t="s">
        <v>15</v>
      </c>
      <c r="I847" s="5">
        <v>1</v>
      </c>
    </row>
    <row r="848" spans="1:9" x14ac:dyDescent="0.25">
      <c r="A848" s="8" t="s">
        <v>50</v>
      </c>
      <c r="B848" s="8" t="s">
        <v>11</v>
      </c>
      <c r="C848" s="8" t="s">
        <v>12</v>
      </c>
      <c r="D848" s="5">
        <v>30</v>
      </c>
      <c r="E848" s="8" t="s">
        <v>13</v>
      </c>
      <c r="F848" t="s">
        <v>23</v>
      </c>
      <c r="G848" t="s">
        <v>22</v>
      </c>
      <c r="H848" t="s">
        <v>15</v>
      </c>
      <c r="I848" s="5">
        <v>1</v>
      </c>
    </row>
    <row r="849" spans="1:9" x14ac:dyDescent="0.25">
      <c r="A849" s="8" t="s">
        <v>50</v>
      </c>
      <c r="B849" s="8" t="s">
        <v>11</v>
      </c>
      <c r="C849" s="8" t="s">
        <v>12</v>
      </c>
      <c r="D849" s="5">
        <v>30</v>
      </c>
      <c r="E849" s="8" t="s">
        <v>13</v>
      </c>
      <c r="F849" t="s">
        <v>23</v>
      </c>
      <c r="G849" t="s">
        <v>39</v>
      </c>
      <c r="H849" t="s">
        <v>15</v>
      </c>
      <c r="I849" s="5">
        <v>1</v>
      </c>
    </row>
    <row r="850" spans="1:9" x14ac:dyDescent="0.25">
      <c r="A850" s="8" t="s">
        <v>50</v>
      </c>
      <c r="B850" s="8" t="s">
        <v>11</v>
      </c>
      <c r="C850" s="8" t="s">
        <v>12</v>
      </c>
      <c r="D850" s="5">
        <v>30</v>
      </c>
      <c r="E850" s="8" t="s">
        <v>13</v>
      </c>
      <c r="F850" t="s">
        <v>14</v>
      </c>
      <c r="G850" t="s">
        <v>40</v>
      </c>
      <c r="H850" t="s">
        <v>15</v>
      </c>
      <c r="I850" s="5">
        <v>1</v>
      </c>
    </row>
    <row r="851" spans="1:9" x14ac:dyDescent="0.25">
      <c r="A851" s="8" t="s">
        <v>50</v>
      </c>
      <c r="B851" s="8" t="s">
        <v>11</v>
      </c>
      <c r="C851" s="8" t="s">
        <v>12</v>
      </c>
      <c r="D851" s="5">
        <v>35</v>
      </c>
      <c r="E851" s="8" t="s">
        <v>13</v>
      </c>
      <c r="F851" t="s">
        <v>14</v>
      </c>
      <c r="G851" t="s">
        <v>30</v>
      </c>
      <c r="H851" t="s">
        <v>15</v>
      </c>
      <c r="I851" s="5">
        <v>1</v>
      </c>
    </row>
    <row r="852" spans="1:9" x14ac:dyDescent="0.25">
      <c r="A852" s="8" t="s">
        <v>50</v>
      </c>
      <c r="B852" s="8" t="s">
        <v>11</v>
      </c>
      <c r="C852" s="8" t="s">
        <v>12</v>
      </c>
      <c r="D852" s="5">
        <v>35</v>
      </c>
      <c r="E852" s="8" t="s">
        <v>13</v>
      </c>
      <c r="F852" t="s">
        <v>23</v>
      </c>
      <c r="G852" t="s">
        <v>20</v>
      </c>
      <c r="H852" t="s">
        <v>15</v>
      </c>
      <c r="I852" s="5">
        <v>1</v>
      </c>
    </row>
    <row r="853" spans="1:9" x14ac:dyDescent="0.25">
      <c r="A853" s="8" t="s">
        <v>50</v>
      </c>
      <c r="B853" s="8" t="s">
        <v>11</v>
      </c>
      <c r="C853" s="8" t="s">
        <v>12</v>
      </c>
      <c r="D853" s="5">
        <v>35</v>
      </c>
      <c r="E853" s="8" t="s">
        <v>13</v>
      </c>
      <c r="F853" t="s">
        <v>28</v>
      </c>
      <c r="G853" t="s">
        <v>21</v>
      </c>
      <c r="H853" t="s">
        <v>15</v>
      </c>
      <c r="I853" s="5">
        <v>1</v>
      </c>
    </row>
    <row r="854" spans="1:9" x14ac:dyDescent="0.25">
      <c r="A854" s="8" t="s">
        <v>50</v>
      </c>
      <c r="B854" s="8" t="s">
        <v>11</v>
      </c>
      <c r="C854" s="8" t="s">
        <v>12</v>
      </c>
      <c r="D854" s="5">
        <v>35</v>
      </c>
      <c r="E854" s="8" t="s">
        <v>13</v>
      </c>
      <c r="F854" t="s">
        <v>17</v>
      </c>
      <c r="G854" t="s">
        <v>21</v>
      </c>
      <c r="H854" t="s">
        <v>15</v>
      </c>
      <c r="I854" s="5">
        <v>1</v>
      </c>
    </row>
    <row r="855" spans="1:9" x14ac:dyDescent="0.25">
      <c r="A855" s="8" t="s">
        <v>50</v>
      </c>
      <c r="B855" s="8" t="s">
        <v>11</v>
      </c>
      <c r="C855" s="8" t="s">
        <v>12</v>
      </c>
      <c r="D855" s="5">
        <v>35</v>
      </c>
      <c r="E855" s="8" t="s">
        <v>13</v>
      </c>
      <c r="F855" t="s">
        <v>14</v>
      </c>
      <c r="G855" t="s">
        <v>18</v>
      </c>
      <c r="H855" t="s">
        <v>15</v>
      </c>
      <c r="I855" s="5">
        <v>1</v>
      </c>
    </row>
    <row r="856" spans="1:9" x14ac:dyDescent="0.25">
      <c r="A856" s="8" t="s">
        <v>50</v>
      </c>
      <c r="B856" s="8" t="s">
        <v>11</v>
      </c>
      <c r="C856" s="8" t="s">
        <v>12</v>
      </c>
      <c r="D856" s="5">
        <v>35</v>
      </c>
      <c r="E856" s="8" t="s">
        <v>13</v>
      </c>
      <c r="F856" t="s">
        <v>19</v>
      </c>
      <c r="G856" t="s">
        <v>39</v>
      </c>
      <c r="H856" t="s">
        <v>15</v>
      </c>
      <c r="I856" s="5">
        <v>1</v>
      </c>
    </row>
    <row r="857" spans="1:9" x14ac:dyDescent="0.25">
      <c r="A857" s="8" t="s">
        <v>50</v>
      </c>
      <c r="B857" s="8" t="s">
        <v>11</v>
      </c>
      <c r="C857" s="8" t="s">
        <v>12</v>
      </c>
      <c r="D857" s="5">
        <v>35</v>
      </c>
      <c r="E857" s="8" t="s">
        <v>13</v>
      </c>
      <c r="F857" t="s">
        <v>17</v>
      </c>
      <c r="G857" t="s">
        <v>39</v>
      </c>
      <c r="H857" t="s">
        <v>15</v>
      </c>
      <c r="I857" s="5">
        <v>1</v>
      </c>
    </row>
    <row r="858" spans="1:9" x14ac:dyDescent="0.25">
      <c r="A858" s="8" t="s">
        <v>50</v>
      </c>
      <c r="B858" s="8" t="s">
        <v>11</v>
      </c>
      <c r="C858" s="8" t="s">
        <v>12</v>
      </c>
      <c r="D858" s="5">
        <v>35</v>
      </c>
      <c r="E858" s="8" t="s">
        <v>13</v>
      </c>
      <c r="F858" t="s">
        <v>14</v>
      </c>
      <c r="G858" t="s">
        <v>40</v>
      </c>
      <c r="H858" t="s">
        <v>15</v>
      </c>
      <c r="I858" s="5">
        <v>1</v>
      </c>
    </row>
    <row r="859" spans="1:9" x14ac:dyDescent="0.25">
      <c r="A859" s="8" t="s">
        <v>50</v>
      </c>
      <c r="B859" s="8" t="s">
        <v>11</v>
      </c>
      <c r="C859" s="8" t="s">
        <v>12</v>
      </c>
      <c r="D859" s="5">
        <v>40</v>
      </c>
      <c r="E859" s="8" t="s">
        <v>13</v>
      </c>
      <c r="F859" t="s">
        <v>23</v>
      </c>
      <c r="G859" t="s">
        <v>137</v>
      </c>
      <c r="H859" t="s">
        <v>15</v>
      </c>
      <c r="I859" s="5">
        <v>1</v>
      </c>
    </row>
    <row r="860" spans="1:9" x14ac:dyDescent="0.25">
      <c r="A860" s="8" t="s">
        <v>50</v>
      </c>
      <c r="B860" s="8" t="s">
        <v>11</v>
      </c>
      <c r="C860" s="8" t="s">
        <v>12</v>
      </c>
      <c r="D860" s="5">
        <v>40</v>
      </c>
      <c r="E860" s="8" t="s">
        <v>13</v>
      </c>
      <c r="F860" t="s">
        <v>19</v>
      </c>
      <c r="G860" t="s">
        <v>137</v>
      </c>
      <c r="H860" t="s">
        <v>15</v>
      </c>
      <c r="I860" s="5">
        <v>1</v>
      </c>
    </row>
    <row r="861" spans="1:9" x14ac:dyDescent="0.25">
      <c r="A861" s="8" t="s">
        <v>50</v>
      </c>
      <c r="B861" s="8" t="s">
        <v>11</v>
      </c>
      <c r="C861" s="8" t="s">
        <v>12</v>
      </c>
      <c r="D861" s="5">
        <v>40</v>
      </c>
      <c r="E861" s="8" t="s">
        <v>13</v>
      </c>
      <c r="F861" t="s">
        <v>14</v>
      </c>
      <c r="G861" t="s">
        <v>32</v>
      </c>
      <c r="H861" t="s">
        <v>15</v>
      </c>
      <c r="I861" s="5">
        <v>1</v>
      </c>
    </row>
    <row r="862" spans="1:9" x14ac:dyDescent="0.25">
      <c r="A862" s="8" t="s">
        <v>50</v>
      </c>
      <c r="B862" s="8" t="s">
        <v>11</v>
      </c>
      <c r="C862" s="8" t="s">
        <v>12</v>
      </c>
      <c r="D862" s="5">
        <v>40</v>
      </c>
      <c r="E862" s="8" t="s">
        <v>13</v>
      </c>
      <c r="F862" t="s">
        <v>23</v>
      </c>
      <c r="G862" t="s">
        <v>35</v>
      </c>
      <c r="H862" t="s">
        <v>15</v>
      </c>
      <c r="I862" s="5">
        <v>1</v>
      </c>
    </row>
    <row r="863" spans="1:9" x14ac:dyDescent="0.25">
      <c r="A863" s="8" t="s">
        <v>50</v>
      </c>
      <c r="B863" s="8" t="s">
        <v>11</v>
      </c>
      <c r="C863" s="8" t="s">
        <v>12</v>
      </c>
      <c r="D863" s="5">
        <v>40</v>
      </c>
      <c r="E863" s="8" t="s">
        <v>13</v>
      </c>
      <c r="F863" t="s">
        <v>23</v>
      </c>
      <c r="G863" t="s">
        <v>37</v>
      </c>
      <c r="H863" t="s">
        <v>15</v>
      </c>
      <c r="I863" s="5">
        <v>1</v>
      </c>
    </row>
    <row r="864" spans="1:9" x14ac:dyDescent="0.25">
      <c r="A864" s="8" t="s">
        <v>50</v>
      </c>
      <c r="B864" s="8" t="s">
        <v>11</v>
      </c>
      <c r="C864" s="8" t="s">
        <v>12</v>
      </c>
      <c r="D864" s="5">
        <v>40</v>
      </c>
      <c r="E864" s="8" t="s">
        <v>13</v>
      </c>
      <c r="F864" t="s">
        <v>23</v>
      </c>
      <c r="G864" t="s">
        <v>20</v>
      </c>
      <c r="H864" t="s">
        <v>15</v>
      </c>
      <c r="I864" s="5">
        <v>1</v>
      </c>
    </row>
    <row r="865" spans="1:9" x14ac:dyDescent="0.25">
      <c r="A865" s="8" t="s">
        <v>50</v>
      </c>
      <c r="B865" s="8" t="s">
        <v>11</v>
      </c>
      <c r="C865" s="8" t="s">
        <v>12</v>
      </c>
      <c r="D865" s="5">
        <v>40</v>
      </c>
      <c r="E865" s="8" t="s">
        <v>13</v>
      </c>
      <c r="F865" t="s">
        <v>23</v>
      </c>
      <c r="G865" t="s">
        <v>18</v>
      </c>
      <c r="H865" t="s">
        <v>15</v>
      </c>
      <c r="I865" s="5">
        <v>1</v>
      </c>
    </row>
    <row r="866" spans="1:9" x14ac:dyDescent="0.25">
      <c r="A866" s="8" t="s">
        <v>50</v>
      </c>
      <c r="B866" s="8" t="s">
        <v>11</v>
      </c>
      <c r="C866" s="8" t="s">
        <v>12</v>
      </c>
      <c r="D866" s="5">
        <v>40</v>
      </c>
      <c r="E866" s="8" t="s">
        <v>13</v>
      </c>
      <c r="F866" t="s">
        <v>19</v>
      </c>
      <c r="G866" t="s">
        <v>39</v>
      </c>
      <c r="H866" t="s">
        <v>15</v>
      </c>
      <c r="I866" s="5">
        <v>1</v>
      </c>
    </row>
    <row r="867" spans="1:9" x14ac:dyDescent="0.25">
      <c r="A867" s="8" t="s">
        <v>50</v>
      </c>
      <c r="B867" s="8" t="s">
        <v>11</v>
      </c>
      <c r="C867" s="8" t="s">
        <v>12</v>
      </c>
      <c r="D867" s="5">
        <v>40</v>
      </c>
      <c r="E867" s="8" t="s">
        <v>13</v>
      </c>
      <c r="F867" t="s">
        <v>14</v>
      </c>
      <c r="G867" t="s">
        <v>40</v>
      </c>
      <c r="H867" t="s">
        <v>15</v>
      </c>
      <c r="I867" s="5">
        <v>1</v>
      </c>
    </row>
    <row r="868" spans="1:9" x14ac:dyDescent="0.25">
      <c r="A868" s="8" t="s">
        <v>50</v>
      </c>
      <c r="B868" s="8" t="s">
        <v>11</v>
      </c>
      <c r="C868" s="8" t="s">
        <v>12</v>
      </c>
      <c r="D868" s="5">
        <v>40</v>
      </c>
      <c r="E868" s="8" t="s">
        <v>13</v>
      </c>
      <c r="F868" t="s">
        <v>19</v>
      </c>
      <c r="G868" t="s">
        <v>40</v>
      </c>
      <c r="H868" t="s">
        <v>15</v>
      </c>
      <c r="I868" s="5">
        <v>1</v>
      </c>
    </row>
    <row r="869" spans="1:9" x14ac:dyDescent="0.25">
      <c r="A869" s="8" t="s">
        <v>50</v>
      </c>
      <c r="B869" s="8" t="s">
        <v>11</v>
      </c>
      <c r="C869" s="8" t="s">
        <v>12</v>
      </c>
      <c r="D869" s="5">
        <v>45</v>
      </c>
      <c r="E869" s="8" t="s">
        <v>13</v>
      </c>
      <c r="F869" t="s">
        <v>28</v>
      </c>
      <c r="G869" t="s">
        <v>30</v>
      </c>
      <c r="H869" t="s">
        <v>15</v>
      </c>
      <c r="I869" s="5">
        <v>1</v>
      </c>
    </row>
    <row r="870" spans="1:9" x14ac:dyDescent="0.25">
      <c r="A870" s="8" t="s">
        <v>50</v>
      </c>
      <c r="B870" s="8" t="s">
        <v>11</v>
      </c>
      <c r="C870" s="8" t="s">
        <v>12</v>
      </c>
      <c r="D870" s="5">
        <v>45</v>
      </c>
      <c r="E870" s="8" t="s">
        <v>13</v>
      </c>
      <c r="F870" t="s">
        <v>23</v>
      </c>
      <c r="G870" t="s">
        <v>138</v>
      </c>
      <c r="H870" t="s">
        <v>15</v>
      </c>
      <c r="I870" s="5">
        <v>1</v>
      </c>
    </row>
    <row r="871" spans="1:9" x14ac:dyDescent="0.25">
      <c r="A871" s="8" t="s">
        <v>50</v>
      </c>
      <c r="B871" s="8" t="s">
        <v>11</v>
      </c>
      <c r="C871" s="8" t="s">
        <v>12</v>
      </c>
      <c r="D871" s="5">
        <v>45</v>
      </c>
      <c r="E871" s="8" t="s">
        <v>13</v>
      </c>
      <c r="F871" t="s">
        <v>23</v>
      </c>
      <c r="G871" t="s">
        <v>21</v>
      </c>
      <c r="H871" t="s">
        <v>15</v>
      </c>
      <c r="I871" s="5">
        <v>2</v>
      </c>
    </row>
    <row r="872" spans="1:9" x14ac:dyDescent="0.25">
      <c r="A872" s="8" t="s">
        <v>50</v>
      </c>
      <c r="B872" s="8" t="s">
        <v>11</v>
      </c>
      <c r="C872" s="8" t="s">
        <v>12</v>
      </c>
      <c r="D872" s="5">
        <v>45</v>
      </c>
      <c r="E872" s="8" t="s">
        <v>13</v>
      </c>
      <c r="F872" t="s">
        <v>28</v>
      </c>
      <c r="G872" t="s">
        <v>22</v>
      </c>
      <c r="H872" t="s">
        <v>15</v>
      </c>
      <c r="I872" s="5">
        <v>1</v>
      </c>
    </row>
    <row r="873" spans="1:9" x14ac:dyDescent="0.25">
      <c r="A873" s="8" t="s">
        <v>50</v>
      </c>
      <c r="B873" s="8" t="s">
        <v>11</v>
      </c>
      <c r="C873" s="8" t="s">
        <v>12</v>
      </c>
      <c r="D873" s="5">
        <v>45</v>
      </c>
      <c r="E873" s="8" t="s">
        <v>13</v>
      </c>
      <c r="F873" t="s">
        <v>23</v>
      </c>
      <c r="G873" t="s">
        <v>22</v>
      </c>
      <c r="H873" t="s">
        <v>15</v>
      </c>
      <c r="I873" s="5">
        <v>1</v>
      </c>
    </row>
    <row r="874" spans="1:9" x14ac:dyDescent="0.25">
      <c r="A874" s="8" t="s">
        <v>50</v>
      </c>
      <c r="B874" s="8" t="s">
        <v>11</v>
      </c>
      <c r="C874" s="8" t="s">
        <v>12</v>
      </c>
      <c r="D874" s="5">
        <v>45</v>
      </c>
      <c r="E874" s="8" t="s">
        <v>13</v>
      </c>
      <c r="F874" t="s">
        <v>23</v>
      </c>
      <c r="G874" t="s">
        <v>39</v>
      </c>
      <c r="H874" t="s">
        <v>15</v>
      </c>
      <c r="I874" s="5">
        <v>1</v>
      </c>
    </row>
    <row r="875" spans="1:9" x14ac:dyDescent="0.25">
      <c r="A875" s="8" t="s">
        <v>50</v>
      </c>
      <c r="B875" s="8" t="s">
        <v>11</v>
      </c>
      <c r="C875" s="8" t="s">
        <v>12</v>
      </c>
      <c r="D875" s="5">
        <v>45</v>
      </c>
      <c r="E875" s="8" t="s">
        <v>13</v>
      </c>
      <c r="F875" t="s">
        <v>14</v>
      </c>
      <c r="G875" t="s">
        <v>39</v>
      </c>
      <c r="H875" t="s">
        <v>15</v>
      </c>
      <c r="I875" s="5">
        <v>3</v>
      </c>
    </row>
    <row r="876" spans="1:9" x14ac:dyDescent="0.25">
      <c r="A876" s="8" t="s">
        <v>50</v>
      </c>
      <c r="B876" s="8" t="s">
        <v>11</v>
      </c>
      <c r="C876" s="8" t="s">
        <v>12</v>
      </c>
      <c r="D876" s="5">
        <v>45</v>
      </c>
      <c r="E876" s="8" t="s">
        <v>13</v>
      </c>
      <c r="F876" t="s">
        <v>28</v>
      </c>
      <c r="G876" t="s">
        <v>40</v>
      </c>
      <c r="H876" t="s">
        <v>15</v>
      </c>
      <c r="I876" s="5">
        <v>1</v>
      </c>
    </row>
    <row r="877" spans="1:9" x14ac:dyDescent="0.25">
      <c r="A877" s="8" t="s">
        <v>50</v>
      </c>
      <c r="B877" s="8" t="s">
        <v>11</v>
      </c>
      <c r="C877" s="8" t="s">
        <v>12</v>
      </c>
      <c r="D877" s="5">
        <v>45</v>
      </c>
      <c r="E877" s="8" t="s">
        <v>13</v>
      </c>
      <c r="F877" t="s">
        <v>23</v>
      </c>
      <c r="G877" t="s">
        <v>40</v>
      </c>
      <c r="H877" t="s">
        <v>15</v>
      </c>
      <c r="I877" s="5">
        <v>2</v>
      </c>
    </row>
    <row r="878" spans="1:9" x14ac:dyDescent="0.25">
      <c r="A878" s="8" t="s">
        <v>50</v>
      </c>
      <c r="B878" s="8" t="s">
        <v>11</v>
      </c>
      <c r="C878" s="8" t="s">
        <v>12</v>
      </c>
      <c r="D878" s="5">
        <v>55</v>
      </c>
      <c r="E878" s="8" t="s">
        <v>13</v>
      </c>
      <c r="F878" t="s">
        <v>23</v>
      </c>
      <c r="G878" t="s">
        <v>25</v>
      </c>
      <c r="H878" t="s">
        <v>15</v>
      </c>
      <c r="I878" s="5">
        <v>1</v>
      </c>
    </row>
    <row r="879" spans="1:9" x14ac:dyDescent="0.25">
      <c r="A879" s="8" t="s">
        <v>50</v>
      </c>
      <c r="B879" s="8" t="s">
        <v>11</v>
      </c>
      <c r="C879" s="8" t="s">
        <v>12</v>
      </c>
      <c r="D879" s="5">
        <v>55</v>
      </c>
      <c r="E879" s="8" t="s">
        <v>13</v>
      </c>
      <c r="F879" t="s">
        <v>19</v>
      </c>
      <c r="G879" t="s">
        <v>25</v>
      </c>
      <c r="H879" t="s">
        <v>15</v>
      </c>
      <c r="I879" s="5">
        <v>1</v>
      </c>
    </row>
    <row r="880" spans="1:9" x14ac:dyDescent="0.25">
      <c r="A880" s="8" t="s">
        <v>50</v>
      </c>
      <c r="B880" s="8" t="s">
        <v>11</v>
      </c>
      <c r="C880" s="8" t="s">
        <v>12</v>
      </c>
      <c r="D880" s="5">
        <v>55</v>
      </c>
      <c r="E880" s="8" t="s">
        <v>13</v>
      </c>
      <c r="F880" t="s">
        <v>23</v>
      </c>
      <c r="G880" t="s">
        <v>33</v>
      </c>
      <c r="H880" t="s">
        <v>15</v>
      </c>
      <c r="I880" s="5">
        <v>1</v>
      </c>
    </row>
    <row r="881" spans="1:9" x14ac:dyDescent="0.25">
      <c r="A881" s="8" t="s">
        <v>50</v>
      </c>
      <c r="B881" s="8" t="s">
        <v>11</v>
      </c>
      <c r="C881" s="8" t="s">
        <v>12</v>
      </c>
      <c r="D881" s="5">
        <v>55</v>
      </c>
      <c r="E881" s="8" t="s">
        <v>13</v>
      </c>
      <c r="F881" t="s">
        <v>28</v>
      </c>
      <c r="G881" t="s">
        <v>40</v>
      </c>
      <c r="H881" t="s">
        <v>15</v>
      </c>
      <c r="I881" s="5">
        <v>1</v>
      </c>
    </row>
    <row r="882" spans="1:9" x14ac:dyDescent="0.25">
      <c r="A882" s="8" t="s">
        <v>50</v>
      </c>
      <c r="B882" s="8" t="s">
        <v>11</v>
      </c>
      <c r="C882" s="8" t="s">
        <v>12</v>
      </c>
      <c r="D882" t="s">
        <v>42</v>
      </c>
      <c r="E882" s="8" t="s">
        <v>13</v>
      </c>
      <c r="F882" t="s">
        <v>14</v>
      </c>
      <c r="G882" t="s">
        <v>39</v>
      </c>
      <c r="H882" t="s">
        <v>15</v>
      </c>
      <c r="I882" s="5">
        <v>1</v>
      </c>
    </row>
    <row r="883" spans="1:9" x14ac:dyDescent="0.25">
      <c r="A883" s="8" t="s">
        <v>50</v>
      </c>
      <c r="B883" s="8" t="s">
        <v>11</v>
      </c>
      <c r="C883" s="8" t="s">
        <v>12</v>
      </c>
      <c r="D883" s="5">
        <v>25</v>
      </c>
      <c r="E883" s="8" t="s">
        <v>43</v>
      </c>
      <c r="F883" t="s">
        <v>23</v>
      </c>
      <c r="G883" t="s">
        <v>137</v>
      </c>
      <c r="H883" t="s">
        <v>15</v>
      </c>
      <c r="I883" s="5">
        <v>1</v>
      </c>
    </row>
    <row r="884" spans="1:9" x14ac:dyDescent="0.25">
      <c r="A884" s="8" t="s">
        <v>50</v>
      </c>
      <c r="B884" s="8" t="s">
        <v>11</v>
      </c>
      <c r="C884" s="8" t="s">
        <v>12</v>
      </c>
      <c r="D884" s="5">
        <v>25</v>
      </c>
      <c r="E884" s="8" t="s">
        <v>43</v>
      </c>
      <c r="F884" t="s">
        <v>14</v>
      </c>
      <c r="G884" t="s">
        <v>137</v>
      </c>
      <c r="H884" t="s">
        <v>15</v>
      </c>
      <c r="I884" s="5">
        <v>1</v>
      </c>
    </row>
    <row r="885" spans="1:9" x14ac:dyDescent="0.25">
      <c r="A885" s="8" t="s">
        <v>50</v>
      </c>
      <c r="B885" s="8" t="s">
        <v>11</v>
      </c>
      <c r="C885" s="8" t="s">
        <v>12</v>
      </c>
      <c r="D885" s="5">
        <v>25</v>
      </c>
      <c r="E885" s="8" t="s">
        <v>43</v>
      </c>
      <c r="F885" t="s">
        <v>14</v>
      </c>
      <c r="G885" t="s">
        <v>24</v>
      </c>
      <c r="H885" t="s">
        <v>15</v>
      </c>
      <c r="I885" s="5">
        <v>1</v>
      </c>
    </row>
    <row r="886" spans="1:9" x14ac:dyDescent="0.25">
      <c r="A886" s="8" t="s">
        <v>50</v>
      </c>
      <c r="B886" s="8" t="s">
        <v>11</v>
      </c>
      <c r="C886" s="8" t="s">
        <v>12</v>
      </c>
      <c r="D886" s="5">
        <v>25</v>
      </c>
      <c r="E886" s="8" t="s">
        <v>43</v>
      </c>
      <c r="F886" t="s">
        <v>19</v>
      </c>
      <c r="G886" t="s">
        <v>24</v>
      </c>
      <c r="H886" t="s">
        <v>15</v>
      </c>
      <c r="I886" s="5">
        <v>1</v>
      </c>
    </row>
    <row r="887" spans="1:9" x14ac:dyDescent="0.25">
      <c r="A887" s="8" t="s">
        <v>50</v>
      </c>
      <c r="B887" s="8" t="s">
        <v>11</v>
      </c>
      <c r="C887" s="8" t="s">
        <v>12</v>
      </c>
      <c r="D887" s="5">
        <v>25</v>
      </c>
      <c r="E887" s="8" t="s">
        <v>43</v>
      </c>
      <c r="F887" t="s">
        <v>19</v>
      </c>
      <c r="G887" t="s">
        <v>25</v>
      </c>
      <c r="H887" t="s">
        <v>15</v>
      </c>
      <c r="I887" s="5">
        <v>3</v>
      </c>
    </row>
    <row r="888" spans="1:9" x14ac:dyDescent="0.25">
      <c r="A888" s="8" t="s">
        <v>50</v>
      </c>
      <c r="B888" s="8" t="s">
        <v>11</v>
      </c>
      <c r="C888" s="8" t="s">
        <v>12</v>
      </c>
      <c r="D888" s="5">
        <v>25</v>
      </c>
      <c r="E888" s="8" t="s">
        <v>43</v>
      </c>
      <c r="F888" t="s">
        <v>14</v>
      </c>
      <c r="G888" t="s">
        <v>29</v>
      </c>
      <c r="H888" t="s">
        <v>15</v>
      </c>
      <c r="I888" s="5">
        <v>1</v>
      </c>
    </row>
    <row r="889" spans="1:9" x14ac:dyDescent="0.25">
      <c r="A889" s="8" t="s">
        <v>50</v>
      </c>
      <c r="B889" s="8" t="s">
        <v>11</v>
      </c>
      <c r="C889" s="8" t="s">
        <v>12</v>
      </c>
      <c r="D889" s="5">
        <v>25</v>
      </c>
      <c r="E889" s="8" t="s">
        <v>43</v>
      </c>
      <c r="F889" t="s">
        <v>19</v>
      </c>
      <c r="G889" t="s">
        <v>37</v>
      </c>
      <c r="H889" t="s">
        <v>15</v>
      </c>
      <c r="I889" s="5">
        <v>1</v>
      </c>
    </row>
    <row r="890" spans="1:9" x14ac:dyDescent="0.25">
      <c r="A890" s="8" t="s">
        <v>50</v>
      </c>
      <c r="B890" s="8" t="s">
        <v>11</v>
      </c>
      <c r="C890" s="8" t="s">
        <v>12</v>
      </c>
      <c r="D890" s="5">
        <v>25</v>
      </c>
      <c r="E890" s="8" t="s">
        <v>43</v>
      </c>
      <c r="F890" t="s">
        <v>14</v>
      </c>
      <c r="G890" t="s">
        <v>38</v>
      </c>
      <c r="H890" t="s">
        <v>15</v>
      </c>
      <c r="I890" s="5">
        <v>1</v>
      </c>
    </row>
    <row r="891" spans="1:9" x14ac:dyDescent="0.25">
      <c r="A891" s="8" t="s">
        <v>50</v>
      </c>
      <c r="B891" s="8" t="s">
        <v>11</v>
      </c>
      <c r="C891" s="8" t="s">
        <v>12</v>
      </c>
      <c r="D891" s="5">
        <v>25</v>
      </c>
      <c r="E891" s="8" t="s">
        <v>43</v>
      </c>
      <c r="F891" t="s">
        <v>19</v>
      </c>
      <c r="G891" t="s">
        <v>21</v>
      </c>
      <c r="H891" t="s">
        <v>15</v>
      </c>
      <c r="I891" s="5">
        <v>1</v>
      </c>
    </row>
    <row r="892" spans="1:9" x14ac:dyDescent="0.25">
      <c r="A892" s="8" t="s">
        <v>50</v>
      </c>
      <c r="B892" s="8" t="s">
        <v>11</v>
      </c>
      <c r="C892" s="8" t="s">
        <v>12</v>
      </c>
      <c r="D892" s="5">
        <v>25</v>
      </c>
      <c r="E892" s="8" t="s">
        <v>43</v>
      </c>
      <c r="F892" t="s">
        <v>19</v>
      </c>
      <c r="G892" t="s">
        <v>22</v>
      </c>
      <c r="H892" t="s">
        <v>15</v>
      </c>
      <c r="I892" s="5">
        <v>3</v>
      </c>
    </row>
    <row r="893" spans="1:9" x14ac:dyDescent="0.25">
      <c r="A893" s="8" t="s">
        <v>50</v>
      </c>
      <c r="B893" s="8" t="s">
        <v>11</v>
      </c>
      <c r="C893" s="8" t="s">
        <v>12</v>
      </c>
      <c r="D893" s="5">
        <v>25</v>
      </c>
      <c r="E893" s="8" t="s">
        <v>43</v>
      </c>
      <c r="F893" t="s">
        <v>17</v>
      </c>
      <c r="G893" t="s">
        <v>18</v>
      </c>
      <c r="H893" t="s">
        <v>15</v>
      </c>
      <c r="I893" s="5">
        <v>1</v>
      </c>
    </row>
    <row r="894" spans="1:9" x14ac:dyDescent="0.25">
      <c r="A894" s="8" t="s">
        <v>50</v>
      </c>
      <c r="B894" s="8" t="s">
        <v>11</v>
      </c>
      <c r="C894" s="8" t="s">
        <v>12</v>
      </c>
      <c r="D894" s="5">
        <v>25</v>
      </c>
      <c r="E894" s="8" t="s">
        <v>43</v>
      </c>
      <c r="F894" t="s">
        <v>28</v>
      </c>
      <c r="G894" t="s">
        <v>40</v>
      </c>
      <c r="H894" t="s">
        <v>15</v>
      </c>
      <c r="I894" s="5">
        <v>1</v>
      </c>
    </row>
    <row r="895" spans="1:9" x14ac:dyDescent="0.25">
      <c r="A895" s="8" t="s">
        <v>50</v>
      </c>
      <c r="B895" s="8" t="s">
        <v>11</v>
      </c>
      <c r="C895" s="8" t="s">
        <v>12</v>
      </c>
      <c r="D895" s="5">
        <v>25</v>
      </c>
      <c r="E895" s="8" t="s">
        <v>43</v>
      </c>
      <c r="F895" t="s">
        <v>23</v>
      </c>
      <c r="G895" t="s">
        <v>40</v>
      </c>
      <c r="H895" t="s">
        <v>15</v>
      </c>
      <c r="I895" s="5">
        <v>1</v>
      </c>
    </row>
    <row r="896" spans="1:9" x14ac:dyDescent="0.25">
      <c r="A896" s="8" t="s">
        <v>50</v>
      </c>
      <c r="B896" s="8" t="s">
        <v>11</v>
      </c>
      <c r="C896" s="8" t="s">
        <v>12</v>
      </c>
      <c r="D896" s="5">
        <v>25</v>
      </c>
      <c r="E896" s="8" t="s">
        <v>43</v>
      </c>
      <c r="F896" t="s">
        <v>17</v>
      </c>
      <c r="G896" t="s">
        <v>40</v>
      </c>
      <c r="H896" t="s">
        <v>15</v>
      </c>
      <c r="I896" s="5">
        <v>3</v>
      </c>
    </row>
    <row r="897" spans="1:9" x14ac:dyDescent="0.25">
      <c r="A897" s="8" t="s">
        <v>50</v>
      </c>
      <c r="B897" s="8" t="s">
        <v>11</v>
      </c>
      <c r="C897" s="8" t="s">
        <v>12</v>
      </c>
      <c r="D897" s="5">
        <v>25</v>
      </c>
      <c r="E897" s="8" t="s">
        <v>43</v>
      </c>
      <c r="F897" t="s">
        <v>28</v>
      </c>
      <c r="G897" t="s">
        <v>41</v>
      </c>
      <c r="H897" t="s">
        <v>15</v>
      </c>
      <c r="I897" s="5">
        <v>1</v>
      </c>
    </row>
    <row r="898" spans="1:9" x14ac:dyDescent="0.25">
      <c r="A898" s="8" t="s">
        <v>50</v>
      </c>
      <c r="B898" s="8" t="s">
        <v>11</v>
      </c>
      <c r="C898" s="8" t="s">
        <v>12</v>
      </c>
      <c r="D898" s="5">
        <v>25</v>
      </c>
      <c r="E898" s="8" t="s">
        <v>43</v>
      </c>
      <c r="F898" t="s">
        <v>19</v>
      </c>
      <c r="G898" t="s">
        <v>41</v>
      </c>
      <c r="H898" t="s">
        <v>15</v>
      </c>
      <c r="I898" s="5">
        <v>1</v>
      </c>
    </row>
    <row r="899" spans="1:9" x14ac:dyDescent="0.25">
      <c r="A899" s="8" t="s">
        <v>50</v>
      </c>
      <c r="B899" s="8" t="s">
        <v>11</v>
      </c>
      <c r="C899" s="8" t="s">
        <v>12</v>
      </c>
      <c r="D899" s="5">
        <v>30</v>
      </c>
      <c r="E899" s="8" t="s">
        <v>43</v>
      </c>
      <c r="F899" t="s">
        <v>14</v>
      </c>
      <c r="G899" t="s">
        <v>25</v>
      </c>
      <c r="H899" t="s">
        <v>15</v>
      </c>
      <c r="I899" s="5">
        <v>1</v>
      </c>
    </row>
    <row r="900" spans="1:9" x14ac:dyDescent="0.25">
      <c r="A900" s="8" t="s">
        <v>50</v>
      </c>
      <c r="B900" s="8" t="s">
        <v>11</v>
      </c>
      <c r="C900" s="8" t="s">
        <v>12</v>
      </c>
      <c r="D900" s="5">
        <v>30</v>
      </c>
      <c r="E900" s="8" t="s">
        <v>43</v>
      </c>
      <c r="F900" t="s">
        <v>19</v>
      </c>
      <c r="G900" t="s">
        <v>29</v>
      </c>
      <c r="H900" t="s">
        <v>15</v>
      </c>
      <c r="I900" s="5">
        <v>1</v>
      </c>
    </row>
    <row r="901" spans="1:9" x14ac:dyDescent="0.25">
      <c r="A901" s="8" t="s">
        <v>50</v>
      </c>
      <c r="B901" s="8" t="s">
        <v>11</v>
      </c>
      <c r="C901" s="8" t="s">
        <v>12</v>
      </c>
      <c r="D901" s="5">
        <v>30</v>
      </c>
      <c r="E901" s="8" t="s">
        <v>43</v>
      </c>
      <c r="F901" t="s">
        <v>14</v>
      </c>
      <c r="G901" t="s">
        <v>37</v>
      </c>
      <c r="H901" t="s">
        <v>15</v>
      </c>
      <c r="I901" s="5">
        <v>1</v>
      </c>
    </row>
    <row r="902" spans="1:9" x14ac:dyDescent="0.25">
      <c r="A902" s="8" t="s">
        <v>50</v>
      </c>
      <c r="B902" s="8" t="s">
        <v>11</v>
      </c>
      <c r="C902" s="8" t="s">
        <v>12</v>
      </c>
      <c r="D902" s="5">
        <v>30</v>
      </c>
      <c r="E902" s="8" t="s">
        <v>43</v>
      </c>
      <c r="F902" t="s">
        <v>14</v>
      </c>
      <c r="G902" t="s">
        <v>22</v>
      </c>
      <c r="H902" t="s">
        <v>15</v>
      </c>
      <c r="I902" s="5">
        <v>1</v>
      </c>
    </row>
    <row r="903" spans="1:9" x14ac:dyDescent="0.25">
      <c r="A903" s="8" t="s">
        <v>50</v>
      </c>
      <c r="B903" s="8" t="s">
        <v>11</v>
      </c>
      <c r="C903" s="8" t="s">
        <v>12</v>
      </c>
      <c r="D903" s="5">
        <v>30</v>
      </c>
      <c r="E903" s="8" t="s">
        <v>43</v>
      </c>
      <c r="F903" t="s">
        <v>19</v>
      </c>
      <c r="G903" t="s">
        <v>22</v>
      </c>
      <c r="H903" t="s">
        <v>15</v>
      </c>
      <c r="I903" s="5">
        <v>1</v>
      </c>
    </row>
    <row r="904" spans="1:9" x14ac:dyDescent="0.25">
      <c r="A904" s="8" t="s">
        <v>50</v>
      </c>
      <c r="B904" s="8" t="s">
        <v>11</v>
      </c>
      <c r="C904" s="8" t="s">
        <v>12</v>
      </c>
      <c r="D904" s="5">
        <v>30</v>
      </c>
      <c r="E904" s="8" t="s">
        <v>43</v>
      </c>
      <c r="F904" t="s">
        <v>14</v>
      </c>
      <c r="G904" t="s">
        <v>18</v>
      </c>
      <c r="H904" t="s">
        <v>15</v>
      </c>
      <c r="I904" s="5">
        <v>1</v>
      </c>
    </row>
    <row r="905" spans="1:9" x14ac:dyDescent="0.25">
      <c r="A905" s="8" t="s">
        <v>50</v>
      </c>
      <c r="B905" s="8" t="s">
        <v>11</v>
      </c>
      <c r="C905" s="8" t="s">
        <v>12</v>
      </c>
      <c r="D905" s="5">
        <v>30</v>
      </c>
      <c r="E905" s="8" t="s">
        <v>43</v>
      </c>
      <c r="F905" t="s">
        <v>17</v>
      </c>
      <c r="G905" t="s">
        <v>18</v>
      </c>
      <c r="H905" t="s">
        <v>15</v>
      </c>
      <c r="I905" s="5">
        <v>1</v>
      </c>
    </row>
    <row r="906" spans="1:9" x14ac:dyDescent="0.25">
      <c r="A906" s="8" t="s">
        <v>50</v>
      </c>
      <c r="B906" s="8" t="s">
        <v>11</v>
      </c>
      <c r="C906" s="8" t="s">
        <v>12</v>
      </c>
      <c r="D906" s="5">
        <v>35</v>
      </c>
      <c r="E906" s="8" t="s">
        <v>43</v>
      </c>
      <c r="F906" t="s">
        <v>19</v>
      </c>
      <c r="G906" t="s">
        <v>137</v>
      </c>
      <c r="H906" t="s">
        <v>15</v>
      </c>
      <c r="I906" s="5">
        <v>1</v>
      </c>
    </row>
    <row r="907" spans="1:9" x14ac:dyDescent="0.25">
      <c r="A907" s="8" t="s">
        <v>50</v>
      </c>
      <c r="B907" s="8" t="s">
        <v>11</v>
      </c>
      <c r="C907" s="8" t="s">
        <v>12</v>
      </c>
      <c r="D907" s="5">
        <v>35</v>
      </c>
      <c r="E907" s="8" t="s">
        <v>43</v>
      </c>
      <c r="F907" t="s">
        <v>19</v>
      </c>
      <c r="G907" t="s">
        <v>22</v>
      </c>
      <c r="H907" t="s">
        <v>15</v>
      </c>
      <c r="I907" s="5">
        <v>1</v>
      </c>
    </row>
    <row r="908" spans="1:9" x14ac:dyDescent="0.25">
      <c r="A908" s="8" t="s">
        <v>50</v>
      </c>
      <c r="B908" s="8" t="s">
        <v>11</v>
      </c>
      <c r="C908" s="8" t="s">
        <v>12</v>
      </c>
      <c r="D908" s="5">
        <v>40</v>
      </c>
      <c r="E908" s="8" t="s">
        <v>43</v>
      </c>
      <c r="F908" t="s">
        <v>28</v>
      </c>
      <c r="G908" t="s">
        <v>37</v>
      </c>
      <c r="H908" t="s">
        <v>15</v>
      </c>
      <c r="I908" s="5">
        <v>1</v>
      </c>
    </row>
    <row r="909" spans="1:9" x14ac:dyDescent="0.25">
      <c r="A909" s="8" t="s">
        <v>50</v>
      </c>
      <c r="B909" s="8" t="s">
        <v>11</v>
      </c>
      <c r="C909" s="8" t="s">
        <v>12</v>
      </c>
      <c r="D909" s="5">
        <v>40</v>
      </c>
      <c r="E909" s="8" t="s">
        <v>43</v>
      </c>
      <c r="F909" t="s">
        <v>23</v>
      </c>
      <c r="G909" t="s">
        <v>16</v>
      </c>
      <c r="H909" t="s">
        <v>15</v>
      </c>
      <c r="I909" s="5">
        <v>1</v>
      </c>
    </row>
    <row r="910" spans="1:9" x14ac:dyDescent="0.25">
      <c r="A910" s="8" t="s">
        <v>50</v>
      </c>
      <c r="B910" s="8" t="s">
        <v>11</v>
      </c>
      <c r="C910" s="8" t="s">
        <v>12</v>
      </c>
      <c r="D910" s="5">
        <v>40</v>
      </c>
      <c r="E910" s="8" t="s">
        <v>43</v>
      </c>
      <c r="F910" t="s">
        <v>19</v>
      </c>
      <c r="G910" t="s">
        <v>38</v>
      </c>
      <c r="H910" t="s">
        <v>15</v>
      </c>
      <c r="I910" s="5">
        <v>1</v>
      </c>
    </row>
    <row r="911" spans="1:9" x14ac:dyDescent="0.25">
      <c r="A911" s="8" t="s">
        <v>50</v>
      </c>
      <c r="B911" s="8" t="s">
        <v>11</v>
      </c>
      <c r="C911" s="8" t="s">
        <v>12</v>
      </c>
      <c r="D911" s="5">
        <v>40</v>
      </c>
      <c r="E911" s="8" t="s">
        <v>43</v>
      </c>
      <c r="F911" t="s">
        <v>14</v>
      </c>
      <c r="G911" t="s">
        <v>39</v>
      </c>
      <c r="H911" t="s">
        <v>15</v>
      </c>
      <c r="I911" s="5">
        <v>1</v>
      </c>
    </row>
    <row r="912" spans="1:9" x14ac:dyDescent="0.25">
      <c r="A912" s="8" t="s">
        <v>50</v>
      </c>
      <c r="B912" s="8" t="s">
        <v>11</v>
      </c>
      <c r="C912" s="8" t="s">
        <v>12</v>
      </c>
      <c r="D912" s="5">
        <v>45</v>
      </c>
      <c r="E912" s="8" t="s">
        <v>43</v>
      </c>
      <c r="F912" t="s">
        <v>19</v>
      </c>
      <c r="G912" t="s">
        <v>31</v>
      </c>
      <c r="H912" t="s">
        <v>15</v>
      </c>
      <c r="I912" s="5">
        <v>1</v>
      </c>
    </row>
    <row r="913" spans="1:9" x14ac:dyDescent="0.25">
      <c r="A913" s="8" t="s">
        <v>50</v>
      </c>
      <c r="B913" s="8" t="s">
        <v>11</v>
      </c>
      <c r="C913" s="8" t="s">
        <v>12</v>
      </c>
      <c r="D913" s="5">
        <v>45</v>
      </c>
      <c r="E913" s="8" t="s">
        <v>43</v>
      </c>
      <c r="F913" t="s">
        <v>23</v>
      </c>
      <c r="G913" t="s">
        <v>16</v>
      </c>
      <c r="H913" t="s">
        <v>15</v>
      </c>
      <c r="I913" s="5">
        <v>1</v>
      </c>
    </row>
    <row r="914" spans="1:9" x14ac:dyDescent="0.25">
      <c r="A914" s="8" t="s">
        <v>50</v>
      </c>
      <c r="B914" s="8" t="s">
        <v>11</v>
      </c>
      <c r="C914" s="8" t="s">
        <v>12</v>
      </c>
      <c r="D914" s="5">
        <v>45</v>
      </c>
      <c r="E914" s="8" t="s">
        <v>43</v>
      </c>
      <c r="F914" t="s">
        <v>14</v>
      </c>
      <c r="G914" t="s">
        <v>38</v>
      </c>
      <c r="H914" t="s">
        <v>15</v>
      </c>
      <c r="I914" s="5">
        <v>1</v>
      </c>
    </row>
    <row r="915" spans="1:9" x14ac:dyDescent="0.25">
      <c r="A915" s="8" t="s">
        <v>50</v>
      </c>
      <c r="B915" s="8" t="s">
        <v>11</v>
      </c>
      <c r="C915" s="8" t="s">
        <v>12</v>
      </c>
      <c r="D915" s="5">
        <v>45</v>
      </c>
      <c r="E915" s="8" t="s">
        <v>43</v>
      </c>
      <c r="F915" t="s">
        <v>23</v>
      </c>
      <c r="G915" t="s">
        <v>22</v>
      </c>
      <c r="H915" t="s">
        <v>15</v>
      </c>
      <c r="I915" s="5">
        <v>1</v>
      </c>
    </row>
    <row r="916" spans="1:9" x14ac:dyDescent="0.25">
      <c r="A916" s="8" t="s">
        <v>50</v>
      </c>
      <c r="B916" s="8" t="s">
        <v>11</v>
      </c>
      <c r="C916" s="8" t="s">
        <v>12</v>
      </c>
      <c r="D916" s="5">
        <v>45</v>
      </c>
      <c r="E916" s="8" t="s">
        <v>43</v>
      </c>
      <c r="F916" t="s">
        <v>28</v>
      </c>
      <c r="G916" t="s">
        <v>41</v>
      </c>
      <c r="H916" t="s">
        <v>15</v>
      </c>
      <c r="I916" s="5">
        <v>1</v>
      </c>
    </row>
    <row r="917" spans="1:9" x14ac:dyDescent="0.25">
      <c r="A917" s="8" t="s">
        <v>50</v>
      </c>
      <c r="B917" s="8" t="s">
        <v>11</v>
      </c>
      <c r="C917" s="8" t="s">
        <v>12</v>
      </c>
      <c r="D917" s="5">
        <v>55</v>
      </c>
      <c r="E917" s="8" t="s">
        <v>43</v>
      </c>
      <c r="F917" t="s">
        <v>14</v>
      </c>
      <c r="G917" t="s">
        <v>39</v>
      </c>
      <c r="H917" t="s">
        <v>15</v>
      </c>
      <c r="I917" s="5">
        <v>1</v>
      </c>
    </row>
    <row r="918" spans="1:9" x14ac:dyDescent="0.25">
      <c r="A918" s="8" t="s">
        <v>50</v>
      </c>
      <c r="B918" s="8" t="s">
        <v>11</v>
      </c>
      <c r="C918" s="8" t="s">
        <v>12</v>
      </c>
      <c r="D918" t="s">
        <v>42</v>
      </c>
      <c r="E918" s="8" t="s">
        <v>43</v>
      </c>
      <c r="F918" t="s">
        <v>19</v>
      </c>
      <c r="G918" t="s">
        <v>137</v>
      </c>
      <c r="H918" t="s">
        <v>15</v>
      </c>
      <c r="I918" s="5">
        <v>1</v>
      </c>
    </row>
    <row r="919" spans="1:9" x14ac:dyDescent="0.25">
      <c r="A919" s="8" t="s">
        <v>50</v>
      </c>
      <c r="B919" s="8" t="s">
        <v>11</v>
      </c>
      <c r="C919" s="8" t="s">
        <v>12</v>
      </c>
      <c r="D919" s="5">
        <v>25</v>
      </c>
      <c r="E919" s="8" t="s">
        <v>13</v>
      </c>
      <c r="F919" t="s">
        <v>19</v>
      </c>
      <c r="G919" t="s">
        <v>25</v>
      </c>
      <c r="H919" t="s">
        <v>44</v>
      </c>
      <c r="I919" s="5">
        <v>1</v>
      </c>
    </row>
    <row r="920" spans="1:9" x14ac:dyDescent="0.25">
      <c r="A920" s="8" t="s">
        <v>50</v>
      </c>
      <c r="B920" s="8" t="s">
        <v>11</v>
      </c>
      <c r="C920" s="8" t="s">
        <v>12</v>
      </c>
      <c r="D920" s="5">
        <v>25</v>
      </c>
      <c r="E920" s="8" t="s">
        <v>13</v>
      </c>
      <c r="F920" t="s">
        <v>14</v>
      </c>
      <c r="G920" t="s">
        <v>16</v>
      </c>
      <c r="H920" t="s">
        <v>44</v>
      </c>
      <c r="I920" s="5">
        <v>1</v>
      </c>
    </row>
    <row r="921" spans="1:9" x14ac:dyDescent="0.25">
      <c r="A921" s="8" t="s">
        <v>50</v>
      </c>
      <c r="B921" s="8" t="s">
        <v>11</v>
      </c>
      <c r="C921" s="8" t="s">
        <v>12</v>
      </c>
      <c r="D921" s="5">
        <v>25</v>
      </c>
      <c r="E921" s="8" t="s">
        <v>13</v>
      </c>
      <c r="F921" t="s">
        <v>19</v>
      </c>
      <c r="G921" t="s">
        <v>20</v>
      </c>
      <c r="H921" t="s">
        <v>44</v>
      </c>
      <c r="I921" s="5">
        <v>1</v>
      </c>
    </row>
    <row r="922" spans="1:9" x14ac:dyDescent="0.25">
      <c r="A922" s="8" t="s">
        <v>50</v>
      </c>
      <c r="B922" s="8" t="s">
        <v>11</v>
      </c>
      <c r="C922" s="8" t="s">
        <v>12</v>
      </c>
      <c r="D922" s="5">
        <v>40</v>
      </c>
      <c r="E922" s="8" t="s">
        <v>13</v>
      </c>
      <c r="F922" t="s">
        <v>23</v>
      </c>
      <c r="G922" t="s">
        <v>39</v>
      </c>
      <c r="H922" t="s">
        <v>44</v>
      </c>
      <c r="I922" s="5">
        <v>1</v>
      </c>
    </row>
    <row r="923" spans="1:9" x14ac:dyDescent="0.25">
      <c r="A923" s="8" t="s">
        <v>50</v>
      </c>
      <c r="B923" s="8" t="s">
        <v>11</v>
      </c>
      <c r="C923" s="8" t="s">
        <v>12</v>
      </c>
      <c r="D923" s="5">
        <v>45</v>
      </c>
      <c r="E923" s="8" t="s">
        <v>13</v>
      </c>
      <c r="F923" t="s">
        <v>14</v>
      </c>
      <c r="G923" t="s">
        <v>138</v>
      </c>
      <c r="H923" t="s">
        <v>44</v>
      </c>
      <c r="I923" s="5">
        <v>1</v>
      </c>
    </row>
    <row r="924" spans="1:9" x14ac:dyDescent="0.25">
      <c r="A924" s="8" t="s">
        <v>50</v>
      </c>
      <c r="B924" s="8" t="s">
        <v>11</v>
      </c>
      <c r="C924" s="8" t="s">
        <v>12</v>
      </c>
      <c r="D924" s="5">
        <v>45</v>
      </c>
      <c r="E924" s="8" t="s">
        <v>13</v>
      </c>
      <c r="F924" t="s">
        <v>23</v>
      </c>
      <c r="G924" t="s">
        <v>21</v>
      </c>
      <c r="H924" t="s">
        <v>44</v>
      </c>
      <c r="I924" s="5">
        <v>1</v>
      </c>
    </row>
    <row r="925" spans="1:9" x14ac:dyDescent="0.25">
      <c r="A925" s="8" t="s">
        <v>50</v>
      </c>
      <c r="B925" s="8" t="s">
        <v>11</v>
      </c>
      <c r="C925" s="8" t="s">
        <v>12</v>
      </c>
      <c r="D925" s="5">
        <v>45</v>
      </c>
      <c r="E925" s="8" t="s">
        <v>13</v>
      </c>
      <c r="F925" t="s">
        <v>28</v>
      </c>
      <c r="G925" t="s">
        <v>40</v>
      </c>
      <c r="H925" t="s">
        <v>44</v>
      </c>
      <c r="I925" s="5">
        <v>1</v>
      </c>
    </row>
    <row r="926" spans="1:9" x14ac:dyDescent="0.25">
      <c r="A926" s="8" t="s">
        <v>50</v>
      </c>
      <c r="B926" s="8" t="s">
        <v>11</v>
      </c>
      <c r="C926" s="8" t="s">
        <v>12</v>
      </c>
      <c r="D926" s="5">
        <v>25</v>
      </c>
      <c r="E926" s="8" t="s">
        <v>13</v>
      </c>
      <c r="F926" t="s">
        <v>14</v>
      </c>
      <c r="G926" t="s">
        <v>38</v>
      </c>
      <c r="H926" t="s">
        <v>45</v>
      </c>
      <c r="I926" s="5">
        <v>1</v>
      </c>
    </row>
    <row r="927" spans="1:9" x14ac:dyDescent="0.25">
      <c r="A927" s="8" t="s">
        <v>50</v>
      </c>
      <c r="B927" s="8" t="s">
        <v>11</v>
      </c>
      <c r="C927" s="8" t="s">
        <v>12</v>
      </c>
      <c r="D927" s="5">
        <v>25</v>
      </c>
      <c r="E927" s="8" t="s">
        <v>13</v>
      </c>
      <c r="F927" t="s">
        <v>23</v>
      </c>
      <c r="G927" t="s">
        <v>40</v>
      </c>
      <c r="H927" t="s">
        <v>45</v>
      </c>
      <c r="I927" s="5">
        <v>1</v>
      </c>
    </row>
    <row r="928" spans="1:9" x14ac:dyDescent="0.25">
      <c r="A928" s="8" t="s">
        <v>50</v>
      </c>
      <c r="B928" s="8" t="s">
        <v>11</v>
      </c>
      <c r="C928" s="8" t="s">
        <v>12</v>
      </c>
      <c r="D928" s="5">
        <v>30</v>
      </c>
      <c r="E928" s="8" t="s">
        <v>13</v>
      </c>
      <c r="F928" t="s">
        <v>23</v>
      </c>
      <c r="G928" t="s">
        <v>24</v>
      </c>
      <c r="H928" t="s">
        <v>45</v>
      </c>
      <c r="I928" s="5">
        <v>1</v>
      </c>
    </row>
    <row r="929" spans="1:9" x14ac:dyDescent="0.25">
      <c r="A929" s="8" t="s">
        <v>50</v>
      </c>
      <c r="B929" s="8" t="s">
        <v>11</v>
      </c>
      <c r="C929" s="8" t="s">
        <v>12</v>
      </c>
      <c r="D929" s="5">
        <v>30</v>
      </c>
      <c r="E929" s="8" t="s">
        <v>13</v>
      </c>
      <c r="F929" t="s">
        <v>14</v>
      </c>
      <c r="G929" t="s">
        <v>39</v>
      </c>
      <c r="H929" t="s">
        <v>45</v>
      </c>
      <c r="I929" s="5">
        <v>1</v>
      </c>
    </row>
    <row r="930" spans="1:9" x14ac:dyDescent="0.25">
      <c r="A930" s="8" t="s">
        <v>50</v>
      </c>
      <c r="B930" s="8" t="s">
        <v>11</v>
      </c>
      <c r="C930" s="8" t="s">
        <v>12</v>
      </c>
      <c r="D930" s="5">
        <v>40</v>
      </c>
      <c r="E930" s="8" t="s">
        <v>13</v>
      </c>
      <c r="F930" t="s">
        <v>28</v>
      </c>
      <c r="G930" t="s">
        <v>40</v>
      </c>
      <c r="H930" t="s">
        <v>45</v>
      </c>
      <c r="I930" s="5">
        <v>1</v>
      </c>
    </row>
    <row r="931" spans="1:9" x14ac:dyDescent="0.25">
      <c r="A931" s="8" t="s">
        <v>50</v>
      </c>
      <c r="B931" s="8" t="s">
        <v>11</v>
      </c>
      <c r="C931" s="8" t="s">
        <v>12</v>
      </c>
      <c r="D931" s="5">
        <v>55</v>
      </c>
      <c r="E931" s="8" t="s">
        <v>13</v>
      </c>
      <c r="F931" t="s">
        <v>19</v>
      </c>
      <c r="G931" t="s">
        <v>138</v>
      </c>
      <c r="H931" t="s">
        <v>45</v>
      </c>
      <c r="I931" s="5">
        <v>1</v>
      </c>
    </row>
    <row r="932" spans="1:9" x14ac:dyDescent="0.25">
      <c r="A932" s="8" t="s">
        <v>50</v>
      </c>
      <c r="B932" s="8" t="s">
        <v>11</v>
      </c>
      <c r="C932" s="8" t="s">
        <v>12</v>
      </c>
      <c r="D932" s="5">
        <v>55</v>
      </c>
      <c r="E932" s="8" t="s">
        <v>13</v>
      </c>
      <c r="F932" t="s">
        <v>23</v>
      </c>
      <c r="G932" t="s">
        <v>39</v>
      </c>
      <c r="H932" t="s">
        <v>45</v>
      </c>
      <c r="I932" s="5">
        <v>1</v>
      </c>
    </row>
    <row r="933" spans="1:9" x14ac:dyDescent="0.25">
      <c r="A933" s="8" t="s">
        <v>50</v>
      </c>
      <c r="B933" s="8" t="s">
        <v>11</v>
      </c>
      <c r="C933" s="8" t="s">
        <v>12</v>
      </c>
      <c r="D933" t="s">
        <v>42</v>
      </c>
      <c r="E933" s="8" t="s">
        <v>13</v>
      </c>
      <c r="F933" t="s">
        <v>14</v>
      </c>
      <c r="G933" t="s">
        <v>41</v>
      </c>
      <c r="H933" t="s">
        <v>45</v>
      </c>
      <c r="I933" s="5">
        <v>1</v>
      </c>
    </row>
    <row r="934" spans="1:9" x14ac:dyDescent="0.25">
      <c r="A934" s="8" t="s">
        <v>50</v>
      </c>
      <c r="B934" s="8" t="s">
        <v>11</v>
      </c>
      <c r="C934" s="8" t="s">
        <v>12</v>
      </c>
      <c r="D934" s="5">
        <v>30</v>
      </c>
      <c r="E934" s="8" t="s">
        <v>13</v>
      </c>
      <c r="F934" t="s">
        <v>14</v>
      </c>
      <c r="G934" t="s">
        <v>38</v>
      </c>
      <c r="H934" t="s">
        <v>46</v>
      </c>
      <c r="I934" s="5">
        <v>1</v>
      </c>
    </row>
    <row r="935" spans="1:9" x14ac:dyDescent="0.25">
      <c r="A935" s="8" t="s">
        <v>50</v>
      </c>
      <c r="B935" s="8" t="s">
        <v>11</v>
      </c>
      <c r="C935" s="8" t="s">
        <v>12</v>
      </c>
      <c r="D935" s="5">
        <v>40</v>
      </c>
      <c r="E935" s="8" t="s">
        <v>43</v>
      </c>
      <c r="F935" t="s">
        <v>28</v>
      </c>
      <c r="G935" t="s">
        <v>18</v>
      </c>
      <c r="H935" t="s">
        <v>46</v>
      </c>
      <c r="I935" s="5">
        <v>1</v>
      </c>
    </row>
    <row r="936" spans="1:9" x14ac:dyDescent="0.25">
      <c r="A936" s="8" t="s">
        <v>50</v>
      </c>
      <c r="B936" s="8" t="s">
        <v>11</v>
      </c>
      <c r="C936" s="8" t="s">
        <v>12</v>
      </c>
      <c r="D936" s="5">
        <v>35</v>
      </c>
      <c r="E936" s="8" t="s">
        <v>13</v>
      </c>
      <c r="F936" t="s">
        <v>14</v>
      </c>
      <c r="G936" t="s">
        <v>138</v>
      </c>
      <c r="H936" t="s">
        <v>47</v>
      </c>
      <c r="I936" s="5">
        <v>1</v>
      </c>
    </row>
    <row r="937" spans="1:9" x14ac:dyDescent="0.25">
      <c r="A937" s="8" t="s">
        <v>50</v>
      </c>
      <c r="B937" s="8" t="s">
        <v>11</v>
      </c>
      <c r="C937" s="8" t="s">
        <v>12</v>
      </c>
      <c r="D937" s="5">
        <v>45</v>
      </c>
      <c r="E937" s="8" t="s">
        <v>13</v>
      </c>
      <c r="F937" t="s">
        <v>23</v>
      </c>
      <c r="G937" t="s">
        <v>40</v>
      </c>
      <c r="H937" t="s">
        <v>47</v>
      </c>
      <c r="I937" s="5">
        <v>1</v>
      </c>
    </row>
    <row r="938" spans="1:9" x14ac:dyDescent="0.25">
      <c r="A938" s="8" t="s">
        <v>50</v>
      </c>
      <c r="B938" s="8" t="s">
        <v>49</v>
      </c>
      <c r="C938" s="8" t="s">
        <v>12</v>
      </c>
      <c r="D938" s="5">
        <v>40</v>
      </c>
      <c r="E938" s="8" t="s">
        <v>13</v>
      </c>
      <c r="F938" t="s">
        <v>28</v>
      </c>
      <c r="G938" t="s">
        <v>22</v>
      </c>
      <c r="H938" t="s">
        <v>15</v>
      </c>
      <c r="I938" s="5">
        <v>1</v>
      </c>
    </row>
    <row r="939" spans="1:9" x14ac:dyDescent="0.25">
      <c r="A939" s="8" t="s">
        <v>50</v>
      </c>
      <c r="B939" s="8" t="s">
        <v>49</v>
      </c>
      <c r="C939" s="8" t="s">
        <v>12</v>
      </c>
      <c r="D939" s="5">
        <v>40</v>
      </c>
      <c r="E939" s="8" t="s">
        <v>13</v>
      </c>
      <c r="F939" t="s">
        <v>14</v>
      </c>
      <c r="G939" t="s">
        <v>22</v>
      </c>
      <c r="H939" t="s">
        <v>15</v>
      </c>
      <c r="I939" s="5">
        <v>1</v>
      </c>
    </row>
    <row r="940" spans="1:9" x14ac:dyDescent="0.25">
      <c r="A940" s="8" t="s">
        <v>50</v>
      </c>
      <c r="B940" s="8" t="s">
        <v>49</v>
      </c>
      <c r="C940" s="8" t="s">
        <v>12</v>
      </c>
      <c r="D940" s="5">
        <v>45</v>
      </c>
      <c r="E940" s="8" t="s">
        <v>13</v>
      </c>
      <c r="F940" t="s">
        <v>23</v>
      </c>
      <c r="G940" t="s">
        <v>39</v>
      </c>
      <c r="H940" t="s">
        <v>15</v>
      </c>
      <c r="I940" s="5">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AE1A9-5544-4D33-95BA-1680CF4132C3}">
  <dimension ref="A1:L84"/>
  <sheetViews>
    <sheetView workbookViewId="0">
      <selection activeCell="F2" sqref="F2"/>
    </sheetView>
  </sheetViews>
  <sheetFormatPr defaultColWidth="16.42578125" defaultRowHeight="15" x14ac:dyDescent="0.25"/>
  <cols>
    <col min="1" max="1" width="16.42578125" customWidth="1"/>
    <col min="2" max="2" width="18.5703125" customWidth="1"/>
    <col min="10" max="10" width="19.5703125" customWidth="1"/>
  </cols>
  <sheetData>
    <row r="1" spans="1:12" x14ac:dyDescent="0.25">
      <c r="A1" s="11" t="s">
        <v>154</v>
      </c>
      <c r="B1" t="s">
        <v>132</v>
      </c>
      <c r="C1" t="s">
        <v>134</v>
      </c>
      <c r="D1" t="s">
        <v>135</v>
      </c>
      <c r="E1" t="s">
        <v>136</v>
      </c>
      <c r="F1" t="s">
        <v>158</v>
      </c>
      <c r="H1" s="11" t="s">
        <v>154</v>
      </c>
      <c r="I1" s="11" t="s">
        <v>132</v>
      </c>
      <c r="J1" s="11" t="s">
        <v>161</v>
      </c>
    </row>
    <row r="2" spans="1:12" x14ac:dyDescent="0.25">
      <c r="A2" s="11" t="s">
        <v>52</v>
      </c>
      <c r="B2" t="s">
        <v>84</v>
      </c>
      <c r="C2" s="16">
        <v>282540</v>
      </c>
      <c r="D2" s="5">
        <v>342</v>
      </c>
      <c r="E2" s="6">
        <f t="shared" ref="E2:E33" si="0">(D2/C2)*10000</f>
        <v>12.104480781482268</v>
      </c>
      <c r="F2" s="5">
        <f t="shared" ref="F2:F33" si="1">ROW(A1)</f>
        <v>1</v>
      </c>
      <c r="G2" s="4"/>
      <c r="H2" s="13" t="s">
        <v>52</v>
      </c>
      <c r="I2" s="13" t="s">
        <v>130</v>
      </c>
      <c r="J2" s="6">
        <v>9.0871281026873536</v>
      </c>
      <c r="L2" s="11"/>
    </row>
    <row r="3" spans="1:12" x14ac:dyDescent="0.25">
      <c r="A3" s="11" t="s">
        <v>52</v>
      </c>
      <c r="B3" t="s">
        <v>79</v>
      </c>
      <c r="C3" s="16">
        <v>95315</v>
      </c>
      <c r="D3" s="5">
        <v>105</v>
      </c>
      <c r="E3" s="6">
        <f t="shared" si="0"/>
        <v>11.016104495619786</v>
      </c>
      <c r="F3" s="5">
        <f t="shared" si="1"/>
        <v>2</v>
      </c>
      <c r="H3" s="14" t="s">
        <v>52</v>
      </c>
      <c r="I3" s="14" t="s">
        <v>112</v>
      </c>
      <c r="J3" s="6">
        <v>6.2408430954581746</v>
      </c>
    </row>
    <row r="4" spans="1:12" x14ac:dyDescent="0.25">
      <c r="A4" s="11" t="s">
        <v>52</v>
      </c>
      <c r="B4" t="s">
        <v>129</v>
      </c>
      <c r="C4" s="16">
        <v>370231</v>
      </c>
      <c r="D4" s="5">
        <v>360</v>
      </c>
      <c r="E4" s="6">
        <f t="shared" si="0"/>
        <v>9.7236590128865483</v>
      </c>
      <c r="F4" s="5">
        <f t="shared" si="1"/>
        <v>3</v>
      </c>
      <c r="H4" s="13" t="s">
        <v>52</v>
      </c>
      <c r="I4" s="13" t="s">
        <v>100</v>
      </c>
      <c r="J4" s="6">
        <v>7.6725789541386957</v>
      </c>
    </row>
    <row r="5" spans="1:12" x14ac:dyDescent="0.25">
      <c r="A5" s="11" t="s">
        <v>52</v>
      </c>
      <c r="B5" t="s">
        <v>118</v>
      </c>
      <c r="C5" s="16">
        <v>296183</v>
      </c>
      <c r="D5" s="5">
        <v>283</v>
      </c>
      <c r="E5" s="6">
        <f t="shared" si="0"/>
        <v>9.5549035562473197</v>
      </c>
      <c r="F5" s="5">
        <f t="shared" si="1"/>
        <v>4</v>
      </c>
      <c r="H5" s="14" t="s">
        <v>52</v>
      </c>
      <c r="I5" s="14" t="s">
        <v>92</v>
      </c>
      <c r="J5" s="6">
        <v>9.1431735788146113</v>
      </c>
    </row>
    <row r="6" spans="1:12" x14ac:dyDescent="0.25">
      <c r="A6" s="11" t="s">
        <v>52</v>
      </c>
      <c r="B6" t="s">
        <v>90</v>
      </c>
      <c r="C6" s="16">
        <v>261426</v>
      </c>
      <c r="D6" s="5">
        <v>246</v>
      </c>
      <c r="E6" s="6">
        <f t="shared" si="0"/>
        <v>9.4099286222487439</v>
      </c>
      <c r="F6" s="5">
        <f t="shared" si="1"/>
        <v>5</v>
      </c>
      <c r="H6" s="13" t="s">
        <v>52</v>
      </c>
      <c r="I6" s="13" t="s">
        <v>129</v>
      </c>
      <c r="J6" s="6">
        <v>9.7236590128865483</v>
      </c>
    </row>
    <row r="7" spans="1:12" x14ac:dyDescent="0.25">
      <c r="A7" s="11" t="s">
        <v>52</v>
      </c>
      <c r="B7" t="s">
        <v>55</v>
      </c>
      <c r="C7" s="16">
        <v>28911</v>
      </c>
      <c r="D7" s="5">
        <v>27</v>
      </c>
      <c r="E7" s="6">
        <f t="shared" si="0"/>
        <v>9.3390059147037459</v>
      </c>
      <c r="F7" s="5">
        <f t="shared" si="1"/>
        <v>6</v>
      </c>
      <c r="H7" s="14" t="s">
        <v>52</v>
      </c>
      <c r="I7" s="14" t="s">
        <v>84</v>
      </c>
      <c r="J7" s="6">
        <v>12.104480781482268</v>
      </c>
    </row>
    <row r="8" spans="1:12" x14ac:dyDescent="0.25">
      <c r="A8" s="11" t="s">
        <v>52</v>
      </c>
      <c r="B8" t="s">
        <v>92</v>
      </c>
      <c r="C8" s="16">
        <v>657321</v>
      </c>
      <c r="D8" s="5">
        <v>601</v>
      </c>
      <c r="E8" s="6">
        <f t="shared" si="0"/>
        <v>9.1431735788146113</v>
      </c>
      <c r="F8" s="5">
        <f t="shared" si="1"/>
        <v>7</v>
      </c>
      <c r="H8" s="13" t="s">
        <v>52</v>
      </c>
      <c r="I8" s="13" t="s">
        <v>118</v>
      </c>
      <c r="J8" s="6">
        <v>9.5549035562473197</v>
      </c>
    </row>
    <row r="9" spans="1:12" x14ac:dyDescent="0.25">
      <c r="A9" s="11" t="s">
        <v>52</v>
      </c>
      <c r="B9" s="11" t="s">
        <v>130</v>
      </c>
      <c r="C9" s="16">
        <v>1781641</v>
      </c>
      <c r="D9" s="5">
        <v>1619</v>
      </c>
      <c r="E9" s="6">
        <f t="shared" si="0"/>
        <v>9.0871281026873536</v>
      </c>
      <c r="F9" s="5">
        <f t="shared" si="1"/>
        <v>8</v>
      </c>
      <c r="H9" s="14" t="s">
        <v>52</v>
      </c>
      <c r="I9" s="14" t="s">
        <v>90</v>
      </c>
      <c r="J9" s="6">
        <v>9.4099286222487439</v>
      </c>
    </row>
    <row r="10" spans="1:12" x14ac:dyDescent="0.25">
      <c r="A10" s="11" t="s">
        <v>52</v>
      </c>
      <c r="B10" t="s">
        <v>100</v>
      </c>
      <c r="C10" s="16">
        <v>878453</v>
      </c>
      <c r="D10" s="5">
        <v>674</v>
      </c>
      <c r="E10" s="6">
        <f t="shared" si="0"/>
        <v>7.6725789541386957</v>
      </c>
      <c r="F10" s="5">
        <f t="shared" si="1"/>
        <v>9</v>
      </c>
      <c r="H10" s="13" t="s">
        <v>52</v>
      </c>
      <c r="I10" s="13" t="s">
        <v>76</v>
      </c>
      <c r="J10" s="6">
        <v>3.8738649822345042</v>
      </c>
    </row>
    <row r="11" spans="1:12" x14ac:dyDescent="0.25">
      <c r="A11" s="11" t="s">
        <v>52</v>
      </c>
      <c r="B11" t="s">
        <v>125</v>
      </c>
      <c r="C11" s="16">
        <v>160257</v>
      </c>
      <c r="D11" s="5">
        <v>120</v>
      </c>
      <c r="E11" s="6">
        <f t="shared" si="0"/>
        <v>7.4879724442614055</v>
      </c>
      <c r="F11" s="5">
        <f t="shared" si="1"/>
        <v>10</v>
      </c>
      <c r="H11" s="14" t="s">
        <v>52</v>
      </c>
      <c r="I11" s="14" t="s">
        <v>125</v>
      </c>
      <c r="J11" s="6">
        <v>7.4879724442614055</v>
      </c>
    </row>
    <row r="12" spans="1:12" x14ac:dyDescent="0.25">
      <c r="A12" s="11" t="s">
        <v>52</v>
      </c>
      <c r="B12" t="s">
        <v>72</v>
      </c>
      <c r="C12" s="16">
        <v>36839</v>
      </c>
      <c r="D12" s="5">
        <v>27</v>
      </c>
      <c r="E12" s="6">
        <f t="shared" si="0"/>
        <v>7.3291891745161379</v>
      </c>
      <c r="F12" s="5">
        <f t="shared" si="1"/>
        <v>11</v>
      </c>
      <c r="H12" s="13" t="s">
        <v>52</v>
      </c>
      <c r="I12" s="13" t="s">
        <v>110</v>
      </c>
      <c r="J12" s="6">
        <v>6.5360591541771109</v>
      </c>
    </row>
    <row r="13" spans="1:12" x14ac:dyDescent="0.25">
      <c r="A13" s="11" t="s">
        <v>52</v>
      </c>
      <c r="B13" t="s">
        <v>102</v>
      </c>
      <c r="C13" s="16">
        <v>66376</v>
      </c>
      <c r="D13" s="5">
        <v>47</v>
      </c>
      <c r="E13" s="6">
        <f t="shared" si="0"/>
        <v>7.0808726045558643</v>
      </c>
      <c r="F13" s="5">
        <f t="shared" si="1"/>
        <v>12</v>
      </c>
      <c r="H13" s="14" t="s">
        <v>52</v>
      </c>
      <c r="I13" s="14" t="s">
        <v>79</v>
      </c>
      <c r="J13" s="6">
        <v>11.016104495619786</v>
      </c>
    </row>
    <row r="14" spans="1:12" x14ac:dyDescent="0.25">
      <c r="A14" s="11" t="s">
        <v>52</v>
      </c>
      <c r="B14" t="s">
        <v>60</v>
      </c>
      <c r="C14" s="16">
        <v>103752</v>
      </c>
      <c r="D14" s="5">
        <v>72</v>
      </c>
      <c r="E14" s="6">
        <f t="shared" si="0"/>
        <v>6.9396252602359469</v>
      </c>
      <c r="F14" s="5">
        <f t="shared" si="1"/>
        <v>13</v>
      </c>
      <c r="H14" s="13" t="s">
        <v>52</v>
      </c>
      <c r="I14" s="13" t="s">
        <v>121</v>
      </c>
      <c r="J14" s="6">
        <v>5.3208022294688151</v>
      </c>
    </row>
    <row r="15" spans="1:12" x14ac:dyDescent="0.25">
      <c r="A15" s="11" t="s">
        <v>52</v>
      </c>
      <c r="B15" t="s">
        <v>88</v>
      </c>
      <c r="C15" s="16">
        <v>64938</v>
      </c>
      <c r="D15" s="5">
        <v>44</v>
      </c>
      <c r="E15" s="6">
        <f t="shared" si="0"/>
        <v>6.7756937386430129</v>
      </c>
      <c r="F15" s="5">
        <f t="shared" si="1"/>
        <v>14</v>
      </c>
      <c r="H15" s="14" t="s">
        <v>52</v>
      </c>
      <c r="I15" s="14" t="s">
        <v>89</v>
      </c>
      <c r="J15" s="6">
        <v>5.3536856390495338</v>
      </c>
    </row>
    <row r="16" spans="1:12" x14ac:dyDescent="0.25">
      <c r="A16" s="11" t="s">
        <v>52</v>
      </c>
      <c r="B16" t="s">
        <v>110</v>
      </c>
      <c r="C16" s="16">
        <v>175947</v>
      </c>
      <c r="D16" s="5">
        <v>115</v>
      </c>
      <c r="E16" s="6">
        <f t="shared" si="0"/>
        <v>6.5360591541771109</v>
      </c>
      <c r="F16" s="5">
        <f t="shared" si="1"/>
        <v>15</v>
      </c>
      <c r="H16" s="13" t="s">
        <v>52</v>
      </c>
      <c r="I16" s="13" t="s">
        <v>62</v>
      </c>
      <c r="J16" s="6">
        <v>5.1319362340682613</v>
      </c>
    </row>
    <row r="17" spans="1:10" x14ac:dyDescent="0.25">
      <c r="A17" s="11" t="s">
        <v>52</v>
      </c>
      <c r="B17" t="s">
        <v>75</v>
      </c>
      <c r="C17" s="16">
        <v>34072</v>
      </c>
      <c r="D17" s="5">
        <v>22</v>
      </c>
      <c r="E17" s="6">
        <f t="shared" si="0"/>
        <v>6.4569147687250528</v>
      </c>
      <c r="F17" s="5">
        <f t="shared" si="1"/>
        <v>16</v>
      </c>
      <c r="H17" s="14" t="s">
        <v>52</v>
      </c>
      <c r="I17" s="14" t="s">
        <v>60</v>
      </c>
      <c r="J17" s="6">
        <v>6.9396252602359469</v>
      </c>
    </row>
    <row r="18" spans="1:10" x14ac:dyDescent="0.25">
      <c r="A18" s="11" t="s">
        <v>52</v>
      </c>
      <c r="B18" t="s">
        <v>112</v>
      </c>
      <c r="C18" s="16">
        <v>1272264</v>
      </c>
      <c r="D18" s="5">
        <v>794</v>
      </c>
      <c r="E18" s="6">
        <f t="shared" si="0"/>
        <v>6.2408430954581746</v>
      </c>
      <c r="F18" s="5">
        <f t="shared" si="1"/>
        <v>17</v>
      </c>
      <c r="H18" s="13" t="s">
        <v>52</v>
      </c>
      <c r="I18" s="13" t="s">
        <v>108</v>
      </c>
      <c r="J18" s="6">
        <v>4.5858819426054263</v>
      </c>
    </row>
    <row r="19" spans="1:10" x14ac:dyDescent="0.25">
      <c r="A19" s="11" t="s">
        <v>52</v>
      </c>
      <c r="B19" t="s">
        <v>131</v>
      </c>
      <c r="C19" s="16">
        <v>33766</v>
      </c>
      <c r="D19" s="5">
        <v>20</v>
      </c>
      <c r="E19" s="6">
        <f t="shared" si="0"/>
        <v>5.9231179292779723</v>
      </c>
      <c r="F19" s="5">
        <f t="shared" si="1"/>
        <v>18</v>
      </c>
      <c r="H19" s="14" t="s">
        <v>52</v>
      </c>
      <c r="I19" s="14" t="s">
        <v>64</v>
      </c>
      <c r="J19" s="6">
        <v>5.1488310661065135</v>
      </c>
    </row>
    <row r="20" spans="1:10" x14ac:dyDescent="0.25">
      <c r="A20" s="11" t="s">
        <v>52</v>
      </c>
      <c r="B20" t="s">
        <v>63</v>
      </c>
      <c r="C20" s="16">
        <v>44795</v>
      </c>
      <c r="D20" s="5">
        <v>26</v>
      </c>
      <c r="E20" s="6">
        <f t="shared" si="0"/>
        <v>5.804219220895189</v>
      </c>
      <c r="F20" s="5">
        <f t="shared" si="1"/>
        <v>19</v>
      </c>
      <c r="H20" s="13" t="s">
        <v>52</v>
      </c>
      <c r="I20" s="13" t="s">
        <v>54</v>
      </c>
      <c r="J20" s="6">
        <v>4.9089350938937839</v>
      </c>
    </row>
    <row r="21" spans="1:10" x14ac:dyDescent="0.25">
      <c r="A21" s="11" t="s">
        <v>52</v>
      </c>
      <c r="B21" t="s">
        <v>124</v>
      </c>
      <c r="C21" s="16">
        <v>68124</v>
      </c>
      <c r="D21" s="5">
        <v>38</v>
      </c>
      <c r="E21" s="6">
        <f t="shared" si="0"/>
        <v>5.578063531207798</v>
      </c>
      <c r="F21" s="5">
        <f t="shared" si="1"/>
        <v>20</v>
      </c>
      <c r="H21" s="14" t="s">
        <v>52</v>
      </c>
      <c r="I21" s="14" t="s">
        <v>74</v>
      </c>
      <c r="J21" s="6">
        <v>5.2259058236761033</v>
      </c>
    </row>
    <row r="22" spans="1:10" x14ac:dyDescent="0.25">
      <c r="A22" s="11" t="s">
        <v>52</v>
      </c>
      <c r="B22" t="s">
        <v>128</v>
      </c>
      <c r="C22" s="16">
        <v>75636</v>
      </c>
      <c r="D22" s="5">
        <v>42</v>
      </c>
      <c r="E22" s="6">
        <f t="shared" si="0"/>
        <v>5.5529113120736158</v>
      </c>
      <c r="F22" s="5">
        <f t="shared" si="1"/>
        <v>21</v>
      </c>
      <c r="H22" s="13" t="s">
        <v>52</v>
      </c>
      <c r="I22" s="13" t="s">
        <v>96</v>
      </c>
      <c r="J22" s="6">
        <v>4.9363811289201411</v>
      </c>
    </row>
    <row r="23" spans="1:10" x14ac:dyDescent="0.25">
      <c r="A23" s="11" t="s">
        <v>52</v>
      </c>
      <c r="B23" t="s">
        <v>86</v>
      </c>
      <c r="C23" s="16">
        <v>25319</v>
      </c>
      <c r="D23" s="5">
        <v>14</v>
      </c>
      <c r="E23" s="6">
        <f t="shared" si="0"/>
        <v>5.5294442908487698</v>
      </c>
      <c r="F23" s="5">
        <f t="shared" si="1"/>
        <v>22</v>
      </c>
      <c r="H23" s="14" t="s">
        <v>52</v>
      </c>
      <c r="I23" s="14" t="s">
        <v>102</v>
      </c>
      <c r="J23" s="6">
        <v>7.0808726045558643</v>
      </c>
    </row>
    <row r="24" spans="1:10" x14ac:dyDescent="0.25">
      <c r="A24" s="11" t="s">
        <v>52</v>
      </c>
      <c r="B24" t="s">
        <v>89</v>
      </c>
      <c r="C24" s="16">
        <v>160637</v>
      </c>
      <c r="D24" s="5">
        <v>86</v>
      </c>
      <c r="E24" s="6">
        <f t="shared" si="0"/>
        <v>5.3536856390495338</v>
      </c>
      <c r="F24" s="5">
        <f t="shared" si="1"/>
        <v>23</v>
      </c>
      <c r="H24" s="13" t="s">
        <v>52</v>
      </c>
      <c r="I24" s="13" t="s">
        <v>88</v>
      </c>
      <c r="J24" s="6">
        <v>6.7756937386430129</v>
      </c>
    </row>
    <row r="25" spans="1:10" x14ac:dyDescent="0.25">
      <c r="A25" s="11" t="s">
        <v>52</v>
      </c>
      <c r="B25" t="s">
        <v>121</v>
      </c>
      <c r="C25" s="16">
        <v>189821</v>
      </c>
      <c r="D25" s="5">
        <v>101</v>
      </c>
      <c r="E25" s="6">
        <f t="shared" si="0"/>
        <v>5.3208022294688151</v>
      </c>
      <c r="F25" s="5">
        <f t="shared" si="1"/>
        <v>24</v>
      </c>
      <c r="H25" s="14" t="s">
        <v>52</v>
      </c>
      <c r="I25" s="14" t="s">
        <v>128</v>
      </c>
      <c r="J25" s="6">
        <v>5.5529113120736158</v>
      </c>
    </row>
    <row r="26" spans="1:10" x14ac:dyDescent="0.25">
      <c r="A26" s="11" t="s">
        <v>52</v>
      </c>
      <c r="B26" t="s">
        <v>74</v>
      </c>
      <c r="C26" s="16">
        <v>109072</v>
      </c>
      <c r="D26" s="5">
        <v>57</v>
      </c>
      <c r="E26" s="6">
        <f t="shared" si="0"/>
        <v>5.2259058236761033</v>
      </c>
      <c r="F26" s="5">
        <f t="shared" si="1"/>
        <v>25</v>
      </c>
      <c r="H26" s="13" t="s">
        <v>52</v>
      </c>
      <c r="I26" s="13" t="s">
        <v>124</v>
      </c>
      <c r="J26" s="6">
        <v>5.578063531207798</v>
      </c>
    </row>
    <row r="27" spans="1:10" x14ac:dyDescent="0.25">
      <c r="A27" s="11" t="s">
        <v>52</v>
      </c>
      <c r="B27" t="s">
        <v>64</v>
      </c>
      <c r="C27" s="16">
        <v>134011</v>
      </c>
      <c r="D27" s="5">
        <v>69</v>
      </c>
      <c r="E27" s="6">
        <f t="shared" si="0"/>
        <v>5.1488310661065135</v>
      </c>
      <c r="F27" s="5">
        <f t="shared" si="1"/>
        <v>26</v>
      </c>
      <c r="H27" s="14" t="s">
        <v>52</v>
      </c>
      <c r="I27" s="14" t="s">
        <v>106</v>
      </c>
      <c r="J27" s="6">
        <v>4.550734704142366</v>
      </c>
    </row>
    <row r="28" spans="1:10" x14ac:dyDescent="0.25">
      <c r="A28" s="11" t="s">
        <v>52</v>
      </c>
      <c r="B28" t="s">
        <v>62</v>
      </c>
      <c r="C28" s="16">
        <v>153938</v>
      </c>
      <c r="D28" s="5">
        <v>79</v>
      </c>
      <c r="E28" s="6">
        <f t="shared" si="0"/>
        <v>5.1319362340682613</v>
      </c>
      <c r="F28" s="5">
        <f t="shared" si="1"/>
        <v>27</v>
      </c>
      <c r="H28" s="13" t="s">
        <v>52</v>
      </c>
      <c r="I28" s="13" t="s">
        <v>97</v>
      </c>
      <c r="J28" s="6">
        <v>1.8527858694197692</v>
      </c>
    </row>
    <row r="29" spans="1:10" x14ac:dyDescent="0.25">
      <c r="A29" s="11" t="s">
        <v>52</v>
      </c>
      <c r="B29" t="s">
        <v>120</v>
      </c>
      <c r="C29" s="16">
        <v>23556</v>
      </c>
      <c r="D29" s="5">
        <v>12</v>
      </c>
      <c r="E29" s="6">
        <f t="shared" si="0"/>
        <v>5.0942435048395316</v>
      </c>
      <c r="F29" s="5">
        <f t="shared" si="1"/>
        <v>28</v>
      </c>
      <c r="H29" s="14" t="s">
        <v>52</v>
      </c>
      <c r="I29" s="14" t="s">
        <v>126</v>
      </c>
      <c r="J29" s="6">
        <v>4.7629214774910906</v>
      </c>
    </row>
    <row r="30" spans="1:10" x14ac:dyDescent="0.25">
      <c r="A30" s="11" t="s">
        <v>52</v>
      </c>
      <c r="B30" t="s">
        <v>96</v>
      </c>
      <c r="C30" s="16">
        <v>99263</v>
      </c>
      <c r="D30" s="5">
        <v>49</v>
      </c>
      <c r="E30" s="6">
        <f t="shared" si="0"/>
        <v>4.9363811289201411</v>
      </c>
      <c r="F30" s="5">
        <f t="shared" si="1"/>
        <v>29</v>
      </c>
      <c r="H30" s="13" t="s">
        <v>52</v>
      </c>
      <c r="I30" s="13" t="s">
        <v>94</v>
      </c>
      <c r="J30" s="6">
        <v>3.2699268212928612</v>
      </c>
    </row>
    <row r="31" spans="1:10" x14ac:dyDescent="0.25">
      <c r="A31" s="11" t="s">
        <v>52</v>
      </c>
      <c r="B31" t="s">
        <v>54</v>
      </c>
      <c r="C31" s="16">
        <v>120189</v>
      </c>
      <c r="D31" s="5">
        <v>59</v>
      </c>
      <c r="E31" s="6">
        <f t="shared" si="0"/>
        <v>4.9089350938937839</v>
      </c>
      <c r="F31" s="5">
        <f t="shared" si="1"/>
        <v>30</v>
      </c>
      <c r="H31" s="14" t="s">
        <v>52</v>
      </c>
      <c r="I31" s="14" t="s">
        <v>55</v>
      </c>
      <c r="J31" s="6">
        <v>9.3390059147037459</v>
      </c>
    </row>
    <row r="32" spans="1:10" x14ac:dyDescent="0.25">
      <c r="A32" s="11" t="s">
        <v>52</v>
      </c>
      <c r="B32" t="s">
        <v>101</v>
      </c>
      <c r="C32" s="16">
        <v>25058</v>
      </c>
      <c r="D32" s="5">
        <v>12</v>
      </c>
      <c r="E32" s="6">
        <f t="shared" si="0"/>
        <v>4.788889775720329</v>
      </c>
      <c r="F32" s="5">
        <f t="shared" si="1"/>
        <v>31</v>
      </c>
      <c r="H32" s="13" t="s">
        <v>52</v>
      </c>
      <c r="I32" s="13" t="s">
        <v>72</v>
      </c>
      <c r="J32" s="6">
        <v>7.3291891745161379</v>
      </c>
    </row>
    <row r="33" spans="1:10" x14ac:dyDescent="0.25">
      <c r="A33" s="11" t="s">
        <v>52</v>
      </c>
      <c r="B33" t="s">
        <v>126</v>
      </c>
      <c r="C33" s="16">
        <v>60887</v>
      </c>
      <c r="D33" s="5">
        <v>29</v>
      </c>
      <c r="E33" s="6">
        <f t="shared" si="0"/>
        <v>4.7629214774910906</v>
      </c>
      <c r="F33" s="5">
        <f t="shared" si="1"/>
        <v>32</v>
      </c>
      <c r="H33" s="14" t="s">
        <v>52</v>
      </c>
      <c r="I33" s="14" t="s">
        <v>63</v>
      </c>
      <c r="J33" s="6">
        <v>5.804219220895189</v>
      </c>
    </row>
    <row r="34" spans="1:10" x14ac:dyDescent="0.25">
      <c r="A34" s="11" t="s">
        <v>52</v>
      </c>
      <c r="B34" t="s">
        <v>104</v>
      </c>
      <c r="C34" s="16">
        <v>40128</v>
      </c>
      <c r="D34" s="5">
        <v>19</v>
      </c>
      <c r="E34" s="6">
        <f t="shared" ref="E34:E65" si="2">(D34/C34)*10000</f>
        <v>4.7348484848484853</v>
      </c>
      <c r="F34" s="5">
        <f t="shared" ref="F34:F65" si="3">ROW(A33)</f>
        <v>33</v>
      </c>
      <c r="H34" s="13" t="s">
        <v>52</v>
      </c>
      <c r="I34" s="13" t="s">
        <v>75</v>
      </c>
      <c r="J34" s="6">
        <v>6.4569147687250528</v>
      </c>
    </row>
    <row r="35" spans="1:10" x14ac:dyDescent="0.25">
      <c r="A35" s="11" t="s">
        <v>52</v>
      </c>
      <c r="B35" t="s">
        <v>73</v>
      </c>
      <c r="C35" s="16">
        <v>25937</v>
      </c>
      <c r="D35" s="5">
        <v>12</v>
      </c>
      <c r="E35" s="6">
        <f t="shared" si="2"/>
        <v>4.6265952114739557</v>
      </c>
      <c r="F35" s="5">
        <f t="shared" si="3"/>
        <v>34</v>
      </c>
      <c r="H35" s="14" t="s">
        <v>52</v>
      </c>
      <c r="I35" s="14" t="s">
        <v>109</v>
      </c>
      <c r="J35" s="6">
        <v>3.2884411294300531</v>
      </c>
    </row>
    <row r="36" spans="1:10" x14ac:dyDescent="0.25">
      <c r="A36" s="11" t="s">
        <v>52</v>
      </c>
      <c r="B36" t="s">
        <v>99</v>
      </c>
      <c r="C36" s="16">
        <v>10843</v>
      </c>
      <c r="D36" s="5">
        <v>5</v>
      </c>
      <c r="E36" s="6">
        <f t="shared" si="2"/>
        <v>4.6112699437425064</v>
      </c>
      <c r="F36" s="5">
        <f t="shared" si="3"/>
        <v>35</v>
      </c>
      <c r="H36" s="13" t="s">
        <v>52</v>
      </c>
      <c r="I36" s="13" t="s">
        <v>131</v>
      </c>
      <c r="J36" s="6">
        <v>5.9231179292779723</v>
      </c>
    </row>
    <row r="37" spans="1:10" x14ac:dyDescent="0.25">
      <c r="A37" s="11" t="s">
        <v>52</v>
      </c>
      <c r="B37" t="s">
        <v>108</v>
      </c>
      <c r="C37" s="16">
        <v>154823</v>
      </c>
      <c r="D37" s="5">
        <v>71</v>
      </c>
      <c r="E37" s="6">
        <f t="shared" si="2"/>
        <v>4.5858819426054263</v>
      </c>
      <c r="F37" s="5">
        <f t="shared" si="3"/>
        <v>36</v>
      </c>
      <c r="H37" s="14" t="s">
        <v>52</v>
      </c>
      <c r="I37" s="14" t="s">
        <v>104</v>
      </c>
      <c r="J37" s="6">
        <v>4.7348484848484853</v>
      </c>
    </row>
    <row r="38" spans="1:10" x14ac:dyDescent="0.25">
      <c r="A38" s="11" t="s">
        <v>52</v>
      </c>
      <c r="B38" t="s">
        <v>106</v>
      </c>
      <c r="C38" s="16">
        <v>83503</v>
      </c>
      <c r="D38" s="5">
        <v>38</v>
      </c>
      <c r="E38" s="6">
        <f t="shared" si="2"/>
        <v>4.550734704142366</v>
      </c>
      <c r="F38" s="5">
        <f t="shared" si="3"/>
        <v>37</v>
      </c>
      <c r="H38" s="13" t="s">
        <v>52</v>
      </c>
      <c r="I38" s="13" t="s">
        <v>81</v>
      </c>
      <c r="J38" s="6">
        <v>3.7200752768173664</v>
      </c>
    </row>
    <row r="39" spans="1:10" x14ac:dyDescent="0.25">
      <c r="A39" s="11" t="s">
        <v>52</v>
      </c>
      <c r="B39" t="s">
        <v>103</v>
      </c>
      <c r="C39" s="16">
        <v>29178</v>
      </c>
      <c r="D39" s="5">
        <v>13</v>
      </c>
      <c r="E39" s="6">
        <f t="shared" si="2"/>
        <v>4.455411611488107</v>
      </c>
      <c r="F39" s="5">
        <f t="shared" si="3"/>
        <v>38</v>
      </c>
      <c r="H39" s="14" t="s">
        <v>52</v>
      </c>
      <c r="I39" s="14" t="s">
        <v>70</v>
      </c>
      <c r="J39" s="6">
        <v>2.0189529205415844</v>
      </c>
    </row>
    <row r="40" spans="1:10" x14ac:dyDescent="0.25">
      <c r="A40" s="11" t="s">
        <v>52</v>
      </c>
      <c r="B40" t="s">
        <v>61</v>
      </c>
      <c r="C40" s="16">
        <v>18058</v>
      </c>
      <c r="D40" s="5">
        <v>8</v>
      </c>
      <c r="E40" s="6">
        <f t="shared" si="2"/>
        <v>4.4301694539816143</v>
      </c>
      <c r="F40" s="5">
        <f t="shared" si="3"/>
        <v>39</v>
      </c>
      <c r="H40" s="13" t="s">
        <v>52</v>
      </c>
      <c r="I40" s="13" t="s">
        <v>59</v>
      </c>
      <c r="J40" s="6">
        <v>2.3968936258608844</v>
      </c>
    </row>
    <row r="41" spans="1:10" x14ac:dyDescent="0.25">
      <c r="A41" s="11" t="s">
        <v>52</v>
      </c>
      <c r="B41" t="s">
        <v>67</v>
      </c>
      <c r="C41" s="16">
        <v>25709</v>
      </c>
      <c r="D41" s="5">
        <v>11</v>
      </c>
      <c r="E41" s="6">
        <f t="shared" si="2"/>
        <v>4.2786572795519078</v>
      </c>
      <c r="F41" s="5">
        <f t="shared" si="3"/>
        <v>40</v>
      </c>
      <c r="H41" s="14" t="s">
        <v>52</v>
      </c>
      <c r="I41" s="14" t="s">
        <v>86</v>
      </c>
      <c r="J41" s="6">
        <v>5.5294442908487698</v>
      </c>
    </row>
    <row r="42" spans="1:10" x14ac:dyDescent="0.25">
      <c r="A42" s="11" t="s">
        <v>52</v>
      </c>
      <c r="B42" t="s">
        <v>93</v>
      </c>
      <c r="C42" s="16">
        <v>12285</v>
      </c>
      <c r="D42" s="5">
        <v>5</v>
      </c>
      <c r="E42" s="6">
        <f t="shared" si="2"/>
        <v>4.0700040700040701</v>
      </c>
      <c r="F42" s="5">
        <f t="shared" si="3"/>
        <v>41</v>
      </c>
      <c r="H42" s="13" t="s">
        <v>52</v>
      </c>
      <c r="I42" s="13" t="s">
        <v>82</v>
      </c>
      <c r="J42" s="6">
        <v>3.7419147912546107</v>
      </c>
    </row>
    <row r="43" spans="1:10" x14ac:dyDescent="0.25">
      <c r="A43" s="11" t="s">
        <v>52</v>
      </c>
      <c r="B43" t="s">
        <v>77</v>
      </c>
      <c r="C43" s="16">
        <v>25461</v>
      </c>
      <c r="D43" s="5">
        <v>10</v>
      </c>
      <c r="E43" s="6">
        <f t="shared" si="2"/>
        <v>3.9275755076391348</v>
      </c>
      <c r="F43" s="5">
        <f t="shared" si="3"/>
        <v>42</v>
      </c>
      <c r="H43" s="14" t="s">
        <v>52</v>
      </c>
      <c r="I43" s="14" t="s">
        <v>80</v>
      </c>
      <c r="J43" s="6">
        <v>3.3707324119998074</v>
      </c>
    </row>
    <row r="44" spans="1:10" x14ac:dyDescent="0.25">
      <c r="A44" s="11" t="s">
        <v>52</v>
      </c>
      <c r="B44" t="s">
        <v>76</v>
      </c>
      <c r="C44" s="16">
        <v>405280</v>
      </c>
      <c r="D44" s="5">
        <v>157</v>
      </c>
      <c r="E44" s="6">
        <f t="shared" si="2"/>
        <v>3.8738649822345042</v>
      </c>
      <c r="F44" s="5">
        <f t="shared" si="3"/>
        <v>43</v>
      </c>
      <c r="H44" s="13" t="s">
        <v>52</v>
      </c>
      <c r="I44" s="13" t="s">
        <v>103</v>
      </c>
      <c r="J44" s="6">
        <v>4.455411611488107</v>
      </c>
    </row>
    <row r="45" spans="1:10" x14ac:dyDescent="0.25">
      <c r="A45" s="11" t="s">
        <v>52</v>
      </c>
      <c r="B45" t="s">
        <v>82</v>
      </c>
      <c r="C45" s="16">
        <v>37414</v>
      </c>
      <c r="D45" s="5">
        <v>14</v>
      </c>
      <c r="E45" s="6">
        <f t="shared" si="2"/>
        <v>3.7419147912546107</v>
      </c>
      <c r="F45" s="5">
        <f t="shared" si="3"/>
        <v>44</v>
      </c>
      <c r="H45" s="14" t="s">
        <v>52</v>
      </c>
      <c r="I45" s="14" t="s">
        <v>68</v>
      </c>
      <c r="J45" s="6">
        <v>3.5451322607035722</v>
      </c>
    </row>
    <row r="46" spans="1:10" x14ac:dyDescent="0.25">
      <c r="A46" s="11" t="s">
        <v>52</v>
      </c>
      <c r="B46" t="s">
        <v>123</v>
      </c>
      <c r="C46" s="16">
        <v>8062</v>
      </c>
      <c r="D46" s="5">
        <v>3</v>
      </c>
      <c r="E46" s="6">
        <f t="shared" si="2"/>
        <v>3.7211610022326966</v>
      </c>
      <c r="F46" s="5">
        <f t="shared" si="3"/>
        <v>45</v>
      </c>
      <c r="H46" s="13" t="s">
        <v>52</v>
      </c>
      <c r="I46" s="13" t="s">
        <v>65</v>
      </c>
      <c r="J46" s="6">
        <v>2.5191845593364852</v>
      </c>
    </row>
    <row r="47" spans="1:10" x14ac:dyDescent="0.25">
      <c r="A47" s="11" t="s">
        <v>52</v>
      </c>
      <c r="B47" t="s">
        <v>81</v>
      </c>
      <c r="C47" s="16">
        <v>45698</v>
      </c>
      <c r="D47" s="5">
        <v>17</v>
      </c>
      <c r="E47" s="6">
        <f t="shared" si="2"/>
        <v>3.7200752768173664</v>
      </c>
      <c r="F47" s="5">
        <f t="shared" si="3"/>
        <v>46</v>
      </c>
      <c r="H47" s="14" t="s">
        <v>52</v>
      </c>
      <c r="I47" s="14" t="s">
        <v>120</v>
      </c>
      <c r="J47" s="6">
        <v>5.0942435048395316</v>
      </c>
    </row>
    <row r="48" spans="1:10" x14ac:dyDescent="0.25">
      <c r="A48" s="11" t="s">
        <v>52</v>
      </c>
      <c r="B48" t="s">
        <v>68</v>
      </c>
      <c r="C48" s="16">
        <v>36670</v>
      </c>
      <c r="D48" s="5">
        <v>13</v>
      </c>
      <c r="E48" s="6">
        <f t="shared" si="2"/>
        <v>3.5451322607035722</v>
      </c>
      <c r="F48" s="5">
        <f t="shared" si="3"/>
        <v>47</v>
      </c>
      <c r="H48" s="13" t="s">
        <v>52</v>
      </c>
      <c r="I48" s="13" t="s">
        <v>101</v>
      </c>
      <c r="J48" s="6">
        <v>4.788889775720329</v>
      </c>
    </row>
    <row r="49" spans="1:10" x14ac:dyDescent="0.25">
      <c r="A49" s="11" t="s">
        <v>52</v>
      </c>
      <c r="B49" t="s">
        <v>66</v>
      </c>
      <c r="C49" s="16">
        <v>26174</v>
      </c>
      <c r="D49" s="5">
        <v>9</v>
      </c>
      <c r="E49" s="6">
        <f t="shared" si="2"/>
        <v>3.438526782303049</v>
      </c>
      <c r="F49" s="5">
        <f t="shared" si="3"/>
        <v>48</v>
      </c>
      <c r="H49" s="14" t="s">
        <v>52</v>
      </c>
      <c r="I49" s="14" t="s">
        <v>73</v>
      </c>
      <c r="J49" s="6">
        <v>4.6265952114739557</v>
      </c>
    </row>
    <row r="50" spans="1:10" x14ac:dyDescent="0.25">
      <c r="A50" s="11" t="s">
        <v>52</v>
      </c>
      <c r="B50" t="s">
        <v>80</v>
      </c>
      <c r="C50" s="16">
        <v>41534</v>
      </c>
      <c r="D50" s="5">
        <v>14</v>
      </c>
      <c r="E50" s="6">
        <f t="shared" si="2"/>
        <v>3.3707324119998074</v>
      </c>
      <c r="F50" s="5">
        <f t="shared" si="3"/>
        <v>49</v>
      </c>
      <c r="H50" s="13" t="s">
        <v>52</v>
      </c>
      <c r="I50" s="13" t="s">
        <v>67</v>
      </c>
      <c r="J50" s="6">
        <v>4.2786572795519078</v>
      </c>
    </row>
    <row r="51" spans="1:10" x14ac:dyDescent="0.25">
      <c r="A51" s="11" t="s">
        <v>52</v>
      </c>
      <c r="B51" t="s">
        <v>91</v>
      </c>
      <c r="C51" s="16">
        <v>17934</v>
      </c>
      <c r="D51" s="5">
        <v>6</v>
      </c>
      <c r="E51" s="6">
        <f t="shared" si="2"/>
        <v>3.3456005352960854</v>
      </c>
      <c r="F51" s="5">
        <f t="shared" si="3"/>
        <v>50</v>
      </c>
      <c r="H51" s="14" t="s">
        <v>52</v>
      </c>
      <c r="I51" s="14" t="s">
        <v>111</v>
      </c>
      <c r="J51" s="6">
        <v>2.1942948334330739</v>
      </c>
    </row>
    <row r="52" spans="1:10" x14ac:dyDescent="0.25">
      <c r="A52" s="11" t="s">
        <v>52</v>
      </c>
      <c r="B52" t="s">
        <v>109</v>
      </c>
      <c r="C52" s="16">
        <v>66901</v>
      </c>
      <c r="D52" s="5">
        <v>22</v>
      </c>
      <c r="E52" s="6">
        <f t="shared" si="2"/>
        <v>3.2884411294300531</v>
      </c>
      <c r="F52" s="5">
        <f t="shared" si="3"/>
        <v>51</v>
      </c>
      <c r="H52" s="13" t="s">
        <v>52</v>
      </c>
      <c r="I52" s="13" t="s">
        <v>77</v>
      </c>
      <c r="J52" s="6">
        <v>3.9275755076391348</v>
      </c>
    </row>
    <row r="53" spans="1:10" x14ac:dyDescent="0.25">
      <c r="A53" s="11" t="s">
        <v>52</v>
      </c>
      <c r="B53" t="s">
        <v>94</v>
      </c>
      <c r="C53" s="16">
        <v>88687</v>
      </c>
      <c r="D53" s="5">
        <v>29</v>
      </c>
      <c r="E53" s="6">
        <f t="shared" si="2"/>
        <v>3.2699268212928612</v>
      </c>
      <c r="F53" s="5">
        <f t="shared" si="3"/>
        <v>52</v>
      </c>
      <c r="H53" s="14" t="s">
        <v>52</v>
      </c>
      <c r="I53" s="14" t="s">
        <v>85</v>
      </c>
      <c r="J53" s="6">
        <v>1.5000825045377497</v>
      </c>
    </row>
    <row r="54" spans="1:10" x14ac:dyDescent="0.25">
      <c r="A54" s="11" t="s">
        <v>52</v>
      </c>
      <c r="B54" t="s">
        <v>95</v>
      </c>
      <c r="C54" s="16">
        <v>22426</v>
      </c>
      <c r="D54" s="5">
        <v>7</v>
      </c>
      <c r="E54" s="6">
        <f t="shared" si="2"/>
        <v>3.121376973156158</v>
      </c>
      <c r="F54" s="5">
        <f t="shared" si="3"/>
        <v>53</v>
      </c>
      <c r="H54" s="13" t="s">
        <v>52</v>
      </c>
      <c r="I54" s="13" t="s">
        <v>66</v>
      </c>
      <c r="J54" s="6">
        <v>3.438526782303049</v>
      </c>
    </row>
    <row r="55" spans="1:10" x14ac:dyDescent="0.25">
      <c r="A55" s="11" t="s">
        <v>52</v>
      </c>
      <c r="B55" t="s">
        <v>105</v>
      </c>
      <c r="C55" s="16">
        <v>23433</v>
      </c>
      <c r="D55" s="5">
        <v>7</v>
      </c>
      <c r="E55" s="6">
        <f t="shared" si="2"/>
        <v>2.9872402167882903</v>
      </c>
      <c r="F55" s="5">
        <f t="shared" si="3"/>
        <v>54</v>
      </c>
      <c r="H55" s="14" t="s">
        <v>52</v>
      </c>
      <c r="I55" s="14" t="s">
        <v>127</v>
      </c>
      <c r="J55" s="6">
        <v>1.6911571272877599</v>
      </c>
    </row>
    <row r="56" spans="1:10" x14ac:dyDescent="0.25">
      <c r="A56" s="11" t="s">
        <v>52</v>
      </c>
      <c r="B56" t="s">
        <v>56</v>
      </c>
      <c r="C56" s="16">
        <v>23662</v>
      </c>
      <c r="D56" s="5">
        <v>7</v>
      </c>
      <c r="E56" s="6">
        <f t="shared" si="2"/>
        <v>2.958329811512129</v>
      </c>
      <c r="F56" s="5">
        <f t="shared" si="3"/>
        <v>55</v>
      </c>
      <c r="H56" s="13" t="s">
        <v>52</v>
      </c>
      <c r="I56" s="13" t="s">
        <v>61</v>
      </c>
      <c r="J56" s="6">
        <v>4.4301694539816143</v>
      </c>
    </row>
    <row r="57" spans="1:10" x14ac:dyDescent="0.25">
      <c r="A57" s="11" t="s">
        <v>52</v>
      </c>
      <c r="B57" t="s">
        <v>117</v>
      </c>
      <c r="C57" s="16">
        <v>25221</v>
      </c>
      <c r="D57" s="5">
        <v>7</v>
      </c>
      <c r="E57" s="6">
        <f t="shared" si="2"/>
        <v>2.775464890369137</v>
      </c>
      <c r="F57" s="5">
        <f t="shared" si="3"/>
        <v>56</v>
      </c>
      <c r="H57" s="14" t="s">
        <v>52</v>
      </c>
      <c r="I57" s="14" t="s">
        <v>95</v>
      </c>
      <c r="J57" s="6">
        <v>3.121376973156158</v>
      </c>
    </row>
    <row r="58" spans="1:10" x14ac:dyDescent="0.25">
      <c r="A58" s="11" t="s">
        <v>52</v>
      </c>
      <c r="B58" t="s">
        <v>107</v>
      </c>
      <c r="C58" s="16">
        <v>15089</v>
      </c>
      <c r="D58" s="5">
        <v>4</v>
      </c>
      <c r="E58" s="6">
        <f t="shared" si="2"/>
        <v>2.6509377692358669</v>
      </c>
      <c r="F58" s="5">
        <f t="shared" si="3"/>
        <v>57</v>
      </c>
      <c r="H58" s="13" t="s">
        <v>52</v>
      </c>
      <c r="I58" s="13" t="s">
        <v>105</v>
      </c>
      <c r="J58" s="6">
        <v>2.9872402167882903</v>
      </c>
    </row>
    <row r="59" spans="1:10" x14ac:dyDescent="0.25">
      <c r="A59" s="11" t="s">
        <v>52</v>
      </c>
      <c r="B59" t="s">
        <v>116</v>
      </c>
      <c r="C59" s="16">
        <v>23022</v>
      </c>
      <c r="D59" s="5">
        <v>6</v>
      </c>
      <c r="E59" s="6">
        <f t="shared" si="2"/>
        <v>2.6062027625749282</v>
      </c>
      <c r="F59" s="5">
        <f t="shared" si="3"/>
        <v>58</v>
      </c>
      <c r="G59" t="s">
        <v>133</v>
      </c>
      <c r="H59" s="14" t="s">
        <v>52</v>
      </c>
      <c r="I59" s="14" t="s">
        <v>56</v>
      </c>
      <c r="J59" s="6">
        <v>2.958329811512129</v>
      </c>
    </row>
    <row r="60" spans="1:10" x14ac:dyDescent="0.25">
      <c r="A60" s="11" t="s">
        <v>52</v>
      </c>
      <c r="B60" t="s">
        <v>65</v>
      </c>
      <c r="C60" s="16">
        <v>51604</v>
      </c>
      <c r="D60" s="5">
        <v>13</v>
      </c>
      <c r="E60" s="6">
        <f t="shared" si="2"/>
        <v>2.5191845593364852</v>
      </c>
      <c r="F60" s="5">
        <f t="shared" si="3"/>
        <v>59</v>
      </c>
      <c r="H60" s="13" t="s">
        <v>52</v>
      </c>
      <c r="I60" s="13" t="s">
        <v>117</v>
      </c>
      <c r="J60" s="6">
        <v>2.775464890369137</v>
      </c>
    </row>
    <row r="61" spans="1:10" x14ac:dyDescent="0.25">
      <c r="A61" s="11" t="s">
        <v>52</v>
      </c>
      <c r="B61" t="s">
        <v>59</v>
      </c>
      <c r="C61" s="16">
        <v>62581</v>
      </c>
      <c r="D61" s="5">
        <v>15</v>
      </c>
      <c r="E61" s="6">
        <f t="shared" si="2"/>
        <v>2.3968936258608844</v>
      </c>
      <c r="F61" s="5">
        <f t="shared" si="3"/>
        <v>60</v>
      </c>
      <c r="H61" s="14" t="s">
        <v>52</v>
      </c>
      <c r="I61" s="14" t="s">
        <v>69</v>
      </c>
      <c r="J61" s="6">
        <v>2.2582102071101362</v>
      </c>
    </row>
    <row r="62" spans="1:10" x14ac:dyDescent="0.25">
      <c r="A62" s="11" t="s">
        <v>52</v>
      </c>
      <c r="B62" t="s">
        <v>71</v>
      </c>
      <c r="C62" s="16">
        <v>13197</v>
      </c>
      <c r="D62" s="5">
        <v>3</v>
      </c>
      <c r="E62" s="6">
        <f t="shared" si="2"/>
        <v>2.2732439190725167</v>
      </c>
      <c r="F62" s="5">
        <f t="shared" si="3"/>
        <v>61</v>
      </c>
      <c r="H62" s="13" t="s">
        <v>52</v>
      </c>
      <c r="I62" s="13" t="s">
        <v>91</v>
      </c>
      <c r="J62" s="6">
        <v>3.3456005352960854</v>
      </c>
    </row>
    <row r="63" spans="1:10" x14ac:dyDescent="0.25">
      <c r="A63" s="11" t="s">
        <v>52</v>
      </c>
      <c r="B63" t="s">
        <v>69</v>
      </c>
      <c r="C63" s="16">
        <v>30998</v>
      </c>
      <c r="D63" s="5">
        <v>7</v>
      </c>
      <c r="E63" s="6">
        <f t="shared" si="2"/>
        <v>2.2582102071101362</v>
      </c>
      <c r="F63" s="5">
        <f t="shared" si="3"/>
        <v>62</v>
      </c>
      <c r="H63" s="14" t="s">
        <v>52</v>
      </c>
      <c r="I63" s="14" t="s">
        <v>116</v>
      </c>
      <c r="J63" s="6">
        <v>2.6062027625749282</v>
      </c>
    </row>
    <row r="64" spans="1:10" x14ac:dyDescent="0.25">
      <c r="A64" s="11" t="s">
        <v>52</v>
      </c>
      <c r="B64" t="s">
        <v>111</v>
      </c>
      <c r="C64" s="16">
        <v>50130</v>
      </c>
      <c r="D64" s="5">
        <v>11</v>
      </c>
      <c r="E64" s="6">
        <f t="shared" si="2"/>
        <v>2.1942948334330739</v>
      </c>
      <c r="F64" s="5">
        <f t="shared" si="3"/>
        <v>63</v>
      </c>
      <c r="H64" s="13" t="s">
        <v>52</v>
      </c>
      <c r="I64" s="13" t="s">
        <v>99</v>
      </c>
      <c r="J64" s="6">
        <v>4.6112699437425064</v>
      </c>
    </row>
    <row r="65" spans="1:10" x14ac:dyDescent="0.25">
      <c r="A65" s="11" t="s">
        <v>52</v>
      </c>
      <c r="B65" t="s">
        <v>70</v>
      </c>
      <c r="C65" s="16">
        <v>79249</v>
      </c>
      <c r="D65" s="5">
        <v>16</v>
      </c>
      <c r="E65" s="6">
        <f t="shared" si="2"/>
        <v>2.0189529205415844</v>
      </c>
      <c r="F65" s="5">
        <f t="shared" si="3"/>
        <v>64</v>
      </c>
      <c r="H65" s="14" t="s">
        <v>52</v>
      </c>
      <c r="I65" s="14" t="s">
        <v>93</v>
      </c>
      <c r="J65" s="6">
        <v>4.0700040700040701</v>
      </c>
    </row>
    <row r="66" spans="1:10" x14ac:dyDescent="0.25">
      <c r="A66" s="11" t="s">
        <v>52</v>
      </c>
      <c r="B66" t="s">
        <v>97</v>
      </c>
      <c r="C66" s="16">
        <v>194302</v>
      </c>
      <c r="D66" s="5">
        <v>36</v>
      </c>
      <c r="E66" s="6">
        <f t="shared" ref="E66:E81" si="4">(D66/C66)*10000</f>
        <v>1.8527858694197692</v>
      </c>
      <c r="F66" s="5">
        <f t="shared" ref="F66:F81" si="5">ROW(A65)</f>
        <v>65</v>
      </c>
      <c r="H66" s="13" t="s">
        <v>52</v>
      </c>
      <c r="I66" s="13" t="s">
        <v>122</v>
      </c>
      <c r="J66" s="6">
        <v>1.2267229323584974</v>
      </c>
    </row>
    <row r="67" spans="1:10" x14ac:dyDescent="0.25">
      <c r="A67" s="11" t="s">
        <v>52</v>
      </c>
      <c r="B67" t="s">
        <v>98</v>
      </c>
      <c r="C67" s="16">
        <v>5442</v>
      </c>
      <c r="D67" s="5">
        <v>1</v>
      </c>
      <c r="E67" s="6">
        <f t="shared" si="4"/>
        <v>1.8375597206909227</v>
      </c>
      <c r="F67" s="5">
        <f t="shared" si="5"/>
        <v>66</v>
      </c>
      <c r="H67" s="14" t="s">
        <v>52</v>
      </c>
      <c r="I67" s="14" t="s">
        <v>107</v>
      </c>
      <c r="J67" s="6">
        <v>2.6509377692358669</v>
      </c>
    </row>
    <row r="68" spans="1:10" x14ac:dyDescent="0.25">
      <c r="A68" s="11" t="s">
        <v>52</v>
      </c>
      <c r="B68" t="s">
        <v>87</v>
      </c>
      <c r="C68" s="16">
        <v>11585</v>
      </c>
      <c r="D68" s="5">
        <v>2</v>
      </c>
      <c r="E68" s="6">
        <f t="shared" si="4"/>
        <v>1.7263703064307294</v>
      </c>
      <c r="F68" s="5">
        <f t="shared" si="5"/>
        <v>67</v>
      </c>
      <c r="H68" s="13" t="s">
        <v>52</v>
      </c>
      <c r="I68" s="13" t="s">
        <v>113</v>
      </c>
      <c r="J68" s="6">
        <v>1.4977346763020931</v>
      </c>
    </row>
    <row r="69" spans="1:10" x14ac:dyDescent="0.25">
      <c r="A69" s="11" t="s">
        <v>52</v>
      </c>
      <c r="B69" t="s">
        <v>115</v>
      </c>
      <c r="C69" s="16">
        <v>5862</v>
      </c>
      <c r="D69" s="5">
        <v>1</v>
      </c>
      <c r="E69" s="6">
        <f t="shared" si="4"/>
        <v>1.7059024223814399</v>
      </c>
      <c r="F69" s="5">
        <f t="shared" si="5"/>
        <v>68</v>
      </c>
      <c r="H69" s="14" t="s">
        <v>52</v>
      </c>
      <c r="I69" s="14" t="s">
        <v>123</v>
      </c>
      <c r="J69" s="6">
        <v>3.7211610022326966</v>
      </c>
    </row>
    <row r="70" spans="1:10" x14ac:dyDescent="0.25">
      <c r="A70" s="11" t="s">
        <v>52</v>
      </c>
      <c r="B70" t="s">
        <v>127</v>
      </c>
      <c r="C70" s="16">
        <v>53218</v>
      </c>
      <c r="D70" s="5">
        <v>9</v>
      </c>
      <c r="E70" s="6">
        <f t="shared" si="4"/>
        <v>1.6911571272877599</v>
      </c>
      <c r="F70" s="5">
        <f t="shared" si="5"/>
        <v>69</v>
      </c>
      <c r="H70" s="13" t="s">
        <v>52</v>
      </c>
      <c r="I70" s="13" t="s">
        <v>71</v>
      </c>
      <c r="J70" s="6">
        <v>2.2732439190725167</v>
      </c>
    </row>
    <row r="71" spans="1:10" x14ac:dyDescent="0.25">
      <c r="A71" s="11" t="s">
        <v>52</v>
      </c>
      <c r="B71" t="s">
        <v>85</v>
      </c>
      <c r="C71" s="16">
        <v>66663</v>
      </c>
      <c r="D71" s="5">
        <v>10</v>
      </c>
      <c r="E71" s="6">
        <f t="shared" si="4"/>
        <v>1.5000825045377497</v>
      </c>
      <c r="F71" s="5">
        <f t="shared" si="5"/>
        <v>70</v>
      </c>
      <c r="H71" s="14" t="s">
        <v>52</v>
      </c>
      <c r="I71" s="14" t="s">
        <v>114</v>
      </c>
      <c r="J71" s="6">
        <v>1.4409221902017291</v>
      </c>
    </row>
    <row r="72" spans="1:10" x14ac:dyDescent="0.25">
      <c r="A72" s="11" t="s">
        <v>52</v>
      </c>
      <c r="B72" t="s">
        <v>113</v>
      </c>
      <c r="C72" s="16">
        <v>26707</v>
      </c>
      <c r="D72" s="5">
        <v>4</v>
      </c>
      <c r="E72" s="6">
        <f t="shared" si="4"/>
        <v>1.4977346763020931</v>
      </c>
      <c r="F72" s="5">
        <f t="shared" si="5"/>
        <v>71</v>
      </c>
      <c r="H72" s="13" t="s">
        <v>52</v>
      </c>
      <c r="I72" s="13" t="s">
        <v>83</v>
      </c>
      <c r="J72" s="6">
        <v>0.95356155239820728</v>
      </c>
    </row>
    <row r="73" spans="1:10" x14ac:dyDescent="0.25">
      <c r="A73" s="11" t="s">
        <v>52</v>
      </c>
      <c r="B73" t="s">
        <v>114</v>
      </c>
      <c r="C73" s="16">
        <v>20820</v>
      </c>
      <c r="D73" s="5">
        <v>3</v>
      </c>
      <c r="E73" s="6">
        <f t="shared" si="4"/>
        <v>1.4409221902017291</v>
      </c>
      <c r="F73" s="5">
        <f t="shared" si="5"/>
        <v>72</v>
      </c>
      <c r="H73" s="14" t="s">
        <v>52</v>
      </c>
      <c r="I73" s="14" t="s">
        <v>87</v>
      </c>
      <c r="J73" s="6">
        <v>1.7263703064307294</v>
      </c>
    </row>
    <row r="74" spans="1:10" x14ac:dyDescent="0.25">
      <c r="A74" s="11" t="s">
        <v>52</v>
      </c>
      <c r="B74" t="s">
        <v>122</v>
      </c>
      <c r="C74" s="16">
        <v>40759</v>
      </c>
      <c r="D74" s="5">
        <v>5</v>
      </c>
      <c r="E74" s="6">
        <f t="shared" si="4"/>
        <v>1.2267229323584974</v>
      </c>
      <c r="F74" s="5">
        <f t="shared" si="5"/>
        <v>73</v>
      </c>
      <c r="H74" s="13" t="s">
        <v>52</v>
      </c>
      <c r="I74" s="13" t="s">
        <v>98</v>
      </c>
      <c r="J74" s="6">
        <v>1.8375597206909227</v>
      </c>
    </row>
    <row r="75" spans="1:10" x14ac:dyDescent="0.25">
      <c r="A75" s="11" t="s">
        <v>52</v>
      </c>
      <c r="B75" t="s">
        <v>58</v>
      </c>
      <c r="C75" s="16">
        <v>8245</v>
      </c>
      <c r="D75" s="5">
        <v>1</v>
      </c>
      <c r="E75" s="6">
        <f t="shared" si="4"/>
        <v>1.2128562765312312</v>
      </c>
      <c r="F75" s="5">
        <f t="shared" si="5"/>
        <v>74</v>
      </c>
      <c r="H75" s="14" t="s">
        <v>52</v>
      </c>
      <c r="I75" s="14" t="s">
        <v>115</v>
      </c>
      <c r="J75" s="6">
        <v>1.7059024223814399</v>
      </c>
    </row>
    <row r="76" spans="1:10" x14ac:dyDescent="0.25">
      <c r="A76" s="11" t="s">
        <v>52</v>
      </c>
      <c r="B76" t="s">
        <v>53</v>
      </c>
      <c r="C76" s="16">
        <v>8866</v>
      </c>
      <c r="D76" s="5">
        <v>1</v>
      </c>
      <c r="E76" s="6">
        <f t="shared" si="4"/>
        <v>1.1279043537108053</v>
      </c>
      <c r="F76" s="5">
        <f t="shared" si="5"/>
        <v>75</v>
      </c>
      <c r="H76" s="13" t="s">
        <v>52</v>
      </c>
      <c r="I76" s="13" t="s">
        <v>58</v>
      </c>
      <c r="J76" s="6">
        <v>1.2128562765312312</v>
      </c>
    </row>
    <row r="77" spans="1:10" x14ac:dyDescent="0.25">
      <c r="A77" s="11" t="s">
        <v>52</v>
      </c>
      <c r="B77" t="s">
        <v>51</v>
      </c>
      <c r="C77" s="16">
        <v>10238</v>
      </c>
      <c r="D77" s="5">
        <v>1</v>
      </c>
      <c r="E77" s="6">
        <f t="shared" si="4"/>
        <v>0.97675327212346152</v>
      </c>
      <c r="F77" s="5">
        <f t="shared" si="5"/>
        <v>76</v>
      </c>
      <c r="H77" s="14" t="s">
        <v>52</v>
      </c>
      <c r="I77" s="14" t="s">
        <v>53</v>
      </c>
      <c r="J77" s="6">
        <v>1.1279043537108053</v>
      </c>
    </row>
    <row r="78" spans="1:10" x14ac:dyDescent="0.25">
      <c r="A78" s="11" t="s">
        <v>52</v>
      </c>
      <c r="B78" t="s">
        <v>83</v>
      </c>
      <c r="C78" s="16">
        <v>31461</v>
      </c>
      <c r="D78" s="5">
        <v>3</v>
      </c>
      <c r="E78" s="6">
        <f t="shared" si="4"/>
        <v>0.95356155239820728</v>
      </c>
      <c r="F78" s="5">
        <f t="shared" si="5"/>
        <v>77</v>
      </c>
      <c r="H78" s="13" t="s">
        <v>52</v>
      </c>
      <c r="I78" s="13" t="s">
        <v>51</v>
      </c>
      <c r="J78" s="6">
        <v>0.97675327212346152</v>
      </c>
    </row>
    <row r="79" spans="1:10" x14ac:dyDescent="0.25">
      <c r="A79" s="11" t="s">
        <v>52</v>
      </c>
      <c r="B79" t="s">
        <v>119</v>
      </c>
      <c r="C79" s="16">
        <v>13083</v>
      </c>
      <c r="D79" s="5">
        <v>1</v>
      </c>
      <c r="E79" s="6">
        <f t="shared" si="4"/>
        <v>0.7643506840938622</v>
      </c>
      <c r="F79" s="5">
        <f t="shared" si="5"/>
        <v>78</v>
      </c>
      <c r="H79" s="14" t="s">
        <v>52</v>
      </c>
      <c r="I79" s="14" t="s">
        <v>119</v>
      </c>
      <c r="J79" s="6">
        <v>0.7643506840938622</v>
      </c>
    </row>
    <row r="80" spans="1:10" x14ac:dyDescent="0.25">
      <c r="A80" s="11" t="s">
        <v>52</v>
      </c>
      <c r="B80" t="s">
        <v>78</v>
      </c>
      <c r="C80" s="16">
        <v>14597</v>
      </c>
      <c r="D80" s="5">
        <v>1</v>
      </c>
      <c r="E80" s="6">
        <f t="shared" si="4"/>
        <v>0.68507227512502566</v>
      </c>
      <c r="F80" s="5">
        <f t="shared" si="5"/>
        <v>79</v>
      </c>
      <c r="H80" s="13" t="s">
        <v>52</v>
      </c>
      <c r="I80" s="13" t="s">
        <v>78</v>
      </c>
      <c r="J80" s="6">
        <v>0.68507227512502566</v>
      </c>
    </row>
    <row r="81" spans="1:10" ht="15.75" thickBot="1" x14ac:dyDescent="0.3">
      <c r="A81" s="11" t="s">
        <v>52</v>
      </c>
      <c r="B81" t="s">
        <v>57</v>
      </c>
      <c r="C81" s="16">
        <v>15031</v>
      </c>
      <c r="D81" s="5">
        <v>1</v>
      </c>
      <c r="E81" s="6">
        <f t="shared" si="4"/>
        <v>0.66529173042379075</v>
      </c>
      <c r="F81" s="5">
        <f t="shared" si="5"/>
        <v>80</v>
      </c>
      <c r="H81" s="15" t="s">
        <v>52</v>
      </c>
      <c r="I81" s="15" t="s">
        <v>57</v>
      </c>
      <c r="J81" s="6">
        <v>0.66529173042379075</v>
      </c>
    </row>
    <row r="82" spans="1:10" ht="15.75" x14ac:dyDescent="0.25">
      <c r="A82" s="9"/>
      <c r="I82" s="6"/>
    </row>
    <row r="83" spans="1:10" ht="15.75" x14ac:dyDescent="0.25">
      <c r="A83" s="9"/>
    </row>
    <row r="84" spans="1:10" ht="15.75" x14ac:dyDescent="0.25">
      <c r="A84" s="9"/>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80BF39-E1BF-4336-8343-DE960D97BD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Equations</vt:lpstr>
      <vt:lpstr>data1</vt:lpstr>
      <vt:lpstr>data2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Smith</dc:creator>
  <cp:lastModifiedBy>Matt Smith</cp:lastModifiedBy>
  <dcterms:created xsi:type="dcterms:W3CDTF">2024-03-07T23:01:05Z</dcterms:created>
  <dcterms:modified xsi:type="dcterms:W3CDTF">2024-03-26T18:29:38Z</dcterms:modified>
</cp:coreProperties>
</file>