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15AD42B-F3BA-4846-947B-1C35FF693AD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MAY 2025" sheetId="11" r:id="rId1"/>
    <sheet name="JUNE 2025" sheetId="12" r:id="rId2"/>
    <sheet name="JULY 2025" sheetId="13" r:id="rId3"/>
    <sheet name="AUGUST 2025" sheetId="14" r:id="rId4"/>
    <sheet name="Data" sheetId="2" state="hidden" r:id="rId5"/>
  </sheets>
  <definedNames>
    <definedName name="DateCalc" localSheetId="3">Data!$C$2:INDEX(Data!$C$2:$C$32,DAY(DATE('AUGUST 2025'!$C$9,MATCH('AUGUST 2025'!$D$9,Data!$B$2:$B$13,0)+1,0)))</definedName>
    <definedName name="DateCalc" localSheetId="2">Data!$C$2:INDEX(Data!$C$2:$C$32,DAY(DATE('JULY 2025'!$C$9,MATCH('JULY 2025'!$D$9,Data!$B$2:$B$13,0)+1,0)))</definedName>
    <definedName name="DateCalc" localSheetId="1">Data!$C$2:INDEX(Data!$C$2:$C$32,DAY(DATE('JUNE 2025'!$C$9,MATCH('JUNE 2025'!$D$9,Data!$B$2:$B$13,0)+1,0)))</definedName>
    <definedName name="DateCalc" localSheetId="0">Data!$C$2:INDEX(Data!$C$2:$C$32,DAY(DATE('MAY 2025'!$C$9,MATCH('MAY 2025'!$D$9,Data!$B$2:$B$13,0)+1,0)))</definedName>
    <definedName name="DateCalc">Data!$C$2:INDEX(Data!$C$2:$C$32,DAY(DATE(#REF!,MATCH(#REF!,Data!$B$2:$B$13,0)+1,0)))</definedName>
    <definedName name="_xlnm.Print_Area" localSheetId="3">'AUGUST 2025'!$A$1:$G$61</definedName>
    <definedName name="_xlnm.Print_Area" localSheetId="2">'JULY 2025'!$A$1:$G$61</definedName>
    <definedName name="_xlnm.Print_Area" localSheetId="1">'JUNE 2025'!$A$1:$G$61</definedName>
    <definedName name="_xlnm.Print_Area" localSheetId="0">'MAY 2025'!$A$1:$G$61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2" l="1"/>
  <c r="G25" i="12"/>
  <c r="G26" i="12"/>
  <c r="G27" i="12"/>
  <c r="G28" i="12"/>
  <c r="G36" i="13"/>
  <c r="G37" i="13"/>
  <c r="G34" i="13"/>
  <c r="G39" i="13"/>
  <c r="G40" i="13"/>
  <c r="G19" i="13"/>
  <c r="G20" i="13"/>
  <c r="G22" i="13"/>
  <c r="G23" i="13"/>
  <c r="G25" i="13"/>
  <c r="G26" i="13"/>
  <c r="G29" i="13"/>
  <c r="G31" i="13"/>
  <c r="G32" i="13"/>
  <c r="G17" i="13"/>
  <c r="G16" i="13"/>
  <c r="G31" i="12"/>
  <c r="G32" i="12"/>
  <c r="G45" i="11"/>
  <c r="F48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C16" i="14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B16" i="14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G44" i="11"/>
  <c r="G43" i="11"/>
  <c r="G42" i="11"/>
  <c r="G41" i="11"/>
  <c r="G20" i="12"/>
  <c r="G19" i="12"/>
  <c r="G18" i="12"/>
  <c r="G17" i="12"/>
  <c r="G38" i="11"/>
  <c r="G37" i="11"/>
  <c r="G36" i="11"/>
  <c r="G35" i="11"/>
  <c r="G34" i="11"/>
  <c r="G48" i="14" l="1"/>
  <c r="F48" i="13"/>
  <c r="G46" i="13"/>
  <c r="G45" i="13"/>
  <c r="G44" i="13"/>
  <c r="G43" i="13"/>
  <c r="G42" i="13"/>
  <c r="G41" i="13"/>
  <c r="C16" i="13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B16" i="13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G48" i="13" l="1"/>
  <c r="F48" i="12" l="1"/>
  <c r="F48" i="11" l="1"/>
  <c r="G23" i="12"/>
  <c r="G22" i="12"/>
  <c r="G21" i="12"/>
  <c r="C16" i="12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B16" i="12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G46" i="11"/>
  <c r="G40" i="11"/>
  <c r="G39" i="11"/>
  <c r="G33" i="11"/>
  <c r="G32" i="11"/>
  <c r="G31" i="11"/>
  <c r="G30" i="11"/>
  <c r="G29" i="11"/>
  <c r="G28" i="11"/>
  <c r="G27" i="11"/>
  <c r="G26" i="11"/>
  <c r="G25" i="11"/>
  <c r="G23" i="11"/>
  <c r="G22" i="11"/>
  <c r="G21" i="11"/>
  <c r="G20" i="11"/>
  <c r="G19" i="11"/>
  <c r="G18" i="11"/>
  <c r="G17" i="11"/>
  <c r="G16" i="11"/>
  <c r="C16" i="1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B16" i="1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G48" i="12" l="1"/>
  <c r="G48" i="11"/>
</calcChain>
</file>

<file path=xl/sharedStrings.xml><?xml version="1.0" encoding="utf-8"?>
<sst xmlns="http://schemas.openxmlformats.org/spreadsheetml/2006/main" count="123" uniqueCount="50">
  <si>
    <t>Year</t>
  </si>
  <si>
    <t>Month</t>
  </si>
  <si>
    <t>Date</t>
  </si>
  <si>
    <t>Years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</si>
  <si>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</si>
  <si>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</si>
  <si>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</si>
  <si>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</si>
  <si>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</si>
  <si>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</si>
  <si>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</si>
  <si>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</si>
  <si>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</si>
  <si>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</si>
  <si>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</si>
  <si>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</si>
  <si>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</si>
  <si>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Days</t>
  </si>
  <si>
    <t>Regular Hours</t>
  </si>
  <si>
    <t>Weekend</t>
  </si>
  <si>
    <t>Sat &amp; Sun</t>
  </si>
  <si>
    <t>Sun &amp; Mon</t>
  </si>
  <si>
    <t>Mon &amp; Tue</t>
  </si>
  <si>
    <t>Tue &amp; Wed</t>
  </si>
  <si>
    <t>Wed &amp; Thu</t>
  </si>
  <si>
    <t>Thu &amp; Fri</t>
  </si>
  <si>
    <t>Fri &amp; Sat</t>
  </si>
  <si>
    <t>Start Time</t>
  </si>
  <si>
    <t>Sat Only</t>
  </si>
  <si>
    <t>Sun Only</t>
  </si>
  <si>
    <t>Mon Only</t>
  </si>
  <si>
    <t>Tue Only</t>
  </si>
  <si>
    <t>Wed Only</t>
  </si>
  <si>
    <t>Thu Only</t>
  </si>
  <si>
    <t>Fri Only</t>
  </si>
  <si>
    <t>No Weekend</t>
  </si>
  <si>
    <t>Day</t>
  </si>
  <si>
    <t>Monthly Summary</t>
  </si>
  <si>
    <t>Regular Hrs</t>
  </si>
  <si>
    <t>Break Hrs</t>
  </si>
  <si>
    <t>Supervisor:</t>
  </si>
  <si>
    <t>PORT OF MANILA</t>
  </si>
  <si>
    <t>STUDENT INTERNSHIP PROGRAM
MONTHLY TIMESHEET</t>
  </si>
  <si>
    <t>Time In</t>
  </si>
  <si>
    <t>Time Out</t>
  </si>
  <si>
    <t>Division:</t>
  </si>
  <si>
    <t>Name of Intern:</t>
  </si>
  <si>
    <r>
      <rPr>
        <b/>
        <i/>
        <sz val="10"/>
        <rFont val="Verdana"/>
        <family val="2"/>
      </rPr>
      <t xml:space="preserve"> Note:</t>
    </r>
    <r>
      <rPr>
        <i/>
        <sz val="10"/>
        <color theme="0"/>
        <rFont val="Verdana"/>
        <family val="2"/>
      </rPr>
      <t xml:space="preserve">
**</t>
    </r>
    <r>
      <rPr>
        <i/>
        <sz val="10"/>
        <color theme="1"/>
        <rFont val="Verdana"/>
        <family val="2"/>
      </rPr>
      <t xml:space="preserve">If holiday/absent, time in is 0:00
</t>
    </r>
    <r>
      <rPr>
        <i/>
        <sz val="10"/>
        <color theme="0"/>
        <rFont val="Verdana"/>
        <family val="2"/>
      </rPr>
      <t>**</t>
    </r>
    <r>
      <rPr>
        <i/>
        <sz val="10"/>
        <color theme="1"/>
        <rFont val="Verdana"/>
        <family val="2"/>
      </rPr>
      <t>If half-day, break hours is 0:00</t>
    </r>
  </si>
  <si>
    <t>Name and Signature of Immediate Supervisor</t>
  </si>
  <si>
    <t>Name and Signature of the Intern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</si>
</sst>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"/>
    <numFmt numFmtId="165" formatCode="dd"/>
    <numFmt numFmtId="166" formatCode="0.0"/>
  </numFmts>
  <fonts count="19" x14ac:knownFonts="1">
    <font>
      <sz val="10"/>
      <color theme="1"/>
      <name val="Verdana"/>
      <family val="2"/>
    </font>
    <font>
      <i/>
      <sz val="10"/>
      <color theme="1"/>
      <name val="Verdana"/>
      <family val="2"/>
    </font>
    <font>
      <sz val="9"/>
      <color theme="1"/>
      <name val="Verdana"/>
      <family val="2"/>
    </font>
    <font>
      <i/>
      <sz val="9"/>
      <color theme="1"/>
      <name val="Verdana"/>
      <family val="2"/>
    </font>
    <font>
      <b/>
      <sz val="9"/>
      <color theme="8" tint="-0.249977111117893"/>
      <name val="Verdana"/>
      <family val="2"/>
    </font>
    <font>
      <sz val="8"/>
      <color theme="1"/>
      <name val="Verdana"/>
      <family val="2"/>
    </font>
    <font>
      <b/>
      <sz val="10"/>
      <color theme="8" tint="-0.249977111117893"/>
      <name val="Verdana"/>
      <family val="2"/>
    </font>
    <font>
      <i/>
      <sz val="9"/>
      <color theme="4" tint="-0.499984740745262"/>
      <name val="Verdana"/>
      <family val="2"/>
    </font>
    <font>
      <b/>
      <i/>
      <sz val="9"/>
      <color theme="1"/>
      <name val="Verdana"/>
      <family val="2"/>
    </font>
    <font>
      <b/>
      <sz val="16"/>
      <name val="Tahoma"/>
      <family val="2"/>
    </font>
    <font>
      <b/>
      <sz val="12"/>
      <name val="Tahoma"/>
      <family val="2"/>
    </font>
    <font>
      <i/>
      <sz val="10"/>
      <color theme="0"/>
      <name val="Verdana"/>
      <family val="2"/>
    </font>
    <font>
      <b/>
      <sz val="9"/>
      <color rgb="FFFF0000"/>
      <name val="Verdana"/>
      <family val="2"/>
    </font>
    <font>
      <b/>
      <i/>
      <sz val="10"/>
      <name val="Verdana"/>
      <family val="2"/>
    </font>
    <font>
      <b/>
      <sz val="9"/>
      <color theme="1"/>
      <name val="Verdana"/>
      <family val="2"/>
    </font>
    <font>
      <b/>
      <sz val="16"/>
      <name val="Arial"/>
      <family val="2"/>
    </font>
    <font>
      <b/>
      <sz val="12"/>
      <name val="Arial"/>
      <family val="2"/>
    </font>
    <font>
      <i/>
      <sz val="11"/>
      <color theme="1"/>
      <name val="Verdana"/>
      <family val="2"/>
    </font>
    <font>
      <b/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7C1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double">
        <color auto="1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20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vertical="center"/>
    </xf>
    <xf numFmtId="2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20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5" xfId="0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164" fontId="2" fillId="0" borderId="4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0" fontId="1" fillId="3" borderId="3" xfId="0" applyFont="1" applyFill="1" applyBorder="1"/>
    <xf numFmtId="0" fontId="8" fillId="3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4" fillId="5" borderId="8" xfId="0" applyFont="1" applyFill="1" applyBorder="1" applyAlignment="1">
      <alignment horizontal="center"/>
    </xf>
    <xf numFmtId="166" fontId="12" fillId="0" borderId="10" xfId="0" applyNumberFormat="1" applyFont="1" applyBorder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6" fontId="4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top" wrapText="1"/>
    </xf>
    <xf numFmtId="0" fontId="3" fillId="0" borderId="0" xfId="0" applyFont="1" applyAlignment="1">
      <alignment horizontal="left"/>
    </xf>
    <xf numFmtId="0" fontId="18" fillId="0" borderId="6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21"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  <dxf>
      <fill>
        <patternFill>
          <bgColor rgb="FFFFC5C5"/>
        </patternFill>
      </fill>
    </dxf>
  </dxfs>
  <tableStyles count="0" defaultTableStyle="TableStyleMedium2" defaultPivotStyle="PivotStyleLight16"/>
  <colors>
    <mruColors>
      <color rgb="FFFFC5C5"/>
      <color rgb="FFF7C1C9"/>
      <color rgb="FFF3A7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123826</xdr:colOff>
      <xdr:row>0</xdr:row>
      <xdr:rowOff>66674</xdr:rowOff>
    </xdr:from>
    <xdr:to>
      <xdr:col>2</xdr:col>
      <xdr:colOff>116440</xdr:colOff>
      <xdr:row>1</xdr:row>
      <xdr:rowOff>411713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1305C8-FB0A-4FDF-9794-BDC7A6E29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6" y="66674"/>
          <a:ext cx="668889" cy="668889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0</xdr:row>
      <xdr:rowOff>83358</xdr:rowOff>
    </xdr:from>
    <xdr:to>
      <xdr:col>6</xdr:col>
      <xdr:colOff>707700</xdr:colOff>
      <xdr:row>1</xdr:row>
      <xdr:rowOff>432343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252182-4534-49B3-ACE3-71F61321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4925" y="83358"/>
          <a:ext cx="669600" cy="672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123826</xdr:colOff>
      <xdr:row>0</xdr:row>
      <xdr:rowOff>66674</xdr:rowOff>
    </xdr:from>
    <xdr:to>
      <xdr:col>2</xdr:col>
      <xdr:colOff>116440</xdr:colOff>
      <xdr:row>1</xdr:row>
      <xdr:rowOff>411713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C65304-E6EF-48F7-BAF1-F4673B89D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6" y="66674"/>
          <a:ext cx="668889" cy="668889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0</xdr:row>
      <xdr:rowOff>83358</xdr:rowOff>
    </xdr:from>
    <xdr:to>
      <xdr:col>6</xdr:col>
      <xdr:colOff>707700</xdr:colOff>
      <xdr:row>1</xdr:row>
      <xdr:rowOff>432343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6F3C86-7549-46EA-B771-28F25FF2C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4925" y="83358"/>
          <a:ext cx="669600" cy="6728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123826</xdr:colOff>
      <xdr:row>0</xdr:row>
      <xdr:rowOff>66674</xdr:rowOff>
    </xdr:from>
    <xdr:to>
      <xdr:col>2</xdr:col>
      <xdr:colOff>116440</xdr:colOff>
      <xdr:row>1</xdr:row>
      <xdr:rowOff>411713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28EC8D-9E0A-4B7A-B6EB-1B318DBB2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6" y="66674"/>
          <a:ext cx="668889" cy="668889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0</xdr:row>
      <xdr:rowOff>83358</xdr:rowOff>
    </xdr:from>
    <xdr:to>
      <xdr:col>6</xdr:col>
      <xdr:colOff>707700</xdr:colOff>
      <xdr:row>1</xdr:row>
      <xdr:rowOff>432343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33188-A078-447F-8754-E3EFEA6C0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4925" y="83358"/>
          <a:ext cx="669600" cy="6728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123826</xdr:colOff>
      <xdr:row>0</xdr:row>
      <xdr:rowOff>66674</xdr:rowOff>
    </xdr:from>
    <xdr:to>
      <xdr:col>2</xdr:col>
      <xdr:colOff>116440</xdr:colOff>
      <xdr:row>1</xdr:row>
      <xdr:rowOff>411713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EBC9CF-6192-4628-BF84-63067E48A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6" y="66674"/>
          <a:ext cx="668889" cy="668889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0</xdr:row>
      <xdr:rowOff>83358</xdr:rowOff>
    </xdr:from>
    <xdr:to>
      <xdr:col>6</xdr:col>
      <xdr:colOff>707700</xdr:colOff>
      <xdr:row>1</xdr:row>
      <xdr:rowOff>432343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9645B8-E06F-4679-BB58-BB2F0E109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4925" y="83358"/>
          <a:ext cx="669600" cy="672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BEF3-4330-4852-A940-F147A3B4E076}">
  <dimension ref="A1:I60"/>
  <sheetViews>
    <sheetView showGridLines="0" showWhiteSpace="0" view="pageBreakPreview" zoomScaleNormal="100" zoomScaleSheetLayoutView="100" workbookViewId="0">
      <selection activeCell="F45" sqref="F45"/>
    </sheetView>
  </sheetViews>
  <sheetFormatPr defaultRowHeight="12.75" x14ac:dyDescent="0.2"/>
  <cols>
    <col min="1" max="1" width="14" customWidth="1"/>
    <col min="2" max="3" width="8.875" customWidth="1"/>
    <col min="4" max="6" width="11.625" customWidth="1"/>
    <col min="7" max="7" width="18.625" customWidth="1"/>
    <col min="8" max="8" width="22.125" bestFit="1" customWidth="1"/>
    <col min="10" max="10" width="17.875" bestFit="1" customWidth="1"/>
    <col min="11" max="11" width="19.25" bestFit="1" customWidth="1"/>
  </cols>
  <sheetData>
    <row r="1" spans="1:9" ht="25.5" customHeight="1" x14ac:dyDescent="0.2">
      <c r="A1" s="28"/>
      <c r="B1" s="38" t="s">
        <v>41</v>
      </c>
      <c r="C1" s="38"/>
      <c r="D1" s="38"/>
      <c r="E1" s="38"/>
      <c r="F1" s="38"/>
      <c r="G1" s="38"/>
    </row>
    <row r="2" spans="1:9" s="4" customFormat="1" ht="39" customHeight="1" x14ac:dyDescent="0.2">
      <c r="A2" s="29"/>
      <c r="B2" s="39" t="s">
        <v>42</v>
      </c>
      <c r="C2" s="39"/>
      <c r="D2" s="39"/>
      <c r="E2" s="39"/>
      <c r="F2" s="39"/>
      <c r="G2" s="39"/>
      <c r="H2"/>
    </row>
    <row r="3" spans="1:9" ht="18.75" customHeight="1" x14ac:dyDescent="0.2">
      <c r="B3" s="40" t="s">
        <v>46</v>
      </c>
      <c r="C3" s="40"/>
      <c r="D3" s="41"/>
      <c r="E3" s="41"/>
      <c r="F3" s="41"/>
      <c r="G3" s="41"/>
    </row>
    <row r="4" spans="1:9" ht="18.75" customHeight="1" x14ac:dyDescent="0.2">
      <c r="B4" s="40" t="s">
        <v>45</v>
      </c>
      <c r="C4" s="40"/>
      <c r="D4" s="41"/>
      <c r="E4" s="41"/>
      <c r="F4" s="41"/>
      <c r="G4" s="41"/>
    </row>
    <row r="5" spans="1:9" ht="18.75" customHeight="1" x14ac:dyDescent="0.2">
      <c r="B5" s="40" t="s">
        <v>40</v>
      </c>
      <c r="C5" s="40"/>
      <c r="D5" s="41"/>
      <c r="E5" s="41"/>
      <c r="F5" s="41"/>
      <c r="G5" s="41"/>
    </row>
    <row r="6" spans="1:9" x14ac:dyDescent="0.2">
      <c r="B6" s="18"/>
      <c r="C6" s="13"/>
      <c r="D6" s="13"/>
    </row>
    <row r="7" spans="1:9" x14ac:dyDescent="0.2">
      <c r="B7" s="18"/>
      <c r="C7" s="13"/>
      <c r="D7" s="13"/>
    </row>
    <row r="8" spans="1:9" x14ac:dyDescent="0.2">
      <c r="C8" s="26" t="s">
        <v>0</v>
      </c>
      <c r="D8" s="26" t="s">
        <v>1</v>
      </c>
      <c r="E8" s="26" t="s">
        <v>2</v>
      </c>
      <c r="F8" s="27" t="s">
        <v>19</v>
      </c>
    </row>
    <row r="9" spans="1:9" x14ac:dyDescent="0.2">
      <c r="C9" s="2">
        <v>2025</v>
      </c>
      <c r="D9" s="2" t="s">
        <v>9</v>
      </c>
      <c r="E9" s="2">
        <v>1</v>
      </c>
      <c r="F9" s="2" t="s">
        <v>20</v>
      </c>
    </row>
    <row r="10" spans="1:9" x14ac:dyDescent="0.2">
      <c r="C10" s="3"/>
      <c r="D10" s="3"/>
      <c r="G10" s="3"/>
    </row>
    <row r="11" spans="1:9" ht="27" customHeight="1" x14ac:dyDescent="0.2">
      <c r="C11" s="32" t="s">
        <v>27</v>
      </c>
      <c r="D11" s="32" t="s">
        <v>18</v>
      </c>
      <c r="E11" s="44" t="s">
        <v>47</v>
      </c>
      <c r="F11" s="45"/>
      <c r="G11" s="45"/>
    </row>
    <row r="12" spans="1:9" x14ac:dyDescent="0.2">
      <c r="C12" s="5">
        <v>0.33333333333333331</v>
      </c>
      <c r="D12" s="6">
        <v>9</v>
      </c>
      <c r="E12" s="44"/>
      <c r="F12" s="45"/>
      <c r="G12" s="45"/>
    </row>
    <row r="15" spans="1:9" x14ac:dyDescent="0.2">
      <c r="B15" s="30" t="s">
        <v>36</v>
      </c>
      <c r="C15" s="30" t="s">
        <v>2</v>
      </c>
      <c r="D15" s="30" t="s">
        <v>43</v>
      </c>
      <c r="E15" s="30" t="s">
        <v>44</v>
      </c>
      <c r="F15" s="30" t="s">
        <v>39</v>
      </c>
      <c r="G15" s="30" t="s">
        <v>38</v>
      </c>
    </row>
    <row r="16" spans="1:9" x14ac:dyDescent="0.2">
      <c r="B16" s="19">
        <f>DATE($C$9,MATCH($D$9,Data!$B$2:$B$13,0),'MAY 2025'!$E$9)</f>
        <v>45778</v>
      </c>
      <c r="C16" s="20">
        <f>DATE($C$9,MATCH($D$9,Data!$B$2:$B$13,0),'MAY 2025'!$E$9)</f>
        <v>45778</v>
      </c>
      <c r="D16" s="9"/>
      <c r="E16" s="9"/>
      <c r="F16" s="10"/>
      <c r="G16" s="10" t="str">
        <f t="shared" ref="G16:G23" si="0">IFERROR(IF(AND(D16&lt;&gt;"",E16&lt;&gt;""),IF(D16&gt;$C$12+TIME($D$12,($D$12-INT($D$12))*60,0),0,IF(E16&gt;$C$12+TIME($D$12,($D$12-INT($D$12))*60,0),MIN(TIME($D$12,($D$12-INT($D$12))*60,0),($C$12+TIME($D$12,($D$12-INT($D$12))*60,0)-D16)),MIN(IF((E16-$C$12)&lt;0,0,(E16-$C$12)),(E16-D16))))*24,"")-F16,"")</f>
        <v/>
      </c>
      <c r="H16" s="1"/>
      <c r="I16" s="1"/>
    </row>
    <row r="17" spans="2:8" x14ac:dyDescent="0.2">
      <c r="B17" s="7">
        <f>B16+1</f>
        <v>45779</v>
      </c>
      <c r="C17" s="8">
        <f>C16+1</f>
        <v>45779</v>
      </c>
      <c r="D17" s="9"/>
      <c r="E17" s="9"/>
      <c r="F17" s="10"/>
      <c r="G17" s="10" t="str">
        <f t="shared" si="0"/>
        <v/>
      </c>
      <c r="H17" s="1"/>
    </row>
    <row r="18" spans="2:8" x14ac:dyDescent="0.2">
      <c r="B18" s="7">
        <f t="shared" ref="B18:C33" si="1">B17+1</f>
        <v>45780</v>
      </c>
      <c r="C18" s="8">
        <f t="shared" si="1"/>
        <v>45780</v>
      </c>
      <c r="D18" s="9"/>
      <c r="E18" s="9"/>
      <c r="F18" s="10"/>
      <c r="G18" s="10" t="str">
        <f t="shared" si="0"/>
        <v/>
      </c>
      <c r="H18" s="1"/>
    </row>
    <row r="19" spans="2:8" x14ac:dyDescent="0.2">
      <c r="B19" s="7">
        <f t="shared" si="1"/>
        <v>45781</v>
      </c>
      <c r="C19" s="8">
        <f t="shared" si="1"/>
        <v>45781</v>
      </c>
      <c r="D19" s="9"/>
      <c r="E19" s="9"/>
      <c r="F19" s="10"/>
      <c r="G19" s="10" t="str">
        <f t="shared" si="0"/>
        <v/>
      </c>
    </row>
    <row r="20" spans="2:8" x14ac:dyDescent="0.2">
      <c r="B20" s="7">
        <f t="shared" si="1"/>
        <v>45782</v>
      </c>
      <c r="C20" s="8">
        <f t="shared" si="1"/>
        <v>45782</v>
      </c>
      <c r="D20" s="9"/>
      <c r="E20" s="9"/>
      <c r="F20" s="10"/>
      <c r="G20" s="10" t="str">
        <f t="shared" si="0"/>
        <v/>
      </c>
    </row>
    <row r="21" spans="2:8" x14ac:dyDescent="0.2">
      <c r="B21" s="7">
        <f t="shared" si="1"/>
        <v>45783</v>
      </c>
      <c r="C21" s="8">
        <f t="shared" si="1"/>
        <v>45783</v>
      </c>
      <c r="D21" s="9"/>
      <c r="E21" s="9"/>
      <c r="F21" s="10"/>
      <c r="G21" s="10" t="str">
        <f t="shared" si="0"/>
        <v/>
      </c>
    </row>
    <row r="22" spans="2:8" ht="13.5" thickBot="1" x14ac:dyDescent="0.25">
      <c r="B22" s="21">
        <f t="shared" si="1"/>
        <v>45784</v>
      </c>
      <c r="C22" s="22">
        <f t="shared" si="1"/>
        <v>45784</v>
      </c>
      <c r="D22" s="9"/>
      <c r="E22" s="9"/>
      <c r="F22" s="10"/>
      <c r="G22" s="10" t="str">
        <f t="shared" si="0"/>
        <v/>
      </c>
    </row>
    <row r="23" spans="2:8" ht="13.5" thickTop="1" x14ac:dyDescent="0.2">
      <c r="B23" s="19">
        <f t="shared" si="1"/>
        <v>45785</v>
      </c>
      <c r="C23" s="20">
        <f t="shared" si="1"/>
        <v>45785</v>
      </c>
      <c r="D23" s="9"/>
      <c r="E23" s="9"/>
      <c r="F23" s="10"/>
      <c r="G23" s="10" t="str">
        <f t="shared" si="0"/>
        <v/>
      </c>
    </row>
    <row r="24" spans="2:8" x14ac:dyDescent="0.2">
      <c r="B24" s="7">
        <f t="shared" si="1"/>
        <v>45786</v>
      </c>
      <c r="C24" s="8">
        <f t="shared" si="1"/>
        <v>45786</v>
      </c>
      <c r="D24" s="9"/>
      <c r="E24" s="9"/>
      <c r="F24" s="10"/>
      <c r="G24" s="10"/>
    </row>
    <row r="25" spans="2:8" x14ac:dyDescent="0.2">
      <c r="B25" s="7">
        <f t="shared" si="1"/>
        <v>45787</v>
      </c>
      <c r="C25" s="8">
        <f t="shared" si="1"/>
        <v>45787</v>
      </c>
      <c r="D25" s="9"/>
      <c r="E25" s="9"/>
      <c r="F25" s="10"/>
      <c r="G25" s="10" t="str">
        <f t="shared" ref="G25:G45" si="2">IFERROR(IF(AND(D25&lt;&gt;"",E25&lt;&gt;""),IF(D25&gt;$C$12+TIME($D$12,($D$12-INT($D$12))*60,0),0,IF(E25&gt;$C$12+TIME($D$12,($D$12-INT($D$12))*60,0),MIN(TIME($D$12,($D$12-INT($D$12))*60,0),($C$12+TIME($D$12,($D$12-INT($D$12))*60,0)-D25)),MIN(IF((E25-$C$12)&lt;0,0,(E25-$C$12)),(E25-D25))))*24,"")-F25,"")</f>
        <v/>
      </c>
    </row>
    <row r="26" spans="2:8" x14ac:dyDescent="0.2">
      <c r="B26" s="7">
        <f t="shared" si="1"/>
        <v>45788</v>
      </c>
      <c r="C26" s="8">
        <f t="shared" si="1"/>
        <v>45788</v>
      </c>
      <c r="D26" s="9"/>
      <c r="E26" s="9"/>
      <c r="F26" s="10"/>
      <c r="G26" s="10" t="str">
        <f t="shared" si="2"/>
        <v/>
      </c>
    </row>
    <row r="27" spans="2:8" x14ac:dyDescent="0.2">
      <c r="B27" s="7">
        <f t="shared" si="1"/>
        <v>45789</v>
      </c>
      <c r="C27" s="8">
        <f t="shared" si="1"/>
        <v>45789</v>
      </c>
      <c r="D27" s="9"/>
      <c r="E27" s="9"/>
      <c r="F27" s="10"/>
      <c r="G27" s="10" t="str">
        <f t="shared" si="2"/>
        <v/>
      </c>
    </row>
    <row r="28" spans="2:8" x14ac:dyDescent="0.2">
      <c r="B28" s="7">
        <f t="shared" si="1"/>
        <v>45790</v>
      </c>
      <c r="C28" s="8">
        <f t="shared" si="1"/>
        <v>45790</v>
      </c>
      <c r="D28" s="9"/>
      <c r="E28" s="9"/>
      <c r="F28" s="10"/>
      <c r="G28" s="10" t="str">
        <f t="shared" si="2"/>
        <v/>
      </c>
    </row>
    <row r="29" spans="2:8" x14ac:dyDescent="0.2">
      <c r="B29" s="7">
        <f t="shared" si="1"/>
        <v>45791</v>
      </c>
      <c r="C29" s="8">
        <f t="shared" si="1"/>
        <v>45791</v>
      </c>
      <c r="D29" s="9"/>
      <c r="E29" s="9"/>
      <c r="F29" s="10"/>
      <c r="G29" s="10" t="str">
        <f t="shared" si="2"/>
        <v/>
      </c>
    </row>
    <row r="30" spans="2:8" x14ac:dyDescent="0.2">
      <c r="B30" s="7">
        <f t="shared" si="1"/>
        <v>45792</v>
      </c>
      <c r="C30" s="8">
        <f t="shared" si="1"/>
        <v>45792</v>
      </c>
      <c r="D30" s="9"/>
      <c r="E30" s="9"/>
      <c r="F30" s="10"/>
      <c r="G30" s="10" t="str">
        <f t="shared" si="2"/>
        <v/>
      </c>
    </row>
    <row r="31" spans="2:8" x14ac:dyDescent="0.2">
      <c r="B31" s="7">
        <f t="shared" si="1"/>
        <v>45793</v>
      </c>
      <c r="C31" s="8">
        <f t="shared" si="1"/>
        <v>45793</v>
      </c>
      <c r="D31" s="9"/>
      <c r="E31" s="9"/>
      <c r="F31" s="10"/>
      <c r="G31" s="10" t="str">
        <f t="shared" si="2"/>
        <v/>
      </c>
    </row>
    <row r="32" spans="2:8" x14ac:dyDescent="0.2">
      <c r="B32" s="7">
        <f t="shared" si="1"/>
        <v>45794</v>
      </c>
      <c r="C32" s="8">
        <f t="shared" si="1"/>
        <v>45794</v>
      </c>
      <c r="D32" s="9"/>
      <c r="E32" s="9"/>
      <c r="F32" s="10"/>
      <c r="G32" s="10" t="str">
        <f t="shared" si="2"/>
        <v/>
      </c>
    </row>
    <row r="33" spans="2:7" x14ac:dyDescent="0.2">
      <c r="B33" s="7">
        <f t="shared" si="1"/>
        <v>45795</v>
      </c>
      <c r="C33" s="8">
        <f t="shared" si="1"/>
        <v>45795</v>
      </c>
      <c r="D33" s="9"/>
      <c r="E33" s="9"/>
      <c r="F33" s="10"/>
      <c r="G33" s="10" t="str">
        <f t="shared" si="2"/>
        <v/>
      </c>
    </row>
    <row r="34" spans="2:7" x14ac:dyDescent="0.2">
      <c r="B34" s="7">
        <f t="shared" ref="B34:C46" si="3">B33+1</f>
        <v>45796</v>
      </c>
      <c r="C34" s="8">
        <f t="shared" si="3"/>
        <v>45796</v>
      </c>
      <c r="D34" s="9"/>
      <c r="E34" s="9"/>
      <c r="F34" s="10"/>
      <c r="G34" s="10" t="str">
        <f t="shared" ref="G34:G38" si="4">IFERROR(IF(AND(D34&lt;&gt;"",E34&lt;&gt;""),IF(D34&gt;$C$12+TIME($D$12,($D$12-INT($D$12))*60,0),0,IF(E34&gt;$C$12+TIME($D$12,($D$12-INT($D$12))*60,0),MIN(TIME($D$12,($D$12-INT($D$12))*60,0),($C$12+TIME($D$12,($D$12-INT($D$12))*60,0)-D34)),MIN(IF((E34-$C$12)&lt;0,0,(E34-$C$12)),(E34-D34))))*24,"")-F34,"")</f>
        <v/>
      </c>
    </row>
    <row r="35" spans="2:7" x14ac:dyDescent="0.2">
      <c r="B35" s="7">
        <f t="shared" si="3"/>
        <v>45797</v>
      </c>
      <c r="C35" s="8">
        <f t="shared" si="3"/>
        <v>45797</v>
      </c>
      <c r="D35" s="9"/>
      <c r="E35" s="9"/>
      <c r="F35" s="10"/>
      <c r="G35" s="10" t="str">
        <f t="shared" si="4"/>
        <v/>
      </c>
    </row>
    <row r="36" spans="2:7" x14ac:dyDescent="0.2">
      <c r="B36" s="7">
        <f t="shared" si="3"/>
        <v>45798</v>
      </c>
      <c r="C36" s="8">
        <f t="shared" si="3"/>
        <v>45798</v>
      </c>
      <c r="D36" s="9"/>
      <c r="E36" s="9"/>
      <c r="F36" s="10"/>
      <c r="G36" s="10" t="str">
        <f t="shared" si="4"/>
        <v/>
      </c>
    </row>
    <row r="37" spans="2:7" x14ac:dyDescent="0.2">
      <c r="B37" s="7">
        <f t="shared" si="3"/>
        <v>45799</v>
      </c>
      <c r="C37" s="8">
        <f t="shared" si="3"/>
        <v>45799</v>
      </c>
      <c r="D37" s="9"/>
      <c r="E37" s="9"/>
      <c r="F37" s="10"/>
      <c r="G37" s="10" t="str">
        <f t="shared" si="4"/>
        <v/>
      </c>
    </row>
    <row r="38" spans="2:7" x14ac:dyDescent="0.2">
      <c r="B38" s="7">
        <f t="shared" si="3"/>
        <v>45800</v>
      </c>
      <c r="C38" s="8">
        <f t="shared" si="3"/>
        <v>45800</v>
      </c>
      <c r="D38" s="9"/>
      <c r="E38" s="9"/>
      <c r="F38" s="10"/>
      <c r="G38" s="10" t="str">
        <f t="shared" si="4"/>
        <v/>
      </c>
    </row>
    <row r="39" spans="2:7" x14ac:dyDescent="0.2">
      <c r="B39" s="7">
        <f t="shared" si="3"/>
        <v>45801</v>
      </c>
      <c r="C39" s="8">
        <f t="shared" si="3"/>
        <v>45801</v>
      </c>
      <c r="D39" s="9"/>
      <c r="E39" s="9"/>
      <c r="F39" s="10"/>
      <c r="G39" s="10" t="str">
        <f t="shared" si="2"/>
        <v/>
      </c>
    </row>
    <row r="40" spans="2:7" x14ac:dyDescent="0.2">
      <c r="B40" s="7">
        <f t="shared" si="3"/>
        <v>45802</v>
      </c>
      <c r="C40" s="8">
        <f t="shared" si="3"/>
        <v>45802</v>
      </c>
      <c r="D40" s="9"/>
      <c r="E40" s="9"/>
      <c r="F40" s="10"/>
      <c r="G40" s="10" t="str">
        <f t="shared" si="2"/>
        <v/>
      </c>
    </row>
    <row r="41" spans="2:7" x14ac:dyDescent="0.2">
      <c r="B41" s="7">
        <f t="shared" si="3"/>
        <v>45803</v>
      </c>
      <c r="C41" s="8">
        <f t="shared" si="3"/>
        <v>45803</v>
      </c>
      <c r="D41" s="9"/>
      <c r="E41" s="9"/>
      <c r="F41" s="10"/>
      <c r="G41" s="10" t="str">
        <f t="shared" si="2"/>
        <v/>
      </c>
    </row>
    <row r="42" spans="2:7" x14ac:dyDescent="0.2">
      <c r="B42" s="7">
        <f t="shared" si="3"/>
        <v>45804</v>
      </c>
      <c r="C42" s="8">
        <f t="shared" si="3"/>
        <v>45804</v>
      </c>
      <c r="D42" s="9"/>
      <c r="E42" s="9"/>
      <c r="F42" s="10"/>
      <c r="G42" s="10" t="str">
        <f t="shared" si="2"/>
        <v/>
      </c>
    </row>
    <row r="43" spans="2:7" x14ac:dyDescent="0.2">
      <c r="B43" s="7">
        <f t="shared" si="3"/>
        <v>45805</v>
      </c>
      <c r="C43" s="8">
        <f t="shared" si="3"/>
        <v>45805</v>
      </c>
      <c r="D43" s="9"/>
      <c r="E43" s="9"/>
      <c r="F43" s="10"/>
      <c r="G43" s="10" t="str">
        <f t="shared" si="2"/>
        <v/>
      </c>
    </row>
    <row r="44" spans="2:7" x14ac:dyDescent="0.2">
      <c r="B44" s="7">
        <f t="shared" si="3"/>
        <v>45806</v>
      </c>
      <c r="C44" s="8">
        <f t="shared" si="3"/>
        <v>45806</v>
      </c>
      <c r="D44" s="9"/>
      <c r="E44" s="37"/>
      <c r="F44" s="10"/>
      <c r="G44" s="10" t="str">
        <f>IFERROR(IF(AND(D44&lt;&gt;"",E45&lt;&gt;""),IF(D44&gt;$C$12+TIME($D$12,($D$12-INT($D$12))*60,0),0,IF(E45&gt;$C$12+TIME($D$12,($D$12-INT($D$12))*60,0),MIN(TIME($D$12,($D$12-INT($D$12))*60,0),($C$12+TIME($D$12,($D$12-INT($D$12))*60,0)-D44)),MIN(IF((E45-$C$12)&lt;0,0,(E45-$C$12)),(E45-D44))))*24,"")-F44,"")</f>
        <v/>
      </c>
    </row>
    <row r="45" spans="2:7" x14ac:dyDescent="0.2">
      <c r="B45" s="7">
        <f t="shared" si="3"/>
        <v>45807</v>
      </c>
      <c r="C45" s="8">
        <f t="shared" si="3"/>
        <v>45807</v>
      </c>
      <c r="D45" s="9"/>
      <c r="E45" s="9"/>
      <c r="F45" s="10"/>
      <c r="G45" s="10" t="str">
        <f t="shared" si="2"/>
        <v/>
      </c>
    </row>
    <row r="46" spans="2:7" x14ac:dyDescent="0.2">
      <c r="B46" s="7">
        <f t="shared" si="3"/>
        <v>45808</v>
      </c>
      <c r="C46" s="8">
        <f t="shared" si="3"/>
        <v>45808</v>
      </c>
      <c r="D46" s="9"/>
      <c r="E46" s="9"/>
      <c r="F46" s="10"/>
      <c r="G46" s="10" t="str">
        <f>IFERROR(IF(AND(D46&lt;&gt;"",#REF!&lt;&gt;""),IF(D46&gt;$C$12+TIME($D$12,($D$12-INT($D$12))*60,0),0,IF(#REF!&gt;$C$12+TIME($D$12,($D$12-INT($D$12))*60,0),MIN(TIME($D$12,($D$12-INT($D$12))*60,0),($C$12+TIME($D$12,($D$12-INT($D$12))*60,0)-D46)),MIN(IF((#REF!-$C$12)&lt;0,0,(#REF!-$C$12)),(#REF!-D46))))*24,"")-F46,"")</f>
        <v/>
      </c>
    </row>
    <row r="47" spans="2:7" ht="13.5" thickBot="1" x14ac:dyDescent="0.25">
      <c r="B47" s="11"/>
      <c r="C47" s="12"/>
      <c r="D47" s="11"/>
      <c r="E47" s="11"/>
      <c r="G47" s="11"/>
    </row>
    <row r="48" spans="2:7" ht="14.25" thickTop="1" thickBot="1" x14ac:dyDescent="0.25">
      <c r="C48" s="14"/>
      <c r="D48" s="16"/>
      <c r="E48" s="15" t="s">
        <v>37</v>
      </c>
      <c r="F48" s="17">
        <f>SUM(F16:F45)</f>
        <v>0</v>
      </c>
      <c r="G48" s="31">
        <f>SUM(G16:G45)</f>
        <v>0</v>
      </c>
    </row>
    <row r="49" spans="3:7" ht="13.5" thickTop="1" x14ac:dyDescent="0.2">
      <c r="C49" s="14"/>
      <c r="D49" s="33"/>
      <c r="E49" s="34"/>
      <c r="F49" s="35"/>
      <c r="G49" s="36"/>
    </row>
    <row r="50" spans="3:7" x14ac:dyDescent="0.2">
      <c r="C50" s="14"/>
      <c r="D50" s="33"/>
      <c r="E50" s="34"/>
      <c r="F50" s="35"/>
      <c r="G50" s="36"/>
    </row>
    <row r="51" spans="3:7" x14ac:dyDescent="0.2">
      <c r="C51" s="14"/>
      <c r="D51" s="33"/>
      <c r="E51" s="34"/>
      <c r="F51" s="35"/>
      <c r="G51" s="36"/>
    </row>
    <row r="52" spans="3:7" x14ac:dyDescent="0.2">
      <c r="C52" s="14"/>
      <c r="D52" s="33"/>
      <c r="E52" s="34"/>
      <c r="F52" s="35"/>
      <c r="G52" s="36"/>
    </row>
    <row r="53" spans="3:7" x14ac:dyDescent="0.2">
      <c r="C53" s="42"/>
      <c r="D53" s="42"/>
      <c r="E53" s="42"/>
      <c r="F53" s="42"/>
      <c r="G53" s="36"/>
    </row>
    <row r="54" spans="3:7" ht="15.75" customHeight="1" x14ac:dyDescent="0.2">
      <c r="C54" s="43" t="s">
        <v>49</v>
      </c>
      <c r="D54" s="43"/>
      <c r="E54" s="43"/>
      <c r="F54" s="43"/>
      <c r="G54" s="36"/>
    </row>
    <row r="55" spans="3:7" ht="15.75" customHeight="1" x14ac:dyDescent="0.2">
      <c r="C55" s="14"/>
      <c r="D55" s="33"/>
      <c r="E55" s="34"/>
      <c r="F55" s="35"/>
      <c r="G55" s="36"/>
    </row>
    <row r="56" spans="3:7" ht="15.75" customHeight="1" x14ac:dyDescent="0.2">
      <c r="C56" s="14"/>
      <c r="D56" s="33"/>
      <c r="E56" s="34"/>
      <c r="F56" s="35"/>
      <c r="G56" s="36"/>
    </row>
    <row r="57" spans="3:7" x14ac:dyDescent="0.2">
      <c r="C57" s="14"/>
      <c r="D57" s="33"/>
      <c r="E57" s="34"/>
      <c r="F57" s="35"/>
      <c r="G57" s="36"/>
    </row>
    <row r="58" spans="3:7" x14ac:dyDescent="0.2">
      <c r="C58" s="42"/>
      <c r="D58" s="42"/>
      <c r="E58" s="42"/>
      <c r="F58" s="42"/>
      <c r="G58" s="36"/>
    </row>
    <row r="59" spans="3:7" ht="14.25" x14ac:dyDescent="0.2">
      <c r="C59" s="43" t="s">
        <v>48</v>
      </c>
      <c r="D59" s="43"/>
      <c r="E59" s="43"/>
      <c r="F59" s="43"/>
      <c r="G59" s="36"/>
    </row>
    <row r="60" spans="3:7" ht="3" customHeight="1" x14ac:dyDescent="0.2"/>
  </sheetData>
  <mergeCells count="13">
    <mergeCell ref="C53:F53"/>
    <mergeCell ref="C58:F58"/>
    <mergeCell ref="C59:F59"/>
    <mergeCell ref="B5:C5"/>
    <mergeCell ref="D5:G5"/>
    <mergeCell ref="E11:G12"/>
    <mergeCell ref="C54:F54"/>
    <mergeCell ref="B1:G1"/>
    <mergeCell ref="B2:G2"/>
    <mergeCell ref="B3:C3"/>
    <mergeCell ref="D3:G3"/>
    <mergeCell ref="B4:C4"/>
    <mergeCell ref="D4:G4"/>
  </mergeCells>
  <conditionalFormatting sqref="B16:G43 B44:D46 F44:G46">
    <cfRule type="expression" dxfId="18" priority="2">
      <formula>ISNUMBER(SEARCH(TEXT($B16,"ddd"),$F$9))</formula>
    </cfRule>
  </conditionalFormatting>
  <conditionalFormatting sqref="E45">
    <cfRule type="expression" dxfId="17" priority="13">
      <formula>ISNUMBER(SEARCH(TEXT($B44,"ddd"),$F$9))</formula>
    </cfRule>
  </conditionalFormatting>
  <conditionalFormatting sqref="E46">
    <cfRule type="expression" dxfId="16" priority="1">
      <formula>ISNUMBER(SEARCH(TEXT($B46,"ddd"),$F$9))</formula>
    </cfRule>
  </conditionalFormatting>
  <dataValidations count="5">
    <dataValidation type="custom" allowBlank="1" showInputMessage="1" showErrorMessage="1" sqref="D16:D46 E46" xr:uid="{37E4992A-7F50-4118-9E6C-2CD2281AD44F}">
      <formula1>AND($D16&lt;=1,ISNUMBER($D16))</formula1>
    </dataValidation>
    <dataValidation type="list" allowBlank="1" showInputMessage="1" showErrorMessage="1" sqref="E9" xr:uid="{454A783E-5C54-42B2-812F-C52B8FABE816}">
      <formula1>DateCalc</formula1>
    </dataValidation>
    <dataValidation type="custom" allowBlank="1" showInputMessage="1" showErrorMessage="1" sqref="E16:E18" xr:uid="{10E74C68-4CA0-4909-852C-B98D07520F0E}">
      <formula1>AND($E16&lt;=1,ISNUMBER($E16),($E16&gt;=$D16))</formula1>
    </dataValidation>
    <dataValidation type="custom" allowBlank="1" showInputMessage="1" showErrorMessage="1" sqref="E19:E43" xr:uid="{D5F29079-3B3D-4727-AC08-F8A32991B7FE}">
      <formula1>AND($E19&lt;=1,ISNUMBER($E19),($E19&gt;$D19))</formula1>
    </dataValidation>
    <dataValidation type="custom" allowBlank="1" showInputMessage="1" showErrorMessage="1" sqref="E45" xr:uid="{ADEA3381-413A-4967-9315-6CEBF2E4047A}">
      <formula1>AND($E45&lt;=1,ISNUMBER($E45),($E45&gt;$D44))</formula1>
    </dataValidation>
  </dataValidations>
  <pageMargins left="0.70866141732283472" right="0.70866141732283472" top="0.74803149606299213" bottom="0.74803149606299213" header="0.31496062992125984" footer="0.31496062992125984"/>
  <pageSetup paperSize="9" scale="83" orientation="portrait" horizontalDpi="300" vertic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B72185D-F5CA-40AC-9E79-977A0FF7CFE4}">
          <x14:formula1>
            <xm:f>Data!$D$2:$D$16</xm:f>
          </x14:formula1>
          <xm:sqref>F9</xm:sqref>
        </x14:dataValidation>
        <x14:dataValidation type="list" allowBlank="1" showInputMessage="1" showErrorMessage="1" xr:uid="{43F650D5-7A0D-45E9-975A-01CAB78477DB}">
          <x14:formula1>
            <xm:f>Data!$A$2:$A$12</xm:f>
          </x14:formula1>
          <xm:sqref>C9</xm:sqref>
        </x14:dataValidation>
        <x14:dataValidation type="list" allowBlank="1" showInputMessage="1" showErrorMessage="1" xr:uid="{B4DAE5A4-C8A8-40A4-9224-56FBBA91B808}">
          <x14:formula1>
            <xm:f>Data!$B$2:$B$13</xm:f>
          </x14:formula1>
          <xm:sqref>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032D-DF9A-4F09-B4BD-C3CF5DA4A740}">
  <dimension ref="A1:I60"/>
  <sheetViews>
    <sheetView showGridLines="0" tabSelected="1" showWhiteSpace="0" view="pageBreakPreview" topLeftCell="A46" zoomScaleNormal="100" zoomScaleSheetLayoutView="100" workbookViewId="0">
      <selection activeCell="E23" sqref="E23"/>
    </sheetView>
  </sheetViews>
  <sheetFormatPr defaultRowHeight="12.75" x14ac:dyDescent="0.2"/>
  <cols>
    <col min="1" max="1" width="14" customWidth="1"/>
    <col min="2" max="3" width="8.875" customWidth="1"/>
    <col min="4" max="4" width="13.125" customWidth="1"/>
    <col min="5" max="5" width="14.75" customWidth="1"/>
    <col min="6" max="6" width="13.75" customWidth="1"/>
    <col min="7" max="7" width="13.5" customWidth="1"/>
    <col min="8" max="8" width="22.125" bestFit="1" customWidth="1"/>
    <col min="10" max="10" width="17.875" bestFit="1" customWidth="1"/>
    <col min="11" max="11" width="19.25" bestFit="1" customWidth="1"/>
  </cols>
  <sheetData>
    <row r="1" spans="1:9" ht="25.5" customHeight="1" x14ac:dyDescent="0.2">
      <c r="A1" s="28"/>
      <c r="B1" s="38" t="s">
        <v>41</v>
      </c>
      <c r="C1" s="38"/>
      <c r="D1" s="38"/>
      <c r="E1" s="38"/>
      <c r="F1" s="38"/>
      <c r="G1" s="38"/>
    </row>
    <row r="2" spans="1:9" s="4" customFormat="1" ht="39" customHeight="1" x14ac:dyDescent="0.2">
      <c r="A2" s="29"/>
      <c r="B2" s="39" t="s">
        <v>42</v>
      </c>
      <c r="C2" s="39"/>
      <c r="D2" s="39"/>
      <c r="E2" s="39"/>
      <c r="F2" s="39"/>
      <c r="G2" s="39"/>
      <c r="H2"/>
    </row>
    <row r="3" spans="1:9" ht="18.75" customHeight="1" x14ac:dyDescent="0.2">
      <c r="B3" s="40" t="s">
        <v>46</v>
      </c>
      <c r="C3" s="40"/>
      <c r="D3" s="41"/>
      <c r="E3" s="41"/>
      <c r="F3" s="41"/>
      <c r="G3" s="41"/>
    </row>
    <row r="4" spans="1:9" ht="18.75" customHeight="1" x14ac:dyDescent="0.2">
      <c r="B4" s="40" t="s">
        <v>45</v>
      </c>
      <c r="C4" s="40"/>
      <c r="D4" s="41"/>
      <c r="E4" s="41"/>
      <c r="F4" s="41"/>
      <c r="G4" s="41"/>
    </row>
    <row r="5" spans="1:9" ht="18.75" customHeight="1" x14ac:dyDescent="0.2">
      <c r="B5" s="40" t="s">
        <v>40</v>
      </c>
      <c r="C5" s="40"/>
      <c r="D5" s="41"/>
      <c r="E5" s="41"/>
      <c r="F5" s="41"/>
      <c r="G5" s="41"/>
    </row>
    <row r="6" spans="1:9" x14ac:dyDescent="0.2">
      <c r="B6" s="18"/>
      <c r="C6" s="13"/>
      <c r="D6" s="13"/>
    </row>
    <row r="7" spans="1:9" x14ac:dyDescent="0.2">
      <c r="B7" s="18"/>
      <c r="C7" s="13"/>
      <c r="D7" s="13"/>
    </row>
    <row r="8" spans="1:9" x14ac:dyDescent="0.2">
      <c r="C8" s="26" t="s">
        <v>0</v>
      </c>
      <c r="D8" s="26" t="s">
        <v>1</v>
      </c>
      <c r="E8" s="26" t="s">
        <v>2</v>
      </c>
      <c r="F8" s="27" t="s">
        <v>19</v>
      </c>
    </row>
    <row r="9" spans="1:9" x14ac:dyDescent="0.2">
      <c r="C9" s="2">
        <v>2025</v>
      </c>
      <c r="D9" s="2" t="s">
        <v>10</v>
      </c>
      <c r="E9" s="2">
        <v>1</v>
      </c>
      <c r="F9" s="2" t="s">
        <v>20</v>
      </c>
    </row>
    <row r="10" spans="1:9" x14ac:dyDescent="0.2">
      <c r="C10" s="3"/>
      <c r="D10" s="3"/>
      <c r="G10" s="3"/>
    </row>
    <row r="11" spans="1:9" ht="27" customHeight="1" x14ac:dyDescent="0.2">
      <c r="C11" s="32" t="s">
        <v>27</v>
      </c>
      <c r="D11" s="32" t="s">
        <v>18</v>
      </c>
      <c r="E11" s="44" t="s">
        <v>47</v>
      </c>
      <c r="F11" s="45"/>
      <c r="G11" s="45"/>
    </row>
    <row r="12" spans="1:9" x14ac:dyDescent="0.2">
      <c r="C12" s="5">
        <v>0.33333333333333331</v>
      </c>
      <c r="D12" s="6">
        <v>9</v>
      </c>
      <c r="E12" s="44"/>
      <c r="F12" s="45"/>
      <c r="G12" s="45"/>
    </row>
    <row r="15" spans="1:9" x14ac:dyDescent="0.2">
      <c r="B15" s="30" t="s">
        <v>36</v>
      </c>
      <c r="C15" s="30" t="s">
        <v>2</v>
      </c>
      <c r="D15" s="30" t="s">
        <v>43</v>
      </c>
      <c r="E15" s="30" t="s">
        <v>44</v>
      </c>
      <c r="F15" s="30" t="s">
        <v>39</v>
      </c>
      <c r="G15" s="30" t="s">
        <v>38</v>
      </c>
    </row>
    <row r="16" spans="1:9" x14ac:dyDescent="0.2">
      <c r="B16" s="19">
        <f>DATE($C$9,MATCH($D$9,Data!$B$2:$B$13,0),'JUNE 2025'!$E$9)</f>
        <v>45809</v>
      </c>
      <c r="C16" s="20">
        <f>DATE($C$9,MATCH($D$9,Data!$B$2:$B$13,0),'JUNE 2025'!$E$9)</f>
        <v>45809</v>
      </c>
      <c r="D16" s="9"/>
      <c r="E16" s="9"/>
      <c r="F16" s="10"/>
      <c r="G16" s="10"/>
      <c r="H16" s="1"/>
      <c r="I16" s="1"/>
    </row>
    <row r="17" spans="2:8" x14ac:dyDescent="0.2">
      <c r="B17" s="7">
        <f>B16+1</f>
        <v>45810</v>
      </c>
      <c r="C17" s="8">
        <f>C16+1</f>
        <v>45810</v>
      </c>
      <c r="D17" s="9"/>
      <c r="E17" s="9"/>
      <c r="F17" s="10"/>
      <c r="G17" s="10" t="str">
        <f>IFERROR(IF(AND(D17&lt;&gt;"",E17&lt;&gt;""),IF(D17&gt;$C$12+TIME($D$12,($D$12-INT($D$12))*60,0),0,IF(E17&gt;$C$12+TIME($D$12,($D$12-INT($D$12))*60,0),MIN(TIME($D$12,($D$12-INT($D$12))*60,0),($C$12+TIME($D$12,($D$12-INT($D$12))*60,0)-D17)),MIN(IF((E17-$C$12)&lt;0,0,(E17-$C$12)),(E17-D17))))*24,"")-F17,"")</f>
        <v/>
      </c>
      <c r="H17" s="1"/>
    </row>
    <row r="18" spans="2:8" x14ac:dyDescent="0.2">
      <c r="B18" s="7">
        <f t="shared" ref="B18:C33" si="0">B17+1</f>
        <v>45811</v>
      </c>
      <c r="C18" s="8">
        <f t="shared" si="0"/>
        <v>45811</v>
      </c>
      <c r="D18" s="9"/>
      <c r="E18" s="9"/>
      <c r="F18" s="10"/>
      <c r="G18" s="10" t="str">
        <f t="shared" ref="G18:G20" si="1">IFERROR(IF(AND(D18&lt;&gt;"",E18&lt;&gt;""),IF(D18&gt;$C$12+TIME($D$12,($D$12-INT($D$12))*60,0),0,IF(E18&gt;$C$12+TIME($D$12,($D$12-INT($D$12))*60,0),MIN(TIME($D$12,($D$12-INT($D$12))*60,0),($C$12+TIME($D$12,($D$12-INT($D$12))*60,0)-D18)),MIN(IF((E18-$C$12)&lt;0,0,(E18-$C$12)),(E18-D18))))*24,"")-F18,"")</f>
        <v/>
      </c>
      <c r="H18" s="1"/>
    </row>
    <row r="19" spans="2:8" x14ac:dyDescent="0.2">
      <c r="B19" s="7">
        <f t="shared" si="0"/>
        <v>45812</v>
      </c>
      <c r="C19" s="8">
        <f t="shared" si="0"/>
        <v>45812</v>
      </c>
      <c r="D19" s="9"/>
      <c r="E19" s="9"/>
      <c r="F19" s="10"/>
      <c r="G19" s="10" t="str">
        <f t="shared" si="1"/>
        <v/>
      </c>
    </row>
    <row r="20" spans="2:8" x14ac:dyDescent="0.2">
      <c r="B20" s="7">
        <f t="shared" si="0"/>
        <v>45813</v>
      </c>
      <c r="C20" s="8">
        <f t="shared" si="0"/>
        <v>45813</v>
      </c>
      <c r="D20" s="9"/>
      <c r="E20" s="9"/>
      <c r="F20" s="10"/>
      <c r="G20" s="10" t="str">
        <f t="shared" si="1"/>
        <v/>
      </c>
    </row>
    <row r="21" spans="2:8" x14ac:dyDescent="0.2">
      <c r="B21" s="7">
        <f t="shared" si="0"/>
        <v>45814</v>
      </c>
      <c r="C21" s="8">
        <f t="shared" si="0"/>
        <v>45814</v>
      </c>
      <c r="D21" s="9"/>
      <c r="E21" s="9"/>
      <c r="F21" s="10"/>
      <c r="G21" s="10" t="str">
        <f t="shared" ref="G21:G30" si="2">IFERROR(IF(AND(D21&lt;&gt;"",E21&lt;&gt;""),IF(D21&gt;$C$12+TIME($D$12,($D$12-INT($D$12))*60,0),0,IF(E21&gt;$C$12+TIME($D$12,($D$12-INT($D$12))*60,0),MIN(TIME($D$12,($D$12-INT($D$12))*60,0),($C$12+TIME($D$12,($D$12-INT($D$12))*60,0)-D21)),MIN(IF((E21-$C$12)&lt;0,0,(E21-$C$12)),(E21-D21))))*24,"")-F21,"")</f>
        <v/>
      </c>
    </row>
    <row r="22" spans="2:8" ht="13.5" thickBot="1" x14ac:dyDescent="0.25">
      <c r="B22" s="21">
        <f t="shared" si="0"/>
        <v>45815</v>
      </c>
      <c r="C22" s="22">
        <f t="shared" si="0"/>
        <v>45815</v>
      </c>
      <c r="D22" s="9"/>
      <c r="E22" s="9"/>
      <c r="F22" s="10"/>
      <c r="G22" s="10" t="str">
        <f t="shared" si="2"/>
        <v/>
      </c>
    </row>
    <row r="23" spans="2:8" ht="13.5" thickTop="1" x14ac:dyDescent="0.2">
      <c r="B23" s="19">
        <f t="shared" si="0"/>
        <v>45816</v>
      </c>
      <c r="C23" s="20">
        <f t="shared" si="0"/>
        <v>45816</v>
      </c>
      <c r="D23" s="9"/>
      <c r="E23" s="9"/>
      <c r="F23" s="10"/>
      <c r="G23" s="10" t="str">
        <f t="shared" si="2"/>
        <v/>
      </c>
    </row>
    <row r="24" spans="2:8" x14ac:dyDescent="0.2">
      <c r="B24" s="7">
        <f t="shared" si="0"/>
        <v>45817</v>
      </c>
      <c r="C24" s="8">
        <f t="shared" si="0"/>
        <v>45817</v>
      </c>
      <c r="D24" s="9">
        <v>0.33333333333333298</v>
      </c>
      <c r="E24" s="9">
        <v>0.70833333333333304</v>
      </c>
      <c r="F24" s="10">
        <v>1</v>
      </c>
      <c r="G24" s="10">
        <f t="shared" si="2"/>
        <v>7.9999999999999929</v>
      </c>
    </row>
    <row r="25" spans="2:8" x14ac:dyDescent="0.2">
      <c r="B25" s="7">
        <f t="shared" si="0"/>
        <v>45818</v>
      </c>
      <c r="C25" s="8">
        <f t="shared" si="0"/>
        <v>45818</v>
      </c>
      <c r="D25" s="9">
        <v>0.33333333333333298</v>
      </c>
      <c r="E25" s="9">
        <v>0.70833333333333304</v>
      </c>
      <c r="F25" s="10">
        <v>1</v>
      </c>
      <c r="G25" s="10">
        <f t="shared" si="2"/>
        <v>7.9999999999999929</v>
      </c>
    </row>
    <row r="26" spans="2:8" x14ac:dyDescent="0.2">
      <c r="B26" s="7">
        <f t="shared" si="0"/>
        <v>45819</v>
      </c>
      <c r="C26" s="8">
        <f t="shared" si="0"/>
        <v>45819</v>
      </c>
      <c r="D26" s="9">
        <v>0.33333333333333298</v>
      </c>
      <c r="E26" s="9">
        <v>0.70833333333333304</v>
      </c>
      <c r="F26" s="10">
        <v>1</v>
      </c>
      <c r="G26" s="10">
        <f t="shared" si="2"/>
        <v>7.9999999999999929</v>
      </c>
    </row>
    <row r="27" spans="2:8" x14ac:dyDescent="0.2">
      <c r="B27" s="7">
        <f t="shared" si="0"/>
        <v>45820</v>
      </c>
      <c r="C27" s="8">
        <f t="shared" si="0"/>
        <v>45820</v>
      </c>
      <c r="D27" s="9">
        <v>0.33333333333333298</v>
      </c>
      <c r="E27" s="9">
        <v>0.70833333333333304</v>
      </c>
      <c r="F27" s="10">
        <v>1</v>
      </c>
      <c r="G27" s="10">
        <f t="shared" si="2"/>
        <v>7.9999999999999929</v>
      </c>
    </row>
    <row r="28" spans="2:8" x14ac:dyDescent="0.2">
      <c r="B28" s="7">
        <f t="shared" si="0"/>
        <v>45821</v>
      </c>
      <c r="C28" s="8">
        <f t="shared" si="0"/>
        <v>45821</v>
      </c>
      <c r="D28" s="9">
        <v>0.33333333333333298</v>
      </c>
      <c r="E28" s="9">
        <v>0.70833333333333304</v>
      </c>
      <c r="F28" s="10">
        <v>1</v>
      </c>
      <c r="G28" s="10">
        <f t="shared" si="2"/>
        <v>7.9999999999999929</v>
      </c>
    </row>
    <row r="29" spans="2:8" x14ac:dyDescent="0.2">
      <c r="B29" s="7">
        <f t="shared" si="0"/>
        <v>45822</v>
      </c>
      <c r="C29" s="8">
        <f t="shared" si="0"/>
        <v>45822</v>
      </c>
      <c r="D29" s="9"/>
      <c r="E29" s="9"/>
      <c r="F29" s="10"/>
      <c r="G29" s="10"/>
    </row>
    <row r="30" spans="2:8" x14ac:dyDescent="0.2">
      <c r="B30" s="7">
        <f t="shared" si="0"/>
        <v>45823</v>
      </c>
      <c r="C30" s="8">
        <f t="shared" si="0"/>
        <v>45823</v>
      </c>
      <c r="D30" s="9"/>
      <c r="E30" s="9"/>
      <c r="F30" s="10"/>
      <c r="G30" s="10"/>
    </row>
    <row r="31" spans="2:8" x14ac:dyDescent="0.2">
      <c r="B31" s="7">
        <f t="shared" si="0"/>
        <v>45824</v>
      </c>
      <c r="C31" s="8">
        <f t="shared" si="0"/>
        <v>45824</v>
      </c>
      <c r="D31" s="9">
        <v>0.33333333333333331</v>
      </c>
      <c r="E31" s="9">
        <v>0.70833333333333337</v>
      </c>
      <c r="F31" s="10">
        <v>1</v>
      </c>
      <c r="G31" s="10">
        <f t="shared" ref="G27:G32" si="3">IFERROR(IF(AND(D31&lt;&gt;"",E31&lt;&gt;""),IF(D31&gt;$C$12+TIME($D$12,($D$12-INT($D$12))*60,0),0,IF(E31&gt;$C$12+TIME($D$12,($D$12-INT($D$12))*60,0),MIN(TIME($D$12,($D$12-INT($D$12))*60,0),($C$12+TIME($D$12,($D$12-INT($D$12))*60,0)-D31)),MIN(IF((E31-$C$12)&lt;0,0,(E31-$C$12)),(E31-D31))))*24,"")-F31,"")</f>
        <v>8.0000000000000018</v>
      </c>
    </row>
    <row r="32" spans="2:8" x14ac:dyDescent="0.2">
      <c r="B32" s="7">
        <f t="shared" si="0"/>
        <v>45825</v>
      </c>
      <c r="C32" s="8">
        <f t="shared" si="0"/>
        <v>45825</v>
      </c>
      <c r="D32" s="9">
        <v>0.33333333333333331</v>
      </c>
      <c r="E32" s="9">
        <v>0.70833333333333337</v>
      </c>
      <c r="F32" s="10">
        <v>1</v>
      </c>
      <c r="G32" s="10">
        <f t="shared" si="3"/>
        <v>8.0000000000000018</v>
      </c>
    </row>
    <row r="33" spans="2:7" x14ac:dyDescent="0.2">
      <c r="B33" s="7">
        <f t="shared" si="0"/>
        <v>45826</v>
      </c>
      <c r="C33" s="8">
        <f t="shared" si="0"/>
        <v>45826</v>
      </c>
      <c r="D33" s="9">
        <v>0.33333333333333331</v>
      </c>
      <c r="E33" s="9">
        <v>0.70833333333333337</v>
      </c>
      <c r="F33" s="10">
        <v>1</v>
      </c>
      <c r="G33" s="10">
        <v>8.0000000000000018</v>
      </c>
    </row>
    <row r="34" spans="2:7" x14ac:dyDescent="0.2">
      <c r="B34" s="7">
        <f t="shared" ref="B34:C46" si="4">B33+1</f>
        <v>45827</v>
      </c>
      <c r="C34" s="8">
        <f t="shared" si="4"/>
        <v>45827</v>
      </c>
      <c r="D34" s="9">
        <v>0.34375</v>
      </c>
      <c r="E34" s="9">
        <v>0.70833333333333337</v>
      </c>
      <c r="F34" s="10">
        <v>1</v>
      </c>
      <c r="G34" s="10">
        <v>8.0000000000000018</v>
      </c>
    </row>
    <row r="35" spans="2:7" x14ac:dyDescent="0.2">
      <c r="B35" s="7">
        <f t="shared" si="4"/>
        <v>45828</v>
      </c>
      <c r="C35" s="8">
        <f t="shared" si="4"/>
        <v>45828</v>
      </c>
      <c r="D35" s="9">
        <v>0.3298611111111111</v>
      </c>
      <c r="E35" s="9">
        <v>0.70833333333333337</v>
      </c>
      <c r="F35" s="10">
        <v>1</v>
      </c>
      <c r="G35" s="10">
        <v>8.0000000000000018</v>
      </c>
    </row>
    <row r="36" spans="2:7" x14ac:dyDescent="0.2">
      <c r="B36" s="7">
        <f t="shared" si="4"/>
        <v>45829</v>
      </c>
      <c r="C36" s="8">
        <f t="shared" si="4"/>
        <v>45829</v>
      </c>
      <c r="D36" s="9"/>
      <c r="E36" s="9"/>
      <c r="F36" s="10"/>
      <c r="G36" s="10"/>
    </row>
    <row r="37" spans="2:7" x14ac:dyDescent="0.2">
      <c r="B37" s="7">
        <f t="shared" si="4"/>
        <v>45830</v>
      </c>
      <c r="C37" s="8">
        <f t="shared" si="4"/>
        <v>45830</v>
      </c>
      <c r="D37" s="9"/>
      <c r="E37" s="9"/>
      <c r="F37" s="10"/>
      <c r="G37" s="10"/>
    </row>
    <row r="38" spans="2:7" x14ac:dyDescent="0.2">
      <c r="B38" s="7">
        <f t="shared" si="4"/>
        <v>45831</v>
      </c>
      <c r="C38" s="8">
        <f t="shared" si="4"/>
        <v>45831</v>
      </c>
      <c r="D38" s="9">
        <v>0.33333333333333298</v>
      </c>
      <c r="E38" s="9">
        <v>0.70833333333333304</v>
      </c>
      <c r="F38" s="10">
        <v>1</v>
      </c>
      <c r="G38" s="10">
        <v>8</v>
      </c>
    </row>
    <row r="39" spans="2:7" x14ac:dyDescent="0.2">
      <c r="B39" s="7">
        <f t="shared" si="4"/>
        <v>45832</v>
      </c>
      <c r="C39" s="8">
        <f t="shared" si="4"/>
        <v>45832</v>
      </c>
      <c r="D39" s="9">
        <v>0.3298611111111111</v>
      </c>
      <c r="E39" s="9">
        <v>0.70833333333333304</v>
      </c>
      <c r="F39" s="10">
        <v>1</v>
      </c>
      <c r="G39" s="10">
        <v>8</v>
      </c>
    </row>
    <row r="40" spans="2:7" x14ac:dyDescent="0.2">
      <c r="B40" s="7">
        <f t="shared" si="4"/>
        <v>45833</v>
      </c>
      <c r="C40" s="8">
        <f t="shared" si="4"/>
        <v>45833</v>
      </c>
      <c r="D40" s="9">
        <v>0.33333333333333298</v>
      </c>
      <c r="E40" s="9">
        <v>0.70833333333333304</v>
      </c>
      <c r="F40" s="10">
        <v>1</v>
      </c>
      <c r="G40" s="10">
        <v>8</v>
      </c>
    </row>
    <row r="41" spans="2:7" x14ac:dyDescent="0.2">
      <c r="B41" s="7">
        <f t="shared" si="4"/>
        <v>45834</v>
      </c>
      <c r="C41" s="8">
        <f t="shared" si="4"/>
        <v>45834</v>
      </c>
      <c r="D41" s="9">
        <v>0.33333333333333298</v>
      </c>
      <c r="E41" s="9">
        <v>0.70833333333333304</v>
      </c>
      <c r="F41" s="10">
        <v>1</v>
      </c>
      <c r="G41" s="10">
        <v>8</v>
      </c>
    </row>
    <row r="42" spans="2:7" x14ac:dyDescent="0.2">
      <c r="B42" s="7">
        <f t="shared" si="4"/>
        <v>45835</v>
      </c>
      <c r="C42" s="8">
        <f t="shared" si="4"/>
        <v>45835</v>
      </c>
      <c r="D42" s="9">
        <v>0.33333333333333298</v>
      </c>
      <c r="E42" s="9">
        <v>0.70833333333333304</v>
      </c>
      <c r="F42" s="10">
        <v>1</v>
      </c>
      <c r="G42" s="10">
        <v>8</v>
      </c>
    </row>
    <row r="43" spans="2:7" x14ac:dyDescent="0.2">
      <c r="B43" s="7">
        <f t="shared" si="4"/>
        <v>45836</v>
      </c>
      <c r="C43" s="8">
        <f t="shared" si="4"/>
        <v>45836</v>
      </c>
      <c r="D43" s="9"/>
      <c r="E43" s="9"/>
      <c r="F43" s="10"/>
      <c r="G43" s="10"/>
    </row>
    <row r="44" spans="2:7" x14ac:dyDescent="0.2">
      <c r="B44" s="7">
        <f t="shared" si="4"/>
        <v>45837</v>
      </c>
      <c r="C44" s="8">
        <f t="shared" si="4"/>
        <v>45837</v>
      </c>
      <c r="D44" s="9"/>
      <c r="E44" s="9"/>
      <c r="F44" s="10"/>
      <c r="G44" s="10"/>
    </row>
    <row r="45" spans="2:7" x14ac:dyDescent="0.2">
      <c r="B45" s="7">
        <f t="shared" si="4"/>
        <v>45838</v>
      </c>
      <c r="C45" s="8">
        <f t="shared" si="4"/>
        <v>45838</v>
      </c>
      <c r="D45" s="9">
        <v>0.33333333333333298</v>
      </c>
      <c r="E45" s="9">
        <v>0.70833333333333304</v>
      </c>
      <c r="F45" s="10">
        <v>1</v>
      </c>
      <c r="G45" s="10">
        <v>8</v>
      </c>
    </row>
    <row r="46" spans="2:7" x14ac:dyDescent="0.2">
      <c r="B46" s="7">
        <f t="shared" si="4"/>
        <v>45839</v>
      </c>
      <c r="C46" s="8">
        <f t="shared" si="4"/>
        <v>45839</v>
      </c>
      <c r="D46" s="9">
        <v>0.33333333333333298</v>
      </c>
      <c r="E46" s="9">
        <v>0.70833333333333304</v>
      </c>
      <c r="F46" s="10">
        <v>1</v>
      </c>
      <c r="G46" s="10">
        <v>8</v>
      </c>
    </row>
    <row r="47" spans="2:7" ht="13.5" thickBot="1" x14ac:dyDescent="0.25">
      <c r="B47" s="11"/>
      <c r="C47" s="12"/>
      <c r="D47" s="11"/>
      <c r="E47" s="11"/>
      <c r="G47" s="11"/>
    </row>
    <row r="48" spans="2:7" ht="14.25" thickTop="1" thickBot="1" x14ac:dyDescent="0.25">
      <c r="C48" s="14"/>
      <c r="D48" s="16"/>
      <c r="E48" s="15" t="s">
        <v>37</v>
      </c>
      <c r="F48" s="17">
        <f>SUM(F16:F45)</f>
        <v>16</v>
      </c>
      <c r="G48" s="31">
        <f>SUM(G16:G45)</f>
        <v>127.99999999999997</v>
      </c>
    </row>
    <row r="49" spans="3:7" ht="13.5" thickTop="1" x14ac:dyDescent="0.2">
      <c r="C49" s="14"/>
      <c r="D49" s="33"/>
      <c r="E49" s="34"/>
      <c r="F49" s="35"/>
      <c r="G49" s="36"/>
    </row>
    <row r="50" spans="3:7" x14ac:dyDescent="0.2">
      <c r="C50" s="14"/>
      <c r="D50" s="33"/>
      <c r="E50" s="34"/>
      <c r="F50" s="35"/>
      <c r="G50" s="36"/>
    </row>
    <row r="51" spans="3:7" x14ac:dyDescent="0.2">
      <c r="C51" s="14"/>
      <c r="D51" s="33"/>
      <c r="E51" s="34"/>
      <c r="F51" s="35"/>
      <c r="G51" s="36"/>
    </row>
    <row r="52" spans="3:7" x14ac:dyDescent="0.2">
      <c r="C52" s="14"/>
      <c r="D52" s="33"/>
      <c r="E52" s="34"/>
      <c r="F52" s="35"/>
      <c r="G52" s="36"/>
    </row>
    <row r="53" spans="3:7" x14ac:dyDescent="0.2">
      <c r="C53" s="42"/>
      <c r="D53" s="42"/>
      <c r="E53" s="42"/>
      <c r="F53" s="42"/>
      <c r="G53" s="36"/>
    </row>
    <row r="54" spans="3:7" ht="15.75" customHeight="1" x14ac:dyDescent="0.2">
      <c r="C54" s="43" t="s">
        <v>49</v>
      </c>
      <c r="D54" s="43"/>
      <c r="E54" s="43"/>
      <c r="F54" s="43"/>
      <c r="G54" s="36"/>
    </row>
    <row r="55" spans="3:7" ht="15.75" customHeight="1" x14ac:dyDescent="0.2">
      <c r="C55" s="14"/>
      <c r="D55" s="33"/>
      <c r="E55" s="34"/>
      <c r="F55" s="35"/>
      <c r="G55" s="36"/>
    </row>
    <row r="56" spans="3:7" ht="15.75" customHeight="1" x14ac:dyDescent="0.2">
      <c r="C56" s="14"/>
      <c r="D56" s="33"/>
      <c r="E56" s="34"/>
      <c r="F56" s="35"/>
      <c r="G56" s="36"/>
    </row>
    <row r="57" spans="3:7" x14ac:dyDescent="0.2">
      <c r="C57" s="14"/>
      <c r="D57" s="33"/>
      <c r="E57" s="34"/>
      <c r="F57" s="35"/>
      <c r="G57" s="36"/>
    </row>
    <row r="58" spans="3:7" x14ac:dyDescent="0.2">
      <c r="C58" s="42"/>
      <c r="D58" s="42"/>
      <c r="E58" s="42"/>
      <c r="F58" s="42"/>
      <c r="G58" s="36"/>
    </row>
    <row r="59" spans="3:7" ht="14.25" x14ac:dyDescent="0.2">
      <c r="C59" s="43" t="s">
        <v>48</v>
      </c>
      <c r="D59" s="43"/>
      <c r="E59" s="43"/>
      <c r="F59" s="43"/>
      <c r="G59" s="36"/>
    </row>
    <row r="60" spans="3:7" ht="3" customHeight="1" x14ac:dyDescent="0.2"/>
  </sheetData>
  <mergeCells count="13">
    <mergeCell ref="B1:G1"/>
    <mergeCell ref="B2:G2"/>
    <mergeCell ref="B3:C3"/>
    <mergeCell ref="D3:G3"/>
    <mergeCell ref="B4:C4"/>
    <mergeCell ref="D4:G4"/>
    <mergeCell ref="C59:F59"/>
    <mergeCell ref="B5:C5"/>
    <mergeCell ref="D5:G5"/>
    <mergeCell ref="E11:G12"/>
    <mergeCell ref="C53:F53"/>
    <mergeCell ref="C54:F54"/>
    <mergeCell ref="C58:F58"/>
  </mergeCells>
  <conditionalFormatting sqref="B43:C43">
    <cfRule type="expression" dxfId="15" priority="8">
      <formula>ISNUMBER(SEARCH(TEXT($B43,"ddd"),$F$9))</formula>
    </cfRule>
  </conditionalFormatting>
  <conditionalFormatting sqref="B36:C42 D36:G46 B16:G35">
    <cfRule type="expression" dxfId="14" priority="2">
      <formula>ISNUMBER(SEARCH(TEXT($B16,"ddd"),$F$9))</formula>
    </cfRule>
  </conditionalFormatting>
  <conditionalFormatting sqref="B44:C46">
    <cfRule type="expression" dxfId="13" priority="1">
      <formula>ISNUMBER(SEARCH(TEXT($B44,"ddd"),$F$9))</formula>
    </cfRule>
  </conditionalFormatting>
  <dataValidations count="4">
    <dataValidation type="custom" allowBlank="1" showInputMessage="1" showErrorMessage="1" sqref="E21 E16" xr:uid="{30440D79-C2E2-4349-9BDE-025484A1C32D}">
      <formula1>AND($E16&lt;=1,ISNUMBER($E16),($E16&gt;=$D16))</formula1>
    </dataValidation>
    <dataValidation type="list" allowBlank="1" showInputMessage="1" showErrorMessage="1" sqref="E9" xr:uid="{5B67BB8B-E184-42FD-9A34-4AAC4C624866}">
      <formula1>DateCalc</formula1>
    </dataValidation>
    <dataValidation type="custom" allowBlank="1" showInputMessage="1" showErrorMessage="1" sqref="E17:E20 E22:E46" xr:uid="{E85107FB-1C04-4851-980D-D5412AC4B82D}">
      <formula1>AND($E17&lt;=1,ISNUMBER($E17),($E17&gt;$D17))</formula1>
    </dataValidation>
    <dataValidation type="custom" allowBlank="1" showInputMessage="1" showErrorMessage="1" sqref="D16:D46" xr:uid="{2A41408F-C6D5-4580-9850-29364B42F423}">
      <formula1>AND($D16&lt;=1,ISNUMBER($D16))</formula1>
    </dataValidation>
  </dataValidations>
  <pageMargins left="0.70866141732283472" right="0.70866141732283472" top="0.74803149606299213" bottom="0.74803149606299213" header="0.31496062992125984" footer="0.31496062992125984"/>
  <pageSetup paperSize="9" scale="82" orientation="portrait" horizontalDpi="300" vertic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27E218E-8619-4B27-A4F3-03696DF71254}">
          <x14:formula1>
            <xm:f>Data!$B$2:$B$13</xm:f>
          </x14:formula1>
          <xm:sqref>D9</xm:sqref>
        </x14:dataValidation>
        <x14:dataValidation type="list" allowBlank="1" showInputMessage="1" showErrorMessage="1" xr:uid="{6BB9319F-F3A2-4A37-9198-7AEB277AED3C}">
          <x14:formula1>
            <xm:f>Data!$A$2:$A$12</xm:f>
          </x14:formula1>
          <xm:sqref>C9</xm:sqref>
        </x14:dataValidation>
        <x14:dataValidation type="list" allowBlank="1" showInputMessage="1" showErrorMessage="1" xr:uid="{3079A672-A44D-4A58-9415-EA2965981843}">
          <x14:formula1>
            <xm:f>Data!$D$2:$D$16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F989-712D-460F-8303-B4F97D3B9826}">
  <dimension ref="A1:I60"/>
  <sheetViews>
    <sheetView showGridLines="0" showWhiteSpace="0" view="pageBreakPreview" topLeftCell="B20" zoomScaleNormal="100" zoomScaleSheetLayoutView="100" workbookViewId="0">
      <selection activeCell="H24" sqref="H24"/>
    </sheetView>
  </sheetViews>
  <sheetFormatPr defaultRowHeight="12.75" x14ac:dyDescent="0.2"/>
  <cols>
    <col min="1" max="1" width="14" customWidth="1"/>
    <col min="2" max="3" width="8.875" customWidth="1"/>
    <col min="4" max="7" width="11.625" customWidth="1"/>
    <col min="8" max="8" width="22.125" bestFit="1" customWidth="1"/>
    <col min="10" max="10" width="17.875" bestFit="1" customWidth="1"/>
    <col min="11" max="11" width="19.25" bestFit="1" customWidth="1"/>
  </cols>
  <sheetData>
    <row r="1" spans="1:9" ht="25.5" customHeight="1" x14ac:dyDescent="0.2">
      <c r="A1" s="28"/>
      <c r="B1" s="38" t="s">
        <v>41</v>
      </c>
      <c r="C1" s="38"/>
      <c r="D1" s="38"/>
      <c r="E1" s="38"/>
      <c r="F1" s="38"/>
      <c r="G1" s="38"/>
    </row>
    <row r="2" spans="1:9" s="4" customFormat="1" ht="39" customHeight="1" x14ac:dyDescent="0.2">
      <c r="A2" s="29"/>
      <c r="B2" s="39" t="s">
        <v>42</v>
      </c>
      <c r="C2" s="39"/>
      <c r="D2" s="39"/>
      <c r="E2" s="39"/>
      <c r="F2" s="39"/>
      <c r="G2" s="39"/>
      <c r="H2"/>
    </row>
    <row r="3" spans="1:9" ht="18.75" customHeight="1" x14ac:dyDescent="0.2">
      <c r="B3" s="40" t="s">
        <v>46</v>
      </c>
      <c r="C3" s="40"/>
      <c r="D3" s="41"/>
      <c r="E3" s="41"/>
      <c r="F3" s="41"/>
      <c r="G3" s="41"/>
    </row>
    <row r="4" spans="1:9" ht="18.75" customHeight="1" x14ac:dyDescent="0.2">
      <c r="B4" s="40" t="s">
        <v>45</v>
      </c>
      <c r="C4" s="40"/>
      <c r="D4" s="41"/>
      <c r="E4" s="41"/>
      <c r="F4" s="41"/>
      <c r="G4" s="41"/>
    </row>
    <row r="5" spans="1:9" ht="18.75" customHeight="1" x14ac:dyDescent="0.2">
      <c r="B5" s="40" t="s">
        <v>40</v>
      </c>
      <c r="C5" s="40"/>
      <c r="D5" s="41"/>
      <c r="E5" s="41"/>
      <c r="F5" s="41"/>
      <c r="G5" s="41"/>
    </row>
    <row r="6" spans="1:9" x14ac:dyDescent="0.2">
      <c r="B6" s="18"/>
      <c r="C6" s="13"/>
      <c r="D6" s="13"/>
    </row>
    <row r="7" spans="1:9" x14ac:dyDescent="0.2">
      <c r="B7" s="18"/>
      <c r="C7" s="13"/>
      <c r="D7" s="13"/>
    </row>
    <row r="8" spans="1:9" x14ac:dyDescent="0.2">
      <c r="C8" s="26" t="s">
        <v>0</v>
      </c>
      <c r="D8" s="26" t="s">
        <v>1</v>
      </c>
      <c r="E8" s="26" t="s">
        <v>2</v>
      </c>
      <c r="F8" s="27" t="s">
        <v>19</v>
      </c>
    </row>
    <row r="9" spans="1:9" x14ac:dyDescent="0.2">
      <c r="C9" s="2">
        <v>2025</v>
      </c>
      <c r="D9" s="2" t="s">
        <v>11</v>
      </c>
      <c r="E9" s="2">
        <v>1</v>
      </c>
      <c r="F9" s="2" t="s">
        <v>20</v>
      </c>
    </row>
    <row r="10" spans="1:9" x14ac:dyDescent="0.2">
      <c r="C10" s="3"/>
      <c r="D10" s="3"/>
      <c r="G10" s="3"/>
    </row>
    <row r="11" spans="1:9" ht="27" customHeight="1" x14ac:dyDescent="0.2">
      <c r="C11" s="32" t="s">
        <v>27</v>
      </c>
      <c r="D11" s="32" t="s">
        <v>18</v>
      </c>
      <c r="E11" s="44" t="s">
        <v>47</v>
      </c>
      <c r="F11" s="45"/>
      <c r="G11" s="45"/>
    </row>
    <row r="12" spans="1:9" x14ac:dyDescent="0.2">
      <c r="C12" s="5">
        <v>0.33333333333333331</v>
      </c>
      <c r="D12" s="6">
        <v>9</v>
      </c>
      <c r="E12" s="44"/>
      <c r="F12" s="45"/>
      <c r="G12" s="45"/>
    </row>
    <row r="15" spans="1:9" x14ac:dyDescent="0.2">
      <c r="B15" s="30" t="s">
        <v>36</v>
      </c>
      <c r="C15" s="30" t="s">
        <v>2</v>
      </c>
      <c r="D15" s="30" t="s">
        <v>43</v>
      </c>
      <c r="E15" s="30" t="s">
        <v>44</v>
      </c>
      <c r="F15" s="30" t="s">
        <v>39</v>
      </c>
      <c r="G15" s="30" t="s">
        <v>38</v>
      </c>
    </row>
    <row r="16" spans="1:9" x14ac:dyDescent="0.2">
      <c r="B16" s="19">
        <f>DATE($C$9,MATCH($D$9,Data!$B$2:$B$13,0),'JULY 2025'!$E$9)</f>
        <v>45839</v>
      </c>
      <c r="C16" s="20">
        <f>DATE($C$9,MATCH($D$9,Data!$B$2:$B$13,0),'JULY 2025'!$E$9)</f>
        <v>45839</v>
      </c>
      <c r="D16" s="9">
        <v>0.33333333333333331</v>
      </c>
      <c r="E16" s="9">
        <v>0.70833333333333337</v>
      </c>
      <c r="F16" s="10">
        <v>1</v>
      </c>
      <c r="G16" s="10">
        <f t="shared" ref="G16:G18" si="0">IFERROR(IF(AND(D16&lt;&gt;"",E16&lt;&gt;""),IF(D16&gt;$C$12+TIME($D$12,($D$12-INT($D$12))*60,0),0,IF(E16&gt;$C$12+TIME($D$12,($D$12-INT($D$12))*60,0),MIN(TIME($D$12,($D$12-INT($D$12))*60,0),($C$12+TIME($D$12,($D$12-INT($D$12))*60,0)-D16)),MIN(IF((E16-$C$12)&lt;0,0,(E16-$C$12)),(E16-D16))))*24,"")-F16,"")</f>
        <v>8.0000000000000018</v>
      </c>
      <c r="H16" s="1"/>
      <c r="I16" s="1"/>
    </row>
    <row r="17" spans="2:8" x14ac:dyDescent="0.2">
      <c r="B17" s="7">
        <f>B16+1</f>
        <v>45840</v>
      </c>
      <c r="C17" s="8">
        <f>C16+1</f>
        <v>45840</v>
      </c>
      <c r="D17" s="9">
        <v>0.33333333333333331</v>
      </c>
      <c r="E17" s="9">
        <v>0.70833333333333337</v>
      </c>
      <c r="F17" s="10">
        <v>1</v>
      </c>
      <c r="G17" s="10">
        <f t="shared" si="0"/>
        <v>8.0000000000000018</v>
      </c>
      <c r="H17" s="1"/>
    </row>
    <row r="18" spans="2:8" x14ac:dyDescent="0.2">
      <c r="B18" s="7">
        <f>B17+1</f>
        <v>45841</v>
      </c>
      <c r="C18" s="8">
        <f>C17+1</f>
        <v>45841</v>
      </c>
      <c r="D18" s="9">
        <v>0.33333333333333331</v>
      </c>
      <c r="E18" s="9">
        <v>0.70833333333333337</v>
      </c>
      <c r="F18" s="10">
        <v>1</v>
      </c>
      <c r="G18" s="10">
        <v>8.0000000000000018</v>
      </c>
      <c r="H18" s="1"/>
    </row>
    <row r="19" spans="2:8" x14ac:dyDescent="0.2">
      <c r="B19" s="7">
        <f>B18+1</f>
        <v>45842</v>
      </c>
      <c r="C19" s="8">
        <f>C18+1</f>
        <v>45842</v>
      </c>
      <c r="D19" s="9">
        <v>0.33333333333333298</v>
      </c>
      <c r="E19" s="9">
        <v>0.70833333333333304</v>
      </c>
      <c r="F19" s="10">
        <v>1</v>
      </c>
      <c r="G19" s="10">
        <f>IFERROR(IF(AND(D19&lt;&gt;"",E19&lt;&gt;""),IF(D19&gt;$C$12+TIME($D$12,($D$12-INT($D$12))*60,0),0,IF(E19&gt;$C$12+TIME($D$12,($D$12-INT($D$12))*60,0),MIN(TIME($D$12,($D$12-INT($D$12))*60,0),($C$12+TIME($D$12,($D$12-INT($D$12))*60,0)-D19)),MIN(IF((E19-$C$12)&lt;0,0,(E19-$C$12)),(E19-D19))))*24,"")-F19,"")</f>
        <v>7.9999999999999929</v>
      </c>
    </row>
    <row r="20" spans="2:8" x14ac:dyDescent="0.2">
      <c r="B20" s="7">
        <f>B19+1</f>
        <v>45843</v>
      </c>
      <c r="C20" s="8">
        <f>C19+1</f>
        <v>45843</v>
      </c>
      <c r="D20" s="9"/>
      <c r="E20" s="9"/>
      <c r="F20" s="10"/>
      <c r="G20" s="10" t="str">
        <f>IFERROR(IF(AND(D20&lt;&gt;"",E20&lt;&gt;""),IF(D20&gt;$C$12+TIME($D$12,($D$12-INT($D$12))*60,0),0,IF(E20&gt;$C$12+TIME($D$12,($D$12-INT($D$12))*60,0),MIN(TIME($D$12,($D$12-INT($D$12))*60,0),($C$12+TIME($D$12,($D$12-INT($D$12))*60,0)-D20)),MIN(IF((E20-$C$12)&lt;0,0,(E20-$C$12)),(E20-D20))))*24,"")-F20,"")</f>
        <v/>
      </c>
    </row>
    <row r="21" spans="2:8" x14ac:dyDescent="0.2">
      <c r="B21" s="7">
        <f>B20+1</f>
        <v>45844</v>
      </c>
      <c r="C21" s="8">
        <f>C20+1</f>
        <v>45844</v>
      </c>
      <c r="D21" s="9"/>
      <c r="E21" s="9"/>
      <c r="F21" s="10"/>
      <c r="G21" s="10"/>
    </row>
    <row r="22" spans="2:8" ht="13.5" thickBot="1" x14ac:dyDescent="0.25">
      <c r="B22" s="21">
        <f>B21+1</f>
        <v>45845</v>
      </c>
      <c r="C22" s="22">
        <f>C21+1</f>
        <v>45845</v>
      </c>
      <c r="D22" s="9">
        <v>0.33333333333333298</v>
      </c>
      <c r="E22" s="9">
        <v>0.70833333333333304</v>
      </c>
      <c r="F22" s="10">
        <v>1</v>
      </c>
      <c r="G22" s="10">
        <f>IFERROR(IF(AND(D22&lt;&gt;"",E22&lt;&gt;""),IF(D22&gt;$C$12+TIME($D$12,($D$12-INT($D$12))*60,0),0,IF(E22&gt;$C$12+TIME($D$12,($D$12-INT($D$12))*60,0),MIN(TIME($D$12,($D$12-INT($D$12))*60,0),($C$12+TIME($D$12,($D$12-INT($D$12))*60,0)-D22)),MIN(IF((E22-$C$12)&lt;0,0,(E22-$C$12)),(E22-D22))))*24,"")-F22,"")</f>
        <v>7.9999999999999929</v>
      </c>
    </row>
    <row r="23" spans="2:8" ht="13.5" thickTop="1" x14ac:dyDescent="0.2">
      <c r="B23" s="19">
        <f>B22+1</f>
        <v>45846</v>
      </c>
      <c r="C23" s="20">
        <f>C22+1</f>
        <v>45846</v>
      </c>
      <c r="D23" s="9">
        <v>0.33333333333333298</v>
      </c>
      <c r="E23" s="9">
        <v>0.70833333333333304</v>
      </c>
      <c r="F23" s="10">
        <v>1</v>
      </c>
      <c r="G23" s="10">
        <f>IFERROR(IF(AND(D23&lt;&gt;"",E23&lt;&gt;""),IF(D23&gt;$C$12+TIME($D$12,($D$12-INT($D$12))*60,0),0,IF(E23&gt;$C$12+TIME($D$12,($D$12-INT($D$12))*60,0),MIN(TIME($D$12,($D$12-INT($D$12))*60,0),($C$12+TIME($D$12,($D$12-INT($D$12))*60,0)-D23)),MIN(IF((E23-$C$12)&lt;0,0,(E23-$C$12)),(E23-D23))))*24,"")-F23,"")</f>
        <v>7.9999999999999929</v>
      </c>
    </row>
    <row r="24" spans="2:8" x14ac:dyDescent="0.2">
      <c r="B24" s="7">
        <f>B23+1</f>
        <v>45847</v>
      </c>
      <c r="C24" s="8">
        <f>C23+1</f>
        <v>45847</v>
      </c>
      <c r="D24" s="9">
        <v>0.33333333333333298</v>
      </c>
      <c r="E24" s="9">
        <v>0.70833333333333304</v>
      </c>
      <c r="F24" s="10">
        <v>1</v>
      </c>
      <c r="G24" s="10">
        <v>8.0000000000000018</v>
      </c>
    </row>
    <row r="25" spans="2:8" x14ac:dyDescent="0.2">
      <c r="B25" s="7">
        <f>B24+1</f>
        <v>45848</v>
      </c>
      <c r="C25" s="8">
        <f>C24+1</f>
        <v>45848</v>
      </c>
      <c r="D25" s="9">
        <v>0.33333333333333298</v>
      </c>
      <c r="E25" s="9">
        <v>0.70833333333333304</v>
      </c>
      <c r="F25" s="10">
        <v>1</v>
      </c>
      <c r="G25" s="10">
        <f>IFERROR(IF(AND(D25&lt;&gt;"",E25&lt;&gt;""),IF(D25&gt;$C$12+TIME($D$12,($D$12-INT($D$12))*60,0),0,IF(E25&gt;$C$12+TIME($D$12,($D$12-INT($D$12))*60,0),MIN(TIME($D$12,($D$12-INT($D$12))*60,0),($C$12+TIME($D$12,($D$12-INT($D$12))*60,0)-D25)),MIN(IF((E25-$C$12)&lt;0,0,(E25-$C$12)),(E25-D25))))*24,"")-F25,"")</f>
        <v>7.9999999999999929</v>
      </c>
    </row>
    <row r="26" spans="2:8" x14ac:dyDescent="0.2">
      <c r="B26" s="7">
        <f>B25+1</f>
        <v>45849</v>
      </c>
      <c r="C26" s="8">
        <f>C25+1</f>
        <v>45849</v>
      </c>
      <c r="D26" s="9">
        <v>0.33333333333333298</v>
      </c>
      <c r="E26" s="9">
        <v>0.70833333333333304</v>
      </c>
      <c r="F26" s="10">
        <v>1</v>
      </c>
      <c r="G26" s="10">
        <f>IFERROR(IF(AND(D26&lt;&gt;"",E26&lt;&gt;""),IF(D26&gt;$C$12+TIME($D$12,($D$12-INT($D$12))*60,0),0,IF(E26&gt;$C$12+TIME($D$12,($D$12-INT($D$12))*60,0),MIN(TIME($D$12,($D$12-INT($D$12))*60,0),($C$12+TIME($D$12,($D$12-INT($D$12))*60,0)-D26)),MIN(IF((E26-$C$12)&lt;0,0,(E26-$C$12)),(E26-D26))))*24,"")-F26,"")</f>
        <v>7.9999999999999929</v>
      </c>
    </row>
    <row r="27" spans="2:8" x14ac:dyDescent="0.2">
      <c r="B27" s="7">
        <f>B26+1</f>
        <v>45850</v>
      </c>
      <c r="C27" s="8">
        <f>C26+1</f>
        <v>45850</v>
      </c>
      <c r="D27" s="9"/>
      <c r="E27" s="9"/>
      <c r="F27" s="10"/>
      <c r="G27" s="10"/>
    </row>
    <row r="28" spans="2:8" x14ac:dyDescent="0.2">
      <c r="B28" s="7">
        <f>B27+1</f>
        <v>45851</v>
      </c>
      <c r="C28" s="8">
        <f>C27+1</f>
        <v>45851</v>
      </c>
      <c r="D28" s="9"/>
      <c r="E28" s="9"/>
      <c r="F28" s="10"/>
      <c r="G28" s="10"/>
    </row>
    <row r="29" spans="2:8" x14ac:dyDescent="0.2">
      <c r="B29" s="7">
        <f>B28+1</f>
        <v>45852</v>
      </c>
      <c r="C29" s="8">
        <f>C28+1</f>
        <v>45852</v>
      </c>
      <c r="D29" s="9">
        <v>0.33333333333333298</v>
      </c>
      <c r="E29" s="9">
        <v>0.70833333333333304</v>
      </c>
      <c r="F29" s="10">
        <v>1</v>
      </c>
      <c r="G29" s="10">
        <f>IFERROR(IF(AND(D29&lt;&gt;"",E29&lt;&gt;""),IF(D29&gt;$C$12+TIME($D$12,($D$12-INT($D$12))*60,0),0,IF(E29&gt;$C$12+TIME($D$12,($D$12-INT($D$12))*60,0),MIN(TIME($D$12,($D$12-INT($D$12))*60,0),($C$12+TIME($D$12,($D$12-INT($D$12))*60,0)-D29)),MIN(IF((E29-$C$12)&lt;0,0,(E29-$C$12)),(E29-D29))))*24,"")-F29,"")</f>
        <v>7.9999999999999929</v>
      </c>
    </row>
    <row r="30" spans="2:8" x14ac:dyDescent="0.2">
      <c r="B30" s="7">
        <f>B29+1</f>
        <v>45853</v>
      </c>
      <c r="C30" s="8">
        <f>C29+1</f>
        <v>45853</v>
      </c>
      <c r="D30" s="9">
        <v>0.33333333333333298</v>
      </c>
      <c r="E30" s="9">
        <v>0.70833333333333304</v>
      </c>
      <c r="F30" s="10">
        <v>1</v>
      </c>
      <c r="G30" s="10">
        <v>8.0000000000000018</v>
      </c>
    </row>
    <row r="31" spans="2:8" x14ac:dyDescent="0.2">
      <c r="B31" s="7">
        <f>B30+1</f>
        <v>45854</v>
      </c>
      <c r="C31" s="8">
        <f>C30+1</f>
        <v>45854</v>
      </c>
      <c r="D31" s="9">
        <v>0.33333333333333298</v>
      </c>
      <c r="E31" s="9">
        <v>0.70833333333333304</v>
      </c>
      <c r="F31" s="10">
        <v>1</v>
      </c>
      <c r="G31" s="10">
        <f t="shared" ref="G31:G33" si="1">IFERROR(IF(AND(D31&lt;&gt;"",E31&lt;&gt;""),IF(D31&gt;$C$12+TIME($D$12,($D$12-INT($D$12))*60,0),0,IF(E31&gt;$C$12+TIME($D$12,($D$12-INT($D$12))*60,0),MIN(TIME($D$12,($D$12-INT($D$12))*60,0),($C$12+TIME($D$12,($D$12-INT($D$12))*60,0)-D31)),MIN(IF((E31-$C$12)&lt;0,0,(E31-$C$12)),(E31-D31))))*24,"")-F31,"")</f>
        <v>7.9999999999999929</v>
      </c>
    </row>
    <row r="32" spans="2:8" x14ac:dyDescent="0.2">
      <c r="B32" s="7">
        <f>B31+1</f>
        <v>45855</v>
      </c>
      <c r="C32" s="8">
        <f>C31+1</f>
        <v>45855</v>
      </c>
      <c r="D32" s="9">
        <v>0.33333333333333298</v>
      </c>
      <c r="E32" s="9">
        <v>0.70833333333333304</v>
      </c>
      <c r="F32" s="10">
        <v>1</v>
      </c>
      <c r="G32" s="10">
        <f t="shared" si="1"/>
        <v>7.9999999999999929</v>
      </c>
    </row>
    <row r="33" spans="2:7" x14ac:dyDescent="0.2">
      <c r="B33" s="7">
        <f>B32+1</f>
        <v>45856</v>
      </c>
      <c r="C33" s="8">
        <f>C32+1</f>
        <v>45856</v>
      </c>
      <c r="D33" s="9">
        <v>0.33333333333333298</v>
      </c>
      <c r="E33" s="9">
        <v>0.70833333333333304</v>
      </c>
      <c r="F33" s="10">
        <v>1</v>
      </c>
      <c r="G33" s="10">
        <v>8.0000000000000018</v>
      </c>
    </row>
    <row r="34" spans="2:7" x14ac:dyDescent="0.2">
      <c r="B34" s="7">
        <f t="shared" ref="B34:C46" si="2">B33+1</f>
        <v>45857</v>
      </c>
      <c r="C34" s="8">
        <f t="shared" si="2"/>
        <v>45857</v>
      </c>
      <c r="D34" s="9"/>
      <c r="E34" s="9"/>
      <c r="F34" s="10"/>
      <c r="G34" s="10" t="str">
        <f>IFERROR(IF(AND(D34&lt;&gt;"",E34&lt;&gt;""),IF(D34&gt;$C$12+TIME($D$12,($D$12-INT($D$12))*60,0),0,IF(E34&gt;$C$12+TIME($D$12,($D$12-INT($D$12))*60,0),MIN(TIME($D$12,($D$12-INT($D$12))*60,0),($C$12+TIME($D$12,($D$12-INT($D$12))*60,0)-D34)),MIN(IF((E34-$C$12)&lt;0,0,(E34-$C$12)),(E34-D34))))*24,"")-F34,"")</f>
        <v/>
      </c>
    </row>
    <row r="35" spans="2:7" x14ac:dyDescent="0.2">
      <c r="B35" s="7">
        <f t="shared" si="2"/>
        <v>45858</v>
      </c>
      <c r="C35" s="8">
        <f t="shared" si="2"/>
        <v>45858</v>
      </c>
      <c r="D35" s="9"/>
      <c r="E35" s="9"/>
      <c r="F35" s="10"/>
      <c r="G35" s="10"/>
    </row>
    <row r="36" spans="2:7" x14ac:dyDescent="0.2">
      <c r="B36" s="7">
        <f t="shared" si="2"/>
        <v>45859</v>
      </c>
      <c r="C36" s="8">
        <f t="shared" si="2"/>
        <v>45859</v>
      </c>
      <c r="D36" s="9"/>
      <c r="E36" s="9"/>
      <c r="F36" s="10"/>
      <c r="G36" s="10" t="str">
        <f>IFERROR(IF(AND(D36&lt;&gt;"",E36&lt;&gt;""),IF(D36&gt;$C$12+TIME($D$12,($D$12-INT($D$12))*60,0),0,IF(E36&gt;$C$12+TIME($D$12,($D$12-INT($D$12))*60,0),MIN(TIME($D$12,($D$12-INT($D$12))*60,0),($C$12+TIME($D$12,($D$12-INT($D$12))*60,0)-D36)),MIN(IF((E36-$C$12)&lt;0,0,(E36-$C$12)),(E36-D36))))*24,"")-F36,"")</f>
        <v/>
      </c>
    </row>
    <row r="37" spans="2:7" x14ac:dyDescent="0.2">
      <c r="B37" s="7">
        <f t="shared" si="2"/>
        <v>45860</v>
      </c>
      <c r="C37" s="8">
        <f t="shared" si="2"/>
        <v>45860</v>
      </c>
      <c r="D37" s="9"/>
      <c r="E37" s="9"/>
      <c r="F37" s="10"/>
      <c r="G37" s="10" t="str">
        <f>IFERROR(IF(AND(D37&lt;&gt;"",E37&lt;&gt;""),IF(D37&gt;$C$12+TIME($D$12,($D$12-INT($D$12))*60,0),0,IF(E37&gt;$C$12+TIME($D$12,($D$12-INT($D$12))*60,0),MIN(TIME($D$12,($D$12-INT($D$12))*60,0),($C$12+TIME($D$12,($D$12-INT($D$12))*60,0)-D37)),MIN(IF((E37-$C$12)&lt;0,0,(E37-$C$12)),(E37-D37))))*24,"")-F37,"")</f>
        <v/>
      </c>
    </row>
    <row r="38" spans="2:7" x14ac:dyDescent="0.2">
      <c r="B38" s="7">
        <f t="shared" si="2"/>
        <v>45861</v>
      </c>
      <c r="C38" s="8">
        <f t="shared" si="2"/>
        <v>45861</v>
      </c>
      <c r="D38" s="9"/>
      <c r="E38" s="9"/>
      <c r="F38" s="10"/>
      <c r="G38" s="10"/>
    </row>
    <row r="39" spans="2:7" x14ac:dyDescent="0.2">
      <c r="B39" s="7">
        <f t="shared" si="2"/>
        <v>45862</v>
      </c>
      <c r="C39" s="8">
        <f t="shared" si="2"/>
        <v>45862</v>
      </c>
      <c r="D39" s="9"/>
      <c r="E39" s="9"/>
      <c r="F39" s="10"/>
      <c r="G39" s="10" t="str">
        <f>IFERROR(IF(AND(D39&lt;&gt;"",E39&lt;&gt;""),IF(D39&gt;$C$12+TIME($D$12,($D$12-INT($D$12))*60,0),0,IF(E39&gt;$C$12+TIME($D$12,($D$12-INT($D$12))*60,0),MIN(TIME($D$12,($D$12-INT($D$12))*60,0),($C$12+TIME($D$12,($D$12-INT($D$12))*60,0)-D39)),MIN(IF((E39-$C$12)&lt;0,0,(E39-$C$12)),(E39-D39))))*24,"")-F39,"")</f>
        <v/>
      </c>
    </row>
    <row r="40" spans="2:7" x14ac:dyDescent="0.2">
      <c r="B40" s="7">
        <f t="shared" si="2"/>
        <v>45863</v>
      </c>
      <c r="C40" s="8">
        <f t="shared" si="2"/>
        <v>45863</v>
      </c>
      <c r="D40" s="9"/>
      <c r="E40" s="9"/>
      <c r="F40" s="10"/>
      <c r="G40" s="10" t="str">
        <f>IFERROR(IF(AND(D40&lt;&gt;"",E40&lt;&gt;""),IF(D40&gt;$C$12+TIME($D$12,($D$12-INT($D$12))*60,0),0,IF(E40&gt;$C$12+TIME($D$12,($D$12-INT($D$12))*60,0),MIN(TIME($D$12,($D$12-INT($D$12))*60,0),($C$12+TIME($D$12,($D$12-INT($D$12))*60,0)-D40)),MIN(IF((E40-$C$12)&lt;0,0,(E40-$C$12)),(E40-D40))))*24,"")-F40,"")</f>
        <v/>
      </c>
    </row>
    <row r="41" spans="2:7" x14ac:dyDescent="0.2">
      <c r="B41" s="7">
        <f t="shared" si="2"/>
        <v>45864</v>
      </c>
      <c r="C41" s="8">
        <f t="shared" si="2"/>
        <v>45864</v>
      </c>
      <c r="D41" s="9"/>
      <c r="E41" s="9"/>
      <c r="F41" s="10"/>
      <c r="G41" s="10" t="str">
        <f>IFERROR(IF(AND(D41&lt;&gt;"",E41&lt;&gt;""),IF(D41&gt;$C$12+TIME($D$12,($D$12-INT($D$12))*60,0),0,IF(E41&gt;$C$12+TIME($D$12,($D$12-INT($D$12))*60,0),MIN(TIME($D$12,($D$12-INT($D$12))*60,0),($C$12+TIME($D$12,($D$12-INT($D$12))*60,0)-D41)),MIN(IF((E41-$C$12)&lt;0,0,(E41-$C$12)),(E41-D41))))*24,"")-F41,"")</f>
        <v/>
      </c>
    </row>
    <row r="42" spans="2:7" x14ac:dyDescent="0.2">
      <c r="B42" s="7">
        <f t="shared" si="2"/>
        <v>45865</v>
      </c>
      <c r="C42" s="8">
        <f t="shared" si="2"/>
        <v>45865</v>
      </c>
      <c r="D42" s="9"/>
      <c r="E42" s="9"/>
      <c r="F42" s="10"/>
      <c r="G42" s="10" t="str">
        <f>IFERROR(IF(AND(D42&lt;&gt;"",E42&lt;&gt;""),IF(D42&gt;$C$12+TIME($D$12,($D$12-INT($D$12))*60,0),0,IF(E42&gt;$C$12+TIME($D$12,($D$12-INT($D$12))*60,0),MIN(TIME($D$12,($D$12-INT($D$12))*60,0),($C$12+TIME($D$12,($D$12-INT($D$12))*60,0)-D42)),MIN(IF((E42-$C$12)&lt;0,0,(E42-$C$12)),(E42-D42))))*24,"")-F42,"")</f>
        <v/>
      </c>
    </row>
    <row r="43" spans="2:7" x14ac:dyDescent="0.2">
      <c r="B43" s="7">
        <f t="shared" si="2"/>
        <v>45866</v>
      </c>
      <c r="C43" s="8">
        <f t="shared" si="2"/>
        <v>45866</v>
      </c>
      <c r="D43" s="9"/>
      <c r="E43" s="9"/>
      <c r="F43" s="10"/>
      <c r="G43" s="10" t="str">
        <f>IFERROR(IF(AND(D43&lt;&gt;"",E43&lt;&gt;""),IF(D43&gt;$C$12+TIME($D$12,($D$12-INT($D$12))*60,0),0,IF(E43&gt;$C$12+TIME($D$12,($D$12-INT($D$12))*60,0),MIN(TIME($D$12,($D$12-INT($D$12))*60,0),($C$12+TIME($D$12,($D$12-INT($D$12))*60,0)-D43)),MIN(IF((E43-$C$12)&lt;0,0,(E43-$C$12)),(E43-D43))))*24,"")-F43,"")</f>
        <v/>
      </c>
    </row>
    <row r="44" spans="2:7" x14ac:dyDescent="0.2">
      <c r="B44" s="7">
        <f t="shared" si="2"/>
        <v>45867</v>
      </c>
      <c r="C44" s="8">
        <f t="shared" si="2"/>
        <v>45867</v>
      </c>
      <c r="D44" s="9"/>
      <c r="E44" s="9"/>
      <c r="F44" s="10"/>
      <c r="G44" s="10" t="str">
        <f>IFERROR(IF(AND(D44&lt;&gt;"",E44&lt;&gt;""),IF(D44&gt;$C$12+TIME($D$12,($D$12-INT($D$12))*60,0),0,IF(E44&gt;$C$12+TIME($D$12,($D$12-INT($D$12))*60,0),MIN(TIME($D$12,($D$12-INT($D$12))*60,0),($C$12+TIME($D$12,($D$12-INT($D$12))*60,0)-D44)),MIN(IF((E44-$C$12)&lt;0,0,(E44-$C$12)),(E44-D44))))*24,"")-F44,"")</f>
        <v/>
      </c>
    </row>
    <row r="45" spans="2:7" x14ac:dyDescent="0.2">
      <c r="B45" s="7">
        <f t="shared" si="2"/>
        <v>45868</v>
      </c>
      <c r="C45" s="8">
        <f t="shared" si="2"/>
        <v>45868</v>
      </c>
      <c r="D45" s="9"/>
      <c r="E45" s="9"/>
      <c r="F45" s="10"/>
      <c r="G45" s="10" t="str">
        <f>IFERROR(IF(AND(D45&lt;&gt;"",E45&lt;&gt;""),IF(D45&gt;$C$12+TIME($D$12,($D$12-INT($D$12))*60,0),0,IF(E45&gt;$C$12+TIME($D$12,($D$12-INT($D$12))*60,0),MIN(TIME($D$12,($D$12-INT($D$12))*60,0),($C$12+TIME($D$12,($D$12-INT($D$12))*60,0)-D45)),MIN(IF((E45-$C$12)&lt;0,0,(E45-$C$12)),(E45-D45))))*24,"")-F45,"")</f>
        <v/>
      </c>
    </row>
    <row r="46" spans="2:7" x14ac:dyDescent="0.2">
      <c r="B46" s="7">
        <f t="shared" si="2"/>
        <v>45869</v>
      </c>
      <c r="C46" s="8">
        <f t="shared" si="2"/>
        <v>45869</v>
      </c>
      <c r="D46" s="9"/>
      <c r="E46" s="9"/>
      <c r="F46" s="10"/>
      <c r="G46" s="10" t="str">
        <f>IFERROR(IF(AND(D46&lt;&gt;"",E46&lt;&gt;""),IF(D46&gt;$C$12+TIME($D$12,($D$12-INT($D$12))*60,0),0,IF(E46&gt;$C$12+TIME($D$12,($D$12-INT($D$12))*60,0),MIN(TIME($D$12,($D$12-INT($D$12))*60,0),($C$12+TIME($D$12,($D$12-INT($D$12))*60,0)-D46)),MIN(IF((E46-$C$12)&lt;0,0,(E46-$C$12)),(E46-D46))))*24,"")-F46,"")</f>
        <v/>
      </c>
    </row>
    <row r="47" spans="2:7" ht="13.5" thickBot="1" x14ac:dyDescent="0.25">
      <c r="B47" s="11"/>
      <c r="C47" s="12"/>
      <c r="D47" s="11"/>
      <c r="E47" s="11"/>
      <c r="G47" s="11"/>
    </row>
    <row r="48" spans="2:7" ht="14.25" thickTop="1" thickBot="1" x14ac:dyDescent="0.25">
      <c r="C48" s="14"/>
      <c r="D48" s="16"/>
      <c r="E48" s="15" t="s">
        <v>37</v>
      </c>
      <c r="F48" s="17">
        <f>SUM(F16:F45)</f>
        <v>14</v>
      </c>
      <c r="G48" s="31">
        <f>SUM(G16:G45)</f>
        <v>111.99999999999997</v>
      </c>
    </row>
    <row r="49" spans="3:7" ht="13.5" thickTop="1" x14ac:dyDescent="0.2">
      <c r="C49" s="14"/>
      <c r="D49" s="33"/>
      <c r="E49" s="34"/>
      <c r="F49" s="35"/>
      <c r="G49" s="36"/>
    </row>
    <row r="50" spans="3:7" x14ac:dyDescent="0.2">
      <c r="C50" s="14"/>
      <c r="D50" s="33"/>
      <c r="E50" s="34"/>
      <c r="F50" s="35"/>
      <c r="G50" s="36"/>
    </row>
    <row r="51" spans="3:7" x14ac:dyDescent="0.2">
      <c r="C51" s="14"/>
      <c r="D51" s="33"/>
      <c r="E51" s="34"/>
      <c r="F51" s="35"/>
      <c r="G51" s="36"/>
    </row>
    <row r="52" spans="3:7" x14ac:dyDescent="0.2">
      <c r="C52" s="14"/>
      <c r="D52" s="33"/>
      <c r="E52" s="34"/>
      <c r="F52" s="35"/>
      <c r="G52" s="36"/>
    </row>
    <row r="53" spans="3:7" x14ac:dyDescent="0.2">
      <c r="C53" s="42"/>
      <c r="D53" s="42"/>
      <c r="E53" s="42"/>
      <c r="F53" s="42"/>
      <c r="G53" s="36"/>
    </row>
    <row r="54" spans="3:7" ht="15.75" customHeight="1" x14ac:dyDescent="0.2">
      <c r="C54" s="43" t="s">
        <v>49</v>
      </c>
      <c r="D54" s="43"/>
      <c r="E54" s="43"/>
      <c r="F54" s="43"/>
      <c r="G54" s="36"/>
    </row>
    <row r="55" spans="3:7" ht="15.75" customHeight="1" x14ac:dyDescent="0.2">
      <c r="C55" s="14"/>
      <c r="D55" s="33"/>
      <c r="E55" s="34"/>
      <c r="F55" s="35"/>
      <c r="G55" s="36"/>
    </row>
    <row r="56" spans="3:7" ht="15.75" customHeight="1" x14ac:dyDescent="0.2">
      <c r="C56" s="14"/>
      <c r="D56" s="33"/>
      <c r="E56" s="34"/>
      <c r="F56" s="35"/>
      <c r="G56" s="36"/>
    </row>
    <row r="57" spans="3:7" x14ac:dyDescent="0.2">
      <c r="C57" s="14"/>
      <c r="D57" s="33"/>
      <c r="E57" s="34"/>
      <c r="F57" s="35"/>
      <c r="G57" s="36"/>
    </row>
    <row r="58" spans="3:7" x14ac:dyDescent="0.2">
      <c r="C58" s="42"/>
      <c r="D58" s="42"/>
      <c r="E58" s="42"/>
      <c r="F58" s="42"/>
      <c r="G58" s="36"/>
    </row>
    <row r="59" spans="3:7" ht="14.25" x14ac:dyDescent="0.2">
      <c r="C59" s="43" t="s">
        <v>48</v>
      </c>
      <c r="D59" s="43"/>
      <c r="E59" s="43"/>
      <c r="F59" s="43"/>
      <c r="G59" s="36"/>
    </row>
    <row r="60" spans="3:7" ht="3" customHeight="1" x14ac:dyDescent="0.2"/>
  </sheetData>
  <mergeCells count="13">
    <mergeCell ref="C59:F59"/>
    <mergeCell ref="B5:C5"/>
    <mergeCell ref="D5:G5"/>
    <mergeCell ref="E11:G12"/>
    <mergeCell ref="C53:F53"/>
    <mergeCell ref="C54:F54"/>
    <mergeCell ref="C58:F58"/>
    <mergeCell ref="B1:G1"/>
    <mergeCell ref="B2:G2"/>
    <mergeCell ref="B3:C3"/>
    <mergeCell ref="D3:G3"/>
    <mergeCell ref="B4:C4"/>
    <mergeCell ref="D4:G4"/>
  </mergeCells>
  <conditionalFormatting sqref="B39:G46 B16:C38">
    <cfRule type="expression" dxfId="9" priority="3">
      <formula>ISNUMBER(SEARCH(TEXT($B16,"ddd"),$F$9))</formula>
    </cfRule>
  </conditionalFormatting>
  <conditionalFormatting sqref="D16:G38">
    <cfRule type="expression" dxfId="1" priority="1">
      <formula>ISNUMBER(SEARCH(TEXT($B16,"ddd"),$F$9))</formula>
    </cfRule>
  </conditionalFormatting>
  <dataValidations count="4">
    <dataValidation type="custom" allowBlank="1" showInputMessage="1" showErrorMessage="1" sqref="D16:D46" xr:uid="{99C01835-BD92-4A97-A5BD-CC02B33171AD}">
      <formula1>AND($D16&lt;=1,ISNUMBER($D16))</formula1>
    </dataValidation>
    <dataValidation type="custom" allowBlank="1" showInputMessage="1" showErrorMessage="1" sqref="E43:E46 E16:E38" xr:uid="{E47F8340-78E6-4AEB-90E7-C2AAE2175CE2}">
      <formula1>AND($E16&lt;=1,ISNUMBER($E16),($E16&gt;$D16))</formula1>
    </dataValidation>
    <dataValidation type="list" allowBlank="1" showInputMessage="1" showErrorMessage="1" sqref="E9" xr:uid="{FBF955EB-FF4E-4DDA-A52C-D12CDECC2E39}">
      <formula1>DateCalc</formula1>
    </dataValidation>
    <dataValidation type="custom" allowBlank="1" showInputMessage="1" showErrorMessage="1" sqref="E39:E42" xr:uid="{DBC31B2F-DBBB-4AA4-AF8A-F9C62663709C}">
      <formula1>AND($E39&lt;=1,ISNUMBER($E39),($E39&gt;=$D39))</formula1>
    </dataValidation>
  </dataValidations>
  <pageMargins left="0.70866141732283472" right="0.70866141732283472" top="0.74803149606299213" bottom="0.74803149606299213" header="0.31496062992125984" footer="0.31496062992125984"/>
  <pageSetup paperSize="9" scale="83" orientation="portrait" horizontalDpi="300" vertic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E9712AC-8865-4E54-8548-F9FACC292270}">
          <x14:formula1>
            <xm:f>Data!$D$2:$D$16</xm:f>
          </x14:formula1>
          <xm:sqref>F9</xm:sqref>
        </x14:dataValidation>
        <x14:dataValidation type="list" allowBlank="1" showInputMessage="1" showErrorMessage="1" xr:uid="{4E941603-203F-4511-87B7-DB8366F3D415}">
          <x14:formula1>
            <xm:f>Data!$A$2:$A$12</xm:f>
          </x14:formula1>
          <xm:sqref>C9</xm:sqref>
        </x14:dataValidation>
        <x14:dataValidation type="list" allowBlank="1" showInputMessage="1" showErrorMessage="1" xr:uid="{B3FEFFA4-F0A9-4A94-9FF2-B5805EF5D9FB}">
          <x14:formula1>
            <xm:f>Data!$B$2:$B$13</xm:f>
          </x14:formula1>
          <xm:sqref>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AAE3-E05F-4F64-B47D-D716791A4802}">
  <dimension ref="A1:I60"/>
  <sheetViews>
    <sheetView showGridLines="0" showWhiteSpace="0" view="pageBreakPreview" topLeftCell="B25" zoomScaleNormal="100" zoomScaleSheetLayoutView="100" workbookViewId="0">
      <selection activeCell="E30" sqref="E30"/>
    </sheetView>
  </sheetViews>
  <sheetFormatPr defaultRowHeight="12.75" x14ac:dyDescent="0.2"/>
  <cols>
    <col min="1" max="1" width="14" customWidth="1"/>
    <col min="2" max="3" width="8.875" customWidth="1"/>
    <col min="4" max="7" width="11.625" customWidth="1"/>
    <col min="8" max="8" width="22.125" bestFit="1" customWidth="1"/>
    <col min="10" max="10" width="17.875" bestFit="1" customWidth="1"/>
    <col min="11" max="11" width="19.25" bestFit="1" customWidth="1"/>
  </cols>
  <sheetData>
    <row r="1" spans="1:9" ht="25.5" customHeight="1" x14ac:dyDescent="0.2">
      <c r="A1" s="28"/>
      <c r="B1" s="38" t="s">
        <v>41</v>
      </c>
      <c r="C1" s="38"/>
      <c r="D1" s="38"/>
      <c r="E1" s="38"/>
      <c r="F1" s="38"/>
      <c r="G1" s="38"/>
    </row>
    <row r="2" spans="1:9" s="4" customFormat="1" ht="39" customHeight="1" x14ac:dyDescent="0.2">
      <c r="A2" s="29"/>
      <c r="B2" s="39" t="s">
        <v>42</v>
      </c>
      <c r="C2" s="39"/>
      <c r="D2" s="39"/>
      <c r="E2" s="39"/>
      <c r="F2" s="39"/>
      <c r="G2" s="39"/>
      <c r="H2"/>
    </row>
    <row r="3" spans="1:9" ht="18.75" customHeight="1" x14ac:dyDescent="0.2">
      <c r="B3" s="40" t="s">
        <v>46</v>
      </c>
      <c r="C3" s="40"/>
      <c r="D3" s="41"/>
      <c r="E3" s="41"/>
      <c r="F3" s="41"/>
      <c r="G3" s="41"/>
    </row>
    <row r="4" spans="1:9" ht="18.75" customHeight="1" x14ac:dyDescent="0.2">
      <c r="B4" s="40" t="s">
        <v>45</v>
      </c>
      <c r="C4" s="40"/>
      <c r="D4" s="41"/>
      <c r="E4" s="41"/>
      <c r="F4" s="41"/>
      <c r="G4" s="41"/>
    </row>
    <row r="5" spans="1:9" ht="18.75" customHeight="1" x14ac:dyDescent="0.2">
      <c r="B5" s="40" t="s">
        <v>40</v>
      </c>
      <c r="C5" s="40"/>
      <c r="D5" s="41"/>
      <c r="E5" s="41"/>
      <c r="F5" s="41"/>
      <c r="G5" s="41"/>
    </row>
    <row r="6" spans="1:9" x14ac:dyDescent="0.2">
      <c r="B6" s="18"/>
      <c r="C6" s="13"/>
      <c r="D6" s="13"/>
    </row>
    <row r="7" spans="1:9" x14ac:dyDescent="0.2">
      <c r="B7" s="18"/>
      <c r="C7" s="13"/>
      <c r="D7" s="13"/>
    </row>
    <row r="8" spans="1:9" x14ac:dyDescent="0.2">
      <c r="C8" s="26" t="s">
        <v>0</v>
      </c>
      <c r="D8" s="26" t="s">
        <v>1</v>
      </c>
      <c r="E8" s="26" t="s">
        <v>2</v>
      </c>
      <c r="F8" s="27" t="s">
        <v>19</v>
      </c>
    </row>
    <row r="9" spans="1:9" x14ac:dyDescent="0.2">
      <c r="C9" s="2">
        <v>2025</v>
      </c>
      <c r="D9" s="2" t="s">
        <v>12</v>
      </c>
      <c r="E9" s="2">
        <v>1</v>
      </c>
      <c r="F9" s="2" t="s">
        <v>20</v>
      </c>
    </row>
    <row r="10" spans="1:9" x14ac:dyDescent="0.2">
      <c r="C10" s="3"/>
      <c r="D10" s="3"/>
      <c r="G10" s="3"/>
    </row>
    <row r="11" spans="1:9" ht="27" customHeight="1" x14ac:dyDescent="0.2">
      <c r="C11" s="32" t="s">
        <v>27</v>
      </c>
      <c r="D11" s="32" t="s">
        <v>18</v>
      </c>
      <c r="E11" s="44" t="s">
        <v>47</v>
      </c>
      <c r="F11" s="45"/>
      <c r="G11" s="45"/>
    </row>
    <row r="12" spans="1:9" x14ac:dyDescent="0.2">
      <c r="C12" s="5">
        <v>0.33333333333333331</v>
      </c>
      <c r="D12" s="6">
        <v>9</v>
      </c>
      <c r="E12" s="44"/>
      <c r="F12" s="45"/>
      <c r="G12" s="45"/>
    </row>
    <row r="15" spans="1:9" x14ac:dyDescent="0.2">
      <c r="B15" s="30" t="s">
        <v>36</v>
      </c>
      <c r="C15" s="30" t="s">
        <v>2</v>
      </c>
      <c r="D15" s="30" t="s">
        <v>43</v>
      </c>
      <c r="E15" s="30" t="s">
        <v>44</v>
      </c>
      <c r="F15" s="30" t="s">
        <v>39</v>
      </c>
      <c r="G15" s="30" t="s">
        <v>38</v>
      </c>
    </row>
    <row r="16" spans="1:9" x14ac:dyDescent="0.2">
      <c r="B16" s="19">
        <f>DATE($C$9,MATCH($D$9,Data!$B$2:$B$13,0),'AUGUST 2025'!$E$9)</f>
        <v>45870</v>
      </c>
      <c r="C16" s="20">
        <f>DATE($C$9,MATCH($D$9,Data!$B$2:$B$13,0),'AUGUST 2025'!$E$9)</f>
        <v>45870</v>
      </c>
      <c r="D16" s="9"/>
      <c r="E16" s="9"/>
      <c r="F16" s="10"/>
      <c r="G16" s="10" t="str">
        <f t="shared" ref="G16:G46" si="0">IFERROR(IF(AND(D16&lt;&gt;"",E16&lt;&gt;""),IF(D16&gt;$C$12+TIME($D$12,($D$12-INT($D$12))*60,0),0,IF(E16&gt;$C$12+TIME($D$12,($D$12-INT($D$12))*60,0),MIN(TIME($D$12,($D$12-INT($D$12))*60,0),($C$12+TIME($D$12,($D$12-INT($D$12))*60,0)-D16)),MIN(IF((E16-$C$12)&lt;0,0,(E16-$C$12)),(E16-D16))))*24,"")-F16,"")</f>
        <v/>
      </c>
      <c r="H16" s="1"/>
      <c r="I16" s="1"/>
    </row>
    <row r="17" spans="2:8" x14ac:dyDescent="0.2">
      <c r="B17" s="7">
        <f>B16+1</f>
        <v>45871</v>
      </c>
      <c r="C17" s="8">
        <f>C16+1</f>
        <v>45871</v>
      </c>
      <c r="D17" s="9"/>
      <c r="E17" s="9"/>
      <c r="F17" s="10"/>
      <c r="G17" s="10" t="str">
        <f t="shared" si="0"/>
        <v/>
      </c>
      <c r="H17" s="1"/>
    </row>
    <row r="18" spans="2:8" x14ac:dyDescent="0.2">
      <c r="B18" s="7">
        <f t="shared" ref="B18:C33" si="1">B17+1</f>
        <v>45872</v>
      </c>
      <c r="C18" s="8">
        <f t="shared" si="1"/>
        <v>45872</v>
      </c>
      <c r="D18" s="9"/>
      <c r="E18" s="9"/>
      <c r="F18" s="10"/>
      <c r="G18" s="10" t="str">
        <f t="shared" si="0"/>
        <v/>
      </c>
      <c r="H18" s="1"/>
    </row>
    <row r="19" spans="2:8" x14ac:dyDescent="0.2">
      <c r="B19" s="7">
        <f t="shared" si="1"/>
        <v>45873</v>
      </c>
      <c r="C19" s="8">
        <f t="shared" si="1"/>
        <v>45873</v>
      </c>
      <c r="D19" s="9"/>
      <c r="E19" s="9"/>
      <c r="F19" s="10"/>
      <c r="G19" s="10" t="str">
        <f t="shared" si="0"/>
        <v/>
      </c>
    </row>
    <row r="20" spans="2:8" x14ac:dyDescent="0.2">
      <c r="B20" s="7">
        <f t="shared" si="1"/>
        <v>45874</v>
      </c>
      <c r="C20" s="8">
        <f t="shared" si="1"/>
        <v>45874</v>
      </c>
      <c r="D20" s="9"/>
      <c r="E20" s="9"/>
      <c r="F20" s="10"/>
      <c r="G20" s="10" t="str">
        <f t="shared" si="0"/>
        <v/>
      </c>
    </row>
    <row r="21" spans="2:8" x14ac:dyDescent="0.2">
      <c r="B21" s="7">
        <f t="shared" si="1"/>
        <v>45875</v>
      </c>
      <c r="C21" s="8">
        <f t="shared" si="1"/>
        <v>45875</v>
      </c>
      <c r="D21" s="9"/>
      <c r="E21" s="9"/>
      <c r="F21" s="10"/>
      <c r="G21" s="10" t="str">
        <f t="shared" si="0"/>
        <v/>
      </c>
    </row>
    <row r="22" spans="2:8" ht="13.5" thickBot="1" x14ac:dyDescent="0.25">
      <c r="B22" s="21">
        <f t="shared" si="1"/>
        <v>45876</v>
      </c>
      <c r="C22" s="22">
        <f t="shared" si="1"/>
        <v>45876</v>
      </c>
      <c r="D22" s="9"/>
      <c r="E22" s="9"/>
      <c r="F22" s="10"/>
      <c r="G22" s="10" t="str">
        <f t="shared" si="0"/>
        <v/>
      </c>
    </row>
    <row r="23" spans="2:8" ht="13.5" thickTop="1" x14ac:dyDescent="0.2">
      <c r="B23" s="19">
        <f t="shared" si="1"/>
        <v>45877</v>
      </c>
      <c r="C23" s="20">
        <f t="shared" si="1"/>
        <v>45877</v>
      </c>
      <c r="D23" s="9"/>
      <c r="E23" s="9"/>
      <c r="F23" s="10"/>
      <c r="G23" s="10" t="str">
        <f t="shared" si="0"/>
        <v/>
      </c>
    </row>
    <row r="24" spans="2:8" x14ac:dyDescent="0.2">
      <c r="B24" s="7">
        <f t="shared" si="1"/>
        <v>45878</v>
      </c>
      <c r="C24" s="8">
        <f t="shared" si="1"/>
        <v>45878</v>
      </c>
      <c r="D24" s="9"/>
      <c r="E24" s="9"/>
      <c r="F24" s="10"/>
      <c r="G24" s="10" t="str">
        <f t="shared" si="0"/>
        <v/>
      </c>
    </row>
    <row r="25" spans="2:8" x14ac:dyDescent="0.2">
      <c r="B25" s="7">
        <f t="shared" si="1"/>
        <v>45879</v>
      </c>
      <c r="C25" s="8">
        <f t="shared" si="1"/>
        <v>45879</v>
      </c>
      <c r="D25" s="9"/>
      <c r="E25" s="9"/>
      <c r="F25" s="10"/>
      <c r="G25" s="10" t="str">
        <f t="shared" si="0"/>
        <v/>
      </c>
    </row>
    <row r="26" spans="2:8" x14ac:dyDescent="0.2">
      <c r="B26" s="7">
        <f t="shared" si="1"/>
        <v>45880</v>
      </c>
      <c r="C26" s="8">
        <f t="shared" si="1"/>
        <v>45880</v>
      </c>
      <c r="D26" s="9"/>
      <c r="E26" s="9"/>
      <c r="F26" s="10"/>
      <c r="G26" s="10" t="str">
        <f t="shared" si="0"/>
        <v/>
      </c>
    </row>
    <row r="27" spans="2:8" x14ac:dyDescent="0.2">
      <c r="B27" s="7">
        <f t="shared" si="1"/>
        <v>45881</v>
      </c>
      <c r="C27" s="8">
        <f t="shared" si="1"/>
        <v>45881</v>
      </c>
      <c r="D27" s="9"/>
      <c r="E27" s="9"/>
      <c r="F27" s="10"/>
      <c r="G27" s="10" t="str">
        <f t="shared" si="0"/>
        <v/>
      </c>
    </row>
    <row r="28" spans="2:8" x14ac:dyDescent="0.2">
      <c r="B28" s="7">
        <f t="shared" si="1"/>
        <v>45882</v>
      </c>
      <c r="C28" s="8">
        <f t="shared" si="1"/>
        <v>45882</v>
      </c>
      <c r="D28" s="9"/>
      <c r="E28" s="9"/>
      <c r="F28" s="10"/>
      <c r="G28" s="10"/>
    </row>
    <row r="29" spans="2:8" x14ac:dyDescent="0.2">
      <c r="B29" s="7">
        <f t="shared" si="1"/>
        <v>45883</v>
      </c>
      <c r="C29" s="8">
        <f t="shared" si="1"/>
        <v>45883</v>
      </c>
      <c r="D29" s="9"/>
      <c r="E29" s="9"/>
      <c r="F29" s="10"/>
      <c r="G29" s="10" t="str">
        <f t="shared" si="0"/>
        <v/>
      </c>
    </row>
    <row r="30" spans="2:8" x14ac:dyDescent="0.2">
      <c r="B30" s="7">
        <f t="shared" si="1"/>
        <v>45884</v>
      </c>
      <c r="C30" s="8">
        <f t="shared" si="1"/>
        <v>45884</v>
      </c>
      <c r="D30" s="9"/>
      <c r="E30" s="9"/>
      <c r="F30" s="10"/>
      <c r="G30" s="10" t="str">
        <f t="shared" si="0"/>
        <v/>
      </c>
    </row>
    <row r="31" spans="2:8" x14ac:dyDescent="0.2">
      <c r="B31" s="7">
        <f t="shared" si="1"/>
        <v>45885</v>
      </c>
      <c r="C31" s="8">
        <f t="shared" si="1"/>
        <v>45885</v>
      </c>
      <c r="D31" s="9"/>
      <c r="E31" s="9"/>
      <c r="F31" s="10"/>
      <c r="G31" s="10" t="str">
        <f t="shared" si="0"/>
        <v/>
      </c>
    </row>
    <row r="32" spans="2:8" x14ac:dyDescent="0.2">
      <c r="B32" s="7">
        <f t="shared" si="1"/>
        <v>45886</v>
      </c>
      <c r="C32" s="8">
        <f t="shared" si="1"/>
        <v>45886</v>
      </c>
      <c r="D32" s="9"/>
      <c r="E32" s="9"/>
      <c r="F32" s="10"/>
      <c r="G32" s="10" t="str">
        <f>IFERROR(IF(AND(D33&lt;&gt;"",E32&lt;&gt;""),IF(D33&gt;$C$12+TIME($D$12,($D$12-INT($D$12))*60,0),0,IF(E32&gt;$C$12+TIME($D$12,($D$12-INT($D$12))*60,0),MIN(TIME($D$12,($D$12-INT($D$12))*60,0),($C$12+TIME($D$12,($D$12-INT($D$12))*60,0)-D33)),MIN(IF((E32-$C$12)&lt;0,0,(E32-$C$12)),(E32-D33))))*24,"")-F32,"")</f>
        <v/>
      </c>
    </row>
    <row r="33" spans="2:7" x14ac:dyDescent="0.2">
      <c r="B33" s="7">
        <f t="shared" si="1"/>
        <v>45887</v>
      </c>
      <c r="C33" s="8">
        <f t="shared" si="1"/>
        <v>45887</v>
      </c>
      <c r="D33" s="9"/>
      <c r="E33" s="9"/>
      <c r="F33" s="10"/>
      <c r="G33" s="10" t="str">
        <f t="shared" si="0"/>
        <v/>
      </c>
    </row>
    <row r="34" spans="2:7" x14ac:dyDescent="0.2">
      <c r="B34" s="7">
        <f t="shared" ref="B34:C46" si="2">B33+1</f>
        <v>45888</v>
      </c>
      <c r="C34" s="8">
        <f t="shared" si="2"/>
        <v>45888</v>
      </c>
      <c r="D34" s="9"/>
      <c r="E34" s="9"/>
      <c r="F34" s="10"/>
      <c r="G34" s="10" t="str">
        <f t="shared" si="0"/>
        <v/>
      </c>
    </row>
    <row r="35" spans="2:7" x14ac:dyDescent="0.2">
      <c r="B35" s="7">
        <f t="shared" si="2"/>
        <v>45889</v>
      </c>
      <c r="C35" s="8">
        <f t="shared" si="2"/>
        <v>45889</v>
      </c>
      <c r="D35" s="9"/>
      <c r="E35" s="9"/>
      <c r="F35" s="10"/>
      <c r="G35" s="10" t="str">
        <f t="shared" si="0"/>
        <v/>
      </c>
    </row>
    <row r="36" spans="2:7" x14ac:dyDescent="0.2">
      <c r="B36" s="7">
        <f t="shared" si="2"/>
        <v>45890</v>
      </c>
      <c r="C36" s="8">
        <f t="shared" si="2"/>
        <v>45890</v>
      </c>
      <c r="D36" s="9"/>
      <c r="E36" s="9"/>
      <c r="F36" s="10"/>
      <c r="G36" s="10" t="str">
        <f t="shared" si="0"/>
        <v/>
      </c>
    </row>
    <row r="37" spans="2:7" x14ac:dyDescent="0.2">
      <c r="B37" s="7">
        <f t="shared" si="2"/>
        <v>45891</v>
      </c>
      <c r="C37" s="8">
        <f t="shared" si="2"/>
        <v>45891</v>
      </c>
      <c r="D37" s="9"/>
      <c r="E37" s="9"/>
      <c r="F37" s="10"/>
      <c r="G37" s="10" t="str">
        <f t="shared" si="0"/>
        <v/>
      </c>
    </row>
    <row r="38" spans="2:7" x14ac:dyDescent="0.2">
      <c r="B38" s="7">
        <f t="shared" si="2"/>
        <v>45892</v>
      </c>
      <c r="C38" s="8">
        <f t="shared" si="2"/>
        <v>45892</v>
      </c>
      <c r="D38" s="9"/>
      <c r="E38" s="9"/>
      <c r="F38" s="10"/>
      <c r="G38" s="10" t="str">
        <f t="shared" si="0"/>
        <v/>
      </c>
    </row>
    <row r="39" spans="2:7" x14ac:dyDescent="0.2">
      <c r="B39" s="7">
        <f t="shared" si="2"/>
        <v>45893</v>
      </c>
      <c r="C39" s="8">
        <f t="shared" si="2"/>
        <v>45893</v>
      </c>
      <c r="D39" s="9"/>
      <c r="E39" s="9"/>
      <c r="F39" s="10"/>
      <c r="G39" s="10" t="str">
        <f t="shared" si="0"/>
        <v/>
      </c>
    </row>
    <row r="40" spans="2:7" x14ac:dyDescent="0.2">
      <c r="B40" s="7">
        <f t="shared" si="2"/>
        <v>45894</v>
      </c>
      <c r="C40" s="8">
        <f t="shared" si="2"/>
        <v>45894</v>
      </c>
      <c r="D40" s="9"/>
      <c r="E40" s="9"/>
      <c r="F40" s="10"/>
      <c r="G40" s="10" t="str">
        <f t="shared" si="0"/>
        <v/>
      </c>
    </row>
    <row r="41" spans="2:7" x14ac:dyDescent="0.2">
      <c r="B41" s="7">
        <f t="shared" si="2"/>
        <v>45895</v>
      </c>
      <c r="C41" s="8">
        <f t="shared" si="2"/>
        <v>45895</v>
      </c>
      <c r="D41" s="9"/>
      <c r="E41" s="9"/>
      <c r="F41" s="10"/>
      <c r="G41" s="10" t="str">
        <f t="shared" si="0"/>
        <v/>
      </c>
    </row>
    <row r="42" spans="2:7" x14ac:dyDescent="0.2">
      <c r="B42" s="7">
        <f t="shared" si="2"/>
        <v>45896</v>
      </c>
      <c r="C42" s="8">
        <f t="shared" si="2"/>
        <v>45896</v>
      </c>
      <c r="D42" s="9"/>
      <c r="E42" s="9"/>
      <c r="F42" s="10"/>
      <c r="G42" s="10" t="str">
        <f t="shared" si="0"/>
        <v/>
      </c>
    </row>
    <row r="43" spans="2:7" x14ac:dyDescent="0.2">
      <c r="B43" s="7">
        <f t="shared" si="2"/>
        <v>45897</v>
      </c>
      <c r="C43" s="8">
        <f t="shared" si="2"/>
        <v>45897</v>
      </c>
      <c r="D43" s="9"/>
      <c r="E43" s="9"/>
      <c r="F43" s="10"/>
      <c r="G43" s="10" t="str">
        <f t="shared" si="0"/>
        <v/>
      </c>
    </row>
    <row r="44" spans="2:7" x14ac:dyDescent="0.2">
      <c r="B44" s="7">
        <f t="shared" si="2"/>
        <v>45898</v>
      </c>
      <c r="C44" s="8">
        <f t="shared" si="2"/>
        <v>45898</v>
      </c>
      <c r="D44" s="9"/>
      <c r="E44" s="9"/>
      <c r="F44" s="10"/>
      <c r="G44" s="10" t="str">
        <f t="shared" si="0"/>
        <v/>
      </c>
    </row>
    <row r="45" spans="2:7" x14ac:dyDescent="0.2">
      <c r="B45" s="7">
        <f t="shared" si="2"/>
        <v>45899</v>
      </c>
      <c r="C45" s="8">
        <f t="shared" si="2"/>
        <v>45899</v>
      </c>
      <c r="D45" s="9"/>
      <c r="E45" s="9"/>
      <c r="F45" s="10"/>
      <c r="G45" s="10" t="str">
        <f t="shared" si="0"/>
        <v/>
      </c>
    </row>
    <row r="46" spans="2:7" x14ac:dyDescent="0.2">
      <c r="B46" s="7">
        <f t="shared" si="2"/>
        <v>45900</v>
      </c>
      <c r="C46" s="8">
        <f t="shared" si="2"/>
        <v>45900</v>
      </c>
      <c r="D46" s="9"/>
      <c r="E46" s="9"/>
      <c r="F46" s="10"/>
      <c r="G46" s="10" t="str">
        <f t="shared" si="0"/>
        <v/>
      </c>
    </row>
    <row r="47" spans="2:7" ht="13.5" thickBot="1" x14ac:dyDescent="0.25">
      <c r="B47" s="11"/>
      <c r="C47" s="12"/>
      <c r="D47" s="11"/>
      <c r="E47" s="11"/>
      <c r="G47" s="11"/>
    </row>
    <row r="48" spans="2:7" ht="14.25" thickTop="1" thickBot="1" x14ac:dyDescent="0.25">
      <c r="C48" s="14"/>
      <c r="D48" s="16"/>
      <c r="E48" s="15" t="s">
        <v>37</v>
      </c>
      <c r="F48" s="17">
        <f>SUM(F16:F45)</f>
        <v>0</v>
      </c>
      <c r="G48" s="31">
        <f>SUM(G16:G44)</f>
        <v>0</v>
      </c>
    </row>
    <row r="49" spans="3:7" ht="13.5" thickTop="1" x14ac:dyDescent="0.2">
      <c r="C49" s="14"/>
      <c r="D49" s="33"/>
      <c r="E49" s="34"/>
      <c r="F49" s="35"/>
      <c r="G49" s="36"/>
    </row>
    <row r="50" spans="3:7" x14ac:dyDescent="0.2">
      <c r="C50" s="14"/>
      <c r="D50" s="33"/>
      <c r="E50" s="34"/>
      <c r="F50" s="35"/>
      <c r="G50" s="36"/>
    </row>
    <row r="51" spans="3:7" x14ac:dyDescent="0.2">
      <c r="C51" s="14"/>
      <c r="D51" s="33"/>
      <c r="E51" s="34"/>
      <c r="F51" s="35"/>
      <c r="G51" s="36"/>
    </row>
    <row r="52" spans="3:7" x14ac:dyDescent="0.2">
      <c r="C52" s="14"/>
      <c r="D52" s="33"/>
      <c r="E52" s="34"/>
      <c r="F52" s="35"/>
      <c r="G52" s="36"/>
    </row>
    <row r="53" spans="3:7" x14ac:dyDescent="0.2">
      <c r="C53" s="42"/>
      <c r="D53" s="42"/>
      <c r="E53" s="42"/>
      <c r="F53" s="42"/>
      <c r="G53" s="36"/>
    </row>
    <row r="54" spans="3:7" ht="15.75" customHeight="1" x14ac:dyDescent="0.2">
      <c r="C54" s="43" t="s">
        <v>49</v>
      </c>
      <c r="D54" s="43"/>
      <c r="E54" s="43"/>
      <c r="F54" s="43"/>
      <c r="G54" s="36"/>
    </row>
    <row r="55" spans="3:7" ht="15.75" customHeight="1" x14ac:dyDescent="0.2">
      <c r="C55" s="14"/>
      <c r="D55" s="33"/>
      <c r="E55" s="34"/>
      <c r="F55" s="35"/>
      <c r="G55" s="36"/>
    </row>
    <row r="56" spans="3:7" ht="15.75" customHeight="1" x14ac:dyDescent="0.2">
      <c r="C56" s="14"/>
      <c r="D56" s="33"/>
      <c r="E56" s="34"/>
      <c r="F56" s="35"/>
      <c r="G56" s="36"/>
    </row>
    <row r="57" spans="3:7" x14ac:dyDescent="0.2">
      <c r="C57" s="14"/>
      <c r="D57" s="33"/>
      <c r="E57" s="34"/>
      <c r="F57" s="35"/>
      <c r="G57" s="36"/>
    </row>
    <row r="58" spans="3:7" x14ac:dyDescent="0.2">
      <c r="C58" s="42"/>
      <c r="D58" s="42"/>
      <c r="E58" s="42"/>
      <c r="F58" s="42"/>
      <c r="G58" s="36"/>
    </row>
    <row r="59" spans="3:7" ht="14.25" x14ac:dyDescent="0.2">
      <c r="C59" s="43" t="s">
        <v>48</v>
      </c>
      <c r="D59" s="43"/>
      <c r="E59" s="43"/>
      <c r="F59" s="43"/>
      <c r="G59" s="36"/>
    </row>
    <row r="60" spans="3:7" ht="3" customHeight="1" x14ac:dyDescent="0.2"/>
  </sheetData>
  <mergeCells count="13">
    <mergeCell ref="C59:F59"/>
    <mergeCell ref="B5:C5"/>
    <mergeCell ref="D5:G5"/>
    <mergeCell ref="E11:G12"/>
    <mergeCell ref="C53:F53"/>
    <mergeCell ref="C54:F54"/>
    <mergeCell ref="C58:F58"/>
    <mergeCell ref="B1:G1"/>
    <mergeCell ref="B2:G2"/>
    <mergeCell ref="B3:C3"/>
    <mergeCell ref="D3:G3"/>
    <mergeCell ref="B4:C4"/>
    <mergeCell ref="D4:G4"/>
  </mergeCells>
  <conditionalFormatting sqref="B16:G46">
    <cfRule type="expression" dxfId="0" priority="1">
      <formula>ISNUMBER(SEARCH(TEXT($B16,"ddd"),$F$9))</formula>
    </cfRule>
  </conditionalFormatting>
  <dataValidations count="4">
    <dataValidation type="custom" allowBlank="1" showInputMessage="1" showErrorMessage="1" sqref="E31:E35 E16:E21 E24:E28 E38:E42" xr:uid="{DDD3255B-0AB2-4E21-8EEE-E0C9853B1CC3}">
      <formula1>AND($E16&lt;=1,ISNUMBER($E16),($E16&gt;=$D16))</formula1>
    </dataValidation>
    <dataValidation type="list" allowBlank="1" showInputMessage="1" showErrorMessage="1" sqref="E9" xr:uid="{A7C388F7-0B59-46B2-A220-4BE6FF8579BE}">
      <formula1>DateCalc</formula1>
    </dataValidation>
    <dataValidation type="custom" allowBlank="1" showInputMessage="1" showErrorMessage="1" sqref="E29:E30 E22:E23 E36:E37 E43:E46" xr:uid="{A0B0B5CE-0073-47D9-BF3D-8C42A756708F}">
      <formula1>AND($E22&lt;=1,ISNUMBER($E22),($E22&gt;$D22))</formula1>
    </dataValidation>
    <dataValidation type="custom" allowBlank="1" showInputMessage="1" showErrorMessage="1" sqref="D16:D46" xr:uid="{53D0919E-338E-44D1-A5F2-3422DA1E4A32}">
      <formula1>AND($D16&lt;=1,ISNUMBER($D16))</formula1>
    </dataValidation>
  </dataValidations>
  <pageMargins left="0.70866141732283472" right="0.70866141732283472" top="0.74803149606299213" bottom="0.74803149606299213" header="0.31496062992125984" footer="0.31496062992125984"/>
  <pageSetup paperSize="9" scale="83" orientation="portrait" horizontalDpi="300" vertic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5FF4971-0B48-4E86-9F32-B384C676753D}">
          <x14:formula1>
            <xm:f>Data!$B$2:$B$13</xm:f>
          </x14:formula1>
          <xm:sqref>D9</xm:sqref>
        </x14:dataValidation>
        <x14:dataValidation type="list" allowBlank="1" showInputMessage="1" showErrorMessage="1" xr:uid="{C854F377-423E-4F67-9EF3-FE64620E5194}">
          <x14:formula1>
            <xm:f>Data!$A$2:$A$12</xm:f>
          </x14:formula1>
          <xm:sqref>C9</xm:sqref>
        </x14:dataValidation>
        <x14:dataValidation type="list" allowBlank="1" showInputMessage="1" showErrorMessage="1" xr:uid="{4E5C5715-94AC-4E12-A6E2-E008D8145438}">
          <x14:formula1>
            <xm:f>Data!$D$2:$D$16</xm:f>
          </x14:formula1>
          <xm:sqref>F9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32"/>
  <sheetViews>
    <sheetView showGridLines="0" workbookViewId="0">
      <selection activeCell="H21" sqref="H21"/>
    </sheetView>
  </sheetViews>
  <sheetFormatPr defaultRowHeight="12.75" x14ac:dyDescent="0.2"/>
  <cols>
    <col min="1" max="1" width="9" style="23"/>
    <col min="2" max="2" width="9.75" style="23" bestFit="1" customWidth="1"/>
    <col min="3" max="3" width="9" style="23"/>
    <col min="4" max="4" width="11.125" style="23" bestFit="1" customWidth="1"/>
    <col min="5" max="5" width="3.5" customWidth="1"/>
  </cols>
  <sheetData>
    <row r="1" spans="1:4" x14ac:dyDescent="0.2">
      <c r="A1" s="25" t="s">
        <v>3</v>
      </c>
      <c r="B1" s="25" t="s">
        <v>4</v>
      </c>
      <c r="C1" s="25" t="s">
        <v>17</v>
      </c>
      <c r="D1" s="25" t="s">
        <v>19</v>
      </c>
    </row>
    <row r="2" spans="1:4" x14ac:dyDescent="0.2">
      <c r="A2" s="23">
        <v>2024</v>
      </c>
      <c r="B2" s="23" t="s">
        <v>5</v>
      </c>
      <c r="C2" s="23">
        <v>1</v>
      </c>
      <c r="D2" s="24" t="s">
        <v>35</v>
      </c>
    </row>
    <row r="3" spans="1:4" x14ac:dyDescent="0.2">
      <c r="A3" s="23">
        <v>2025</v>
      </c>
      <c r="B3" s="23" t="s">
        <v>6</v>
      </c>
      <c r="C3" s="23">
        <v>2</v>
      </c>
      <c r="D3" s="24" t="s">
        <v>20</v>
      </c>
    </row>
    <row r="4" spans="1:4" x14ac:dyDescent="0.2">
      <c r="A4" s="23">
        <v>2026</v>
      </c>
      <c r="B4" s="23" t="s">
        <v>7</v>
      </c>
      <c r="C4" s="23">
        <v>3</v>
      </c>
      <c r="D4" s="24" t="s">
        <v>21</v>
      </c>
    </row>
    <row r="5" spans="1:4" x14ac:dyDescent="0.2">
      <c r="A5" s="23">
        <v>2027</v>
      </c>
      <c r="B5" s="23" t="s">
        <v>8</v>
      </c>
      <c r="C5" s="23">
        <v>4</v>
      </c>
      <c r="D5" s="24" t="s">
        <v>22</v>
      </c>
    </row>
    <row r="6" spans="1:4" x14ac:dyDescent="0.2">
      <c r="A6" s="23">
        <v>2028</v>
      </c>
      <c r="B6" s="23" t="s">
        <v>9</v>
      </c>
      <c r="C6" s="23">
        <v>5</v>
      </c>
      <c r="D6" s="24" t="s">
        <v>23</v>
      </c>
    </row>
    <row r="7" spans="1:4" x14ac:dyDescent="0.2">
      <c r="A7" s="23">
        <v>2029</v>
      </c>
      <c r="B7" s="23" t="s">
        <v>10</v>
      </c>
      <c r="C7" s="23">
        <v>6</v>
      </c>
      <c r="D7" s="24" t="s">
        <v>24</v>
      </c>
    </row>
    <row r="8" spans="1:4" x14ac:dyDescent="0.2">
      <c r="A8" s="23">
        <v>2030</v>
      </c>
      <c r="B8" s="23" t="s">
        <v>11</v>
      </c>
      <c r="C8" s="23">
        <v>7</v>
      </c>
      <c r="D8" s="24" t="s">
        <v>25</v>
      </c>
    </row>
    <row r="9" spans="1:4" x14ac:dyDescent="0.2">
      <c r="A9" s="23">
        <v>2031</v>
      </c>
      <c r="B9" s="23" t="s">
        <v>12</v>
      </c>
      <c r="C9" s="23">
        <v>8</v>
      </c>
      <c r="D9" s="24" t="s">
        <v>26</v>
      </c>
    </row>
    <row r="10" spans="1:4" x14ac:dyDescent="0.2">
      <c r="A10" s="23">
        <v>2032</v>
      </c>
      <c r="B10" s="23" t="s">
        <v>13</v>
      </c>
      <c r="C10" s="23">
        <v>9</v>
      </c>
      <c r="D10" s="24" t="s">
        <v>30</v>
      </c>
    </row>
    <row r="11" spans="1:4" x14ac:dyDescent="0.2">
      <c r="A11" s="23">
        <v>2033</v>
      </c>
      <c r="B11" s="23" t="s">
        <v>14</v>
      </c>
      <c r="C11" s="23">
        <v>10</v>
      </c>
      <c r="D11" s="24" t="s">
        <v>31</v>
      </c>
    </row>
    <row r="12" spans="1:4" x14ac:dyDescent="0.2">
      <c r="A12" s="23">
        <v>2034</v>
      </c>
      <c r="B12" s="23" t="s">
        <v>15</v>
      </c>
      <c r="C12" s="23">
        <v>11</v>
      </c>
      <c r="D12" s="24" t="s">
        <v>32</v>
      </c>
    </row>
    <row r="13" spans="1:4" x14ac:dyDescent="0.2">
      <c r="A13" s="23">
        <v>2035</v>
      </c>
      <c r="B13" s="23" t="s">
        <v>16</v>
      </c>
      <c r="C13" s="23">
        <v>12</v>
      </c>
      <c r="D13" s="24" t="s">
        <v>33</v>
      </c>
    </row>
    <row r="14" spans="1:4" x14ac:dyDescent="0.2">
      <c r="C14" s="23">
        <v>13</v>
      </c>
      <c r="D14" s="24" t="s">
        <v>34</v>
      </c>
    </row>
    <row r="15" spans="1:4" x14ac:dyDescent="0.2">
      <c r="C15" s="23">
        <v>14</v>
      </c>
      <c r="D15" s="24" t="s">
        <v>28</v>
      </c>
    </row>
    <row r="16" spans="1:4" x14ac:dyDescent="0.2">
      <c r="C16" s="23">
        <v>15</v>
      </c>
      <c r="D16" s="24" t="s">
        <v>29</v>
      </c>
    </row>
    <row r="17" spans="3:4" x14ac:dyDescent="0.2">
      <c r="C17" s="23">
        <v>16</v>
      </c>
      <c r="D17" s="24"/>
    </row>
    <row r="18" spans="3:4" x14ac:dyDescent="0.2">
      <c r="C18" s="23">
        <v>17</v>
      </c>
      <c r="D18" s="24"/>
    </row>
    <row r="19" spans="3:4" x14ac:dyDescent="0.2">
      <c r="C19" s="23">
        <v>18</v>
      </c>
      <c r="D19" s="24"/>
    </row>
    <row r="20" spans="3:4" x14ac:dyDescent="0.2">
      <c r="C20" s="23">
        <v>19</v>
      </c>
    </row>
    <row r="21" spans="3:4" x14ac:dyDescent="0.2">
      <c r="C21" s="23">
        <v>20</v>
      </c>
    </row>
    <row r="22" spans="3:4" x14ac:dyDescent="0.2">
      <c r="C22" s="23">
        <v>21</v>
      </c>
    </row>
    <row r="23" spans="3:4" x14ac:dyDescent="0.2">
      <c r="C23" s="23">
        <v>22</v>
      </c>
    </row>
    <row r="24" spans="3:4" x14ac:dyDescent="0.2">
      <c r="C24" s="23">
        <v>23</v>
      </c>
    </row>
    <row r="25" spans="3:4" x14ac:dyDescent="0.2">
      <c r="C25" s="23">
        <v>24</v>
      </c>
    </row>
    <row r="26" spans="3:4" x14ac:dyDescent="0.2">
      <c r="C26" s="23">
        <v>25</v>
      </c>
    </row>
    <row r="27" spans="3:4" x14ac:dyDescent="0.2">
      <c r="C27" s="23">
        <v>26</v>
      </c>
    </row>
    <row r="28" spans="3:4" x14ac:dyDescent="0.2">
      <c r="C28" s="23">
        <v>27</v>
      </c>
    </row>
    <row r="29" spans="3:4" x14ac:dyDescent="0.2">
      <c r="C29" s="23">
        <v>28</v>
      </c>
    </row>
    <row r="30" spans="3:4" x14ac:dyDescent="0.2">
      <c r="C30" s="23">
        <v>29</v>
      </c>
    </row>
    <row r="31" spans="3:4" x14ac:dyDescent="0.2">
      <c r="C31" s="23">
        <v>30</v>
      </c>
    </row>
    <row r="32" spans="3:4" x14ac:dyDescent="0.2">
      <c r="C32" s="23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MAY 2025</vt:lpstr>
      <vt:lpstr>JUNE 2025</vt:lpstr>
      <vt:lpstr>JULY 2025</vt:lpstr>
      <vt:lpstr>AUGUST 2025</vt:lpstr>
      <vt:lpstr>Data</vt:lpstr>
      <vt:lpstr>'AUGUST 2025'!Print_Area</vt:lpstr>
      <vt:lpstr>'JULY 2025'!Print_Area</vt:lpstr>
      <vt:lpstr>'JUNE 2025'!Print_Area</vt:lpstr>
      <vt:lpstr>'MAY 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Thomas Soriano</cp:lastModifiedBy>
  <cp:lastPrinted>2025-07-18T07:42:28Z</cp:lastPrinted>
  <dcterms:created xsi:type="dcterms:W3CDTF">2015-07-13T20:50:55Z</dcterms:created>
  <dcterms:modified xsi:type="dcterms:W3CDTF">2025-07-18T08:18:01Z</dcterms:modified>
</cp:coreProperties>
</file>