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yna\Documents\Data analytics\Career foundry\Portfolio\Rockbuster_GitHub\"/>
    </mc:Choice>
  </mc:AlternateContent>
  <xr:revisionPtr revIDLastSave="0" documentId="13_ncr:1_{024B17CE-1D72-45CA-AC9A-7A72B8E75CE8}" xr6:coauthVersionLast="47" xr6:coauthVersionMax="47" xr10:uidLastSave="{00000000-0000-0000-0000-000000000000}"/>
  <bookViews>
    <workbookView xWindow="28680" yWindow="-120" windowWidth="29040" windowHeight="15720" firstSheet="7" activeTab="8" xr2:uid="{001A71A9-DBBD-47B0-9D11-FC78976C6FDE}"/>
  </bookViews>
  <sheets>
    <sheet name="Query_descriptive stat" sheetId="1" r:id="rId1"/>
    <sheet name="Descr stat" sheetId="3" r:id="rId2"/>
    <sheet name="Query_film count" sheetId="4" r:id="rId3"/>
    <sheet name="Film by rating" sheetId="5" r:id="rId4"/>
    <sheet name="Film by genre" sheetId="6" r:id="rId5"/>
    <sheet name="Query_top 5 customers" sheetId="11" r:id="rId6"/>
    <sheet name="Top 5 Customers" sheetId="12" r:id="rId7"/>
    <sheet name="Query_movies by revenue" sheetId="8" r:id="rId8"/>
    <sheet name="Top 20 movies by revenue" sheetId="9" r:id="rId9"/>
    <sheet name="Bottom 20 mivies by revenue" sheetId="10" r:id="rId10"/>
    <sheet name="Query_cust_rev by countries" sheetId="13" r:id="rId11"/>
    <sheet name="Cust&amp;rev by countries" sheetId="14" r:id="rId12"/>
    <sheet name="Queries_3.7" sheetId="15" r:id="rId13"/>
    <sheet name="Top 10 countries 3.7.1" sheetId="16" r:id="rId14"/>
    <sheet name="Top 10 cities 3.7.2" sheetId="18" r:id="rId15"/>
    <sheet name="Top 5 customers 3.7.3" sheetId="19" r:id="rId16"/>
    <sheet name="Query_top 20 lifetime cust" sheetId="20" r:id="rId17"/>
    <sheet name="Top 20 lifetime cust" sheetId="21" r:id="rId18"/>
    <sheet name="Querie Rank films by revenue" sheetId="22" r:id="rId19"/>
    <sheet name="Output Rank films by revenue" sheetId="23" r:id="rId20"/>
  </sheets>
  <definedNames>
    <definedName name="_xlnm._FilterDatabase" localSheetId="17" hidden="1">'Top 20 lifetime cust'!$A$1:$H$1</definedName>
    <definedName name="ExternalData_1" localSheetId="3" hidden="1">'Film by rating'!#REF!</definedName>
    <definedName name="ExternalData_1" localSheetId="13" hidden="1">'Top 10 countries 3.7.1'!$A$1:$B$11</definedName>
    <definedName name="ExternalData_1" localSheetId="8" hidden="1">'Top 20 movies by revenue'!#REF!</definedName>
    <definedName name="ExternalData_2" localSheetId="9" hidden="1">'Bottom 20 mivies by revenue'!#REF!</definedName>
    <definedName name="ExternalData_2" localSheetId="4" hidden="1">'Film by genre'!#REF!</definedName>
    <definedName name="ExternalData_2" localSheetId="15" hidden="1">'Top 5 customers 3.7.3'!$A$1:$G$6</definedName>
    <definedName name="ExternalData_3" localSheetId="14" hidden="1">'Top 10 cities 3.7.2'!$A$1:$C$11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6" l="1"/>
  <c r="F15" i="6"/>
  <c r="F3" i="6"/>
  <c r="F8" i="6"/>
  <c r="F6" i="6"/>
  <c r="F14" i="6"/>
  <c r="F2" i="6"/>
  <c r="F10" i="6"/>
  <c r="F11" i="6"/>
  <c r="F9" i="6"/>
  <c r="F7" i="6"/>
  <c r="F12" i="6"/>
  <c r="F5" i="6"/>
  <c r="F4" i="6"/>
  <c r="F18" i="6"/>
  <c r="F13" i="6"/>
  <c r="F17" i="6"/>
  <c r="D16" i="6"/>
  <c r="D15" i="6"/>
  <c r="D3" i="6"/>
  <c r="D8" i="6"/>
  <c r="D6" i="6"/>
  <c r="D14" i="6"/>
  <c r="D2" i="6"/>
  <c r="D10" i="6"/>
  <c r="D11" i="6"/>
  <c r="D9" i="6"/>
  <c r="D7" i="6"/>
  <c r="D12" i="6"/>
  <c r="D5" i="6"/>
  <c r="D4" i="6"/>
  <c r="D18" i="6"/>
  <c r="D13" i="6"/>
  <c r="D17" i="6"/>
  <c r="C2" i="5"/>
  <c r="C3" i="5"/>
  <c r="D3" i="5" s="1"/>
  <c r="C4" i="5"/>
  <c r="D4" i="5" s="1"/>
  <c r="C5" i="5"/>
  <c r="C6" i="5"/>
  <c r="D5" i="5"/>
  <c r="D6" i="5"/>
  <c r="D2" i="5"/>
  <c r="J3" i="14"/>
  <c r="J4" i="14"/>
  <c r="J5" i="14"/>
  <c r="J6" i="14"/>
  <c r="J7" i="14"/>
  <c r="J8" i="14"/>
  <c r="J9" i="14"/>
  <c r="J10" i="14"/>
  <c r="J11" i="14"/>
  <c r="J2" i="14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" i="21"/>
  <c r="F6" i="12"/>
  <c r="F5" i="12"/>
  <c r="F4" i="12"/>
  <c r="F3" i="12"/>
  <c r="F2" i="12"/>
  <c r="F6" i="19"/>
  <c r="F5" i="19"/>
  <c r="F4" i="19"/>
  <c r="F3" i="19"/>
  <c r="F2" i="19"/>
  <c r="D11" i="16"/>
  <c r="C2" i="16"/>
  <c r="D2" i="16" s="1"/>
  <c r="C3" i="16"/>
  <c r="D3" i="16" s="1"/>
  <c r="C4" i="16"/>
  <c r="D4" i="16" s="1"/>
  <c r="C5" i="16"/>
  <c r="D5" i="16" s="1"/>
  <c r="C6" i="16"/>
  <c r="D6" i="16" s="1"/>
  <c r="C7" i="16"/>
  <c r="D7" i="16" s="1"/>
  <c r="C8" i="16"/>
  <c r="D8" i="16" s="1"/>
  <c r="C9" i="16"/>
  <c r="D9" i="16" s="1"/>
  <c r="C10" i="16"/>
  <c r="D10" i="16" s="1"/>
  <c r="C11" i="16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G16" i="6"/>
  <c r="G15" i="6"/>
  <c r="G3" i="6"/>
  <c r="G8" i="6"/>
  <c r="G6" i="6"/>
  <c r="G14" i="6"/>
  <c r="G2" i="6"/>
  <c r="G10" i="6"/>
  <c r="G11" i="6"/>
  <c r="G9" i="6"/>
  <c r="G7" i="6"/>
  <c r="G12" i="6"/>
  <c r="G5" i="6"/>
  <c r="G4" i="6"/>
  <c r="G18" i="6"/>
  <c r="G13" i="6"/>
  <c r="G17" i="6"/>
  <c r="B110" i="14"/>
  <c r="C110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EB0ED-5E7A-4CCB-BCBF-5A401268EB5E}" keepAlive="1" name="Query - Bottom 10 Revenue Movies (2)" description="Connection to the 'Bottom 10 Revenue Movies (2)' query in the workbook." type="5" refreshedVersion="7" background="1" saveData="1">
    <dbPr connection="Provider=Microsoft.Mashup.OleDb.1;Data Source=$Workbook$;Location=&quot;Bottom 10 Revenue Movies (2)&quot;;Extended Properties=&quot;&quot;" command="SELECT * FROM [Bottom 10 Revenue Movies (2)]"/>
  </connection>
  <connection id="2" xr16:uid="{20A04EA8-0004-47CB-9D16-03738A06D62B}" keepAlive="1" name="Query - Film Count by Genre (2)" description="Connection to the 'Film Count by Genre (2)' query in the workbook." type="5" refreshedVersion="7" background="1" saveData="1">
    <dbPr connection="Provider=Microsoft.Mashup.OleDb.1;Data Source=$Workbook$;Location=&quot;Film Count by Genre (2)&quot;;Extended Properties=&quot;&quot;" command="SELECT * FROM [Film Count by Genre (2)]"/>
  </connection>
  <connection id="3" xr16:uid="{41680402-1902-4171-921E-84BE1DBBC4CD}" keepAlive="1" name="Query - Film count by rating" description="Connection to the 'Film count by rating' query in the workbook." type="5" refreshedVersion="7" background="1" saveData="1">
    <dbPr connection="Provider=Microsoft.Mashup.OleDb.1;Data Source=$Workbook$;Location=&quot;Film count by rating&quot;;Extended Properties=&quot;&quot;" command="SELECT * FROM [Film count by rating]"/>
  </connection>
  <connection id="4" xr16:uid="{A9194FB2-7C31-47FE-BF22-688F594395E2}" keepAlive="1" name="Query - Film Count by Rental Rate" description="Connection to the 'Film Count by Rental Rate' query in the workbook." type="5" refreshedVersion="7" background="1" saveData="1">
    <dbPr connection="Provider=Microsoft.Mashup.OleDb.1;Data Source=$Workbook$;Location=&quot;Film Count by Rental Rate&quot;;Extended Properties=&quot;&quot;" command="SELECT * FROM [Film Count by Rental Rate]"/>
  </connection>
  <connection id="5" xr16:uid="{9B51D8E4-40AF-453D-AE52-9E3A0110E936}" keepAlive="1" name="Query - Film Descriptive Statistics" description="Connection to the 'Film Descriptive Statistics' query in the workbook." type="5" refreshedVersion="7" background="1" saveData="1">
    <dbPr connection="Provider=Microsoft.Mashup.OleDb.1;Data Source=$Workbook$;Location=&quot;Film Descriptive Statistics&quot;;Extended Properties=&quot;&quot;" command="SELECT * FROM [Film Descriptive Statistics]"/>
  </connection>
  <connection id="6" xr16:uid="{C8B6FE8D-BD1A-4C81-AFA3-8A3DE3676206}" keepAlive="1" name="Query - Top 10 cities in countries" description="Connection to the 'Top 10 cities in countries' query in the workbook." type="5" refreshedVersion="7" background="1" saveData="1">
    <dbPr connection="Provider=Microsoft.Mashup.OleDb.1;Data Source=$Workbook$;Location=&quot;Top 10 cities in countries&quot;;Extended Properties=&quot;&quot;" command="SELECT * FROM [Top 10 cities in countries]"/>
  </connection>
  <connection id="7" xr16:uid="{9BDFCD03-124C-4BC3-8A7E-07D989C5F04F}" keepAlive="1" name="Query - Top 10 Countries" description="Connection to the 'Top 10 Countries' query in the workbook." type="5" refreshedVersion="7" background="1" saveData="1">
    <dbPr connection="Provider=Microsoft.Mashup.OleDb.1;Data Source=$Workbook$;Location=&quot;Top 10 Countries&quot;;Extended Properties=&quot;&quot;" command="SELECT * FROM [Top 10 Countries]"/>
  </connection>
  <connection id="8" xr16:uid="{A9506FFE-8A1C-424C-841A-AC21E0218D06}" keepAlive="1" name="Query - Top 10 Movies by Revenue" description="Connection to the 'Top 10 Movies by Revenue' query in the workbook." type="5" refreshedVersion="7" background="1" saveData="1">
    <dbPr connection="Provider=Microsoft.Mashup.OleDb.1;Data Source=$Workbook$;Location=&quot;Top 10 Movies by Revenue&quot;;Extended Properties=&quot;&quot;" command="SELECT * FROM [Top 10 Movies by Revenue]"/>
  </connection>
  <connection id="9" xr16:uid="{44596D9B-A169-4E93-A1CE-4173A19E89DF}" keepAlive="1" name="Query - Top 5 Customers" description="Connection to the 'Top 5 Customers' query in the workbook." type="5" refreshedVersion="7" background="1" saveData="1">
    <dbPr connection="Provider=Microsoft.Mashup.OleDb.1;Data Source=$Workbook$;Location=&quot;Top 5 Customers&quot;;Extended Properties=&quot;&quot;" command="SELECT * FROM [Top 5 Customers]"/>
  </connection>
</connections>
</file>

<file path=xl/sharedStrings.xml><?xml version="1.0" encoding="utf-8"?>
<sst xmlns="http://schemas.openxmlformats.org/spreadsheetml/2006/main" count="3563" uniqueCount="1329">
  <si>
    <t>SELECT MIN(rental_duration) AS min_rental_duration,</t>
  </si>
  <si>
    <t>MAX(rental_duration) AS max_rental_duration,</t>
  </si>
  <si>
    <t>AVG(rental_duration) AS avg_rental_duation,</t>
  </si>
  <si>
    <t>MIN(rental_rate) AS min_rental_rate,</t>
  </si>
  <si>
    <t>MAX(rental_rate) AS max_rental_rate,</t>
  </si>
  <si>
    <t>AVG(rental_rate) AS avg_rental_rate,</t>
  </si>
  <si>
    <t>MIN(length) AS min_length,</t>
  </si>
  <si>
    <t>MAX(length) AS max_length,</t>
  </si>
  <si>
    <t>AVG(length) AS avg_length,</t>
  </si>
  <si>
    <t>MIN(replacement_cost) AS min_replacement_cost,</t>
  </si>
  <si>
    <t>MAX(replacement_cost) AS max_replacement_cost,</t>
  </si>
  <si>
    <t>AVG(replacement_cost) AS avg_replacement_cost,</t>
  </si>
  <si>
    <t>COUNT(*) AS count_rows</t>
  </si>
  <si>
    <t>FROM film</t>
  </si>
  <si>
    <t>avg_rental_duation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</si>
  <si>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</si>
  <si>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</si>
  <si>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</si>
  <si>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</si>
  <si>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</si>
  <si>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</si>
  <si>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</si>
  <si>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</si>
  <si>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</si>
  <si>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count_rows</t>
  </si>
  <si>
    <t>min_rental_duration</t>
  </si>
  <si>
    <t>max_rental_duration</t>
  </si>
  <si>
    <t>COUNT(A.film_id) AS number_of_films</t>
  </si>
  <si>
    <t>rating</t>
  </si>
  <si>
    <t>G</t>
  </si>
  <si>
    <t>PG</t>
  </si>
  <si>
    <t>PG-13</t>
  </si>
  <si>
    <t>R</t>
  </si>
  <si>
    <t>NC-17</t>
  </si>
  <si>
    <t>genre</t>
  </si>
  <si>
    <t>Sports</t>
  </si>
  <si>
    <t>Foreign</t>
  </si>
  <si>
    <t>Family</t>
  </si>
  <si>
    <t>Documentary</t>
  </si>
  <si>
    <t>Animation</t>
  </si>
  <si>
    <t>Action</t>
  </si>
  <si>
    <t>New</t>
  </si>
  <si>
    <t>Drama</t>
  </si>
  <si>
    <t>Sci-Fi</t>
  </si>
  <si>
    <t>Games</t>
  </si>
  <si>
    <t>Children</t>
  </si>
  <si>
    <t>Comedy</t>
  </si>
  <si>
    <t>Travel</t>
  </si>
  <si>
    <t>Classics</t>
  </si>
  <si>
    <t>Horror</t>
  </si>
  <si>
    <t>Music</t>
  </si>
  <si>
    <t>Thriller</t>
  </si>
  <si>
    <t>Top 10 Movies by Revenue</t>
  </si>
  <si>
    <t>FROM film A</t>
  </si>
  <si>
    <t>ORDER BY total_revenue DESC</t>
  </si>
  <si>
    <t>LIMIT 10</t>
  </si>
  <si>
    <t>Bottom 10 Movies by Revenue</t>
  </si>
  <si>
    <t>Top 10</t>
  </si>
  <si>
    <t>title</t>
  </si>
  <si>
    <t>total_revenue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</si>
  <si>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</si>
  <si>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</si>
  <si>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</si>
  <si>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</si>
  <si>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</si>
  <si>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</si>
  <si>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</si>
  <si>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</si>
  <si>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</si>
  <si>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</si>
  <si>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Bottom 10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</si>
  <si>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</si>
  <si>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</si>
  <si>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</si>
  <si>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</si>
  <si>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</si>
  <si>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</si>
  <si>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</si>
  <si>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</si>
  <si>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</si>
  <si>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total_film_revenue</t>
  </si>
  <si>
    <t>SELECT C.name AS genre, COUNT(A.film_id), SUM(E.amount) AS total_film_revenue</t>
  </si>
  <si>
    <t>INNER JOIN film_category B ON A.film_id = B.film_id</t>
  </si>
  <si>
    <t>INNER JOIN category C ON B.category_id = C.category_id</t>
  </si>
  <si>
    <t>INNER JOIN inventory F ON A.film_id = F.film_id</t>
  </si>
  <si>
    <t>INNER JOIN rental D ON F.inventory_id = D.inventory_id</t>
  </si>
  <si>
    <t>INNER JOIN payment E ON D.rental_id = E.rental_id</t>
  </si>
  <si>
    <t>GROUP BY C.name</t>
  </si>
  <si>
    <t>ORDER BY total_film_revenue DESC</t>
  </si>
  <si>
    <t>SELECT A.rating AS rating, COUNT(A.film_id) AS number_of_films, SUM(E.amount) AS total_film_revenue</t>
  </si>
  <si>
    <t>GROUP BY A. rating</t>
  </si>
  <si>
    <t>Film Count and Revenue by Rating</t>
  </si>
  <si>
    <t>Film Count and Revenue by Genre</t>
  </si>
  <si>
    <t>SELECT A.customer_id, A.first_name, A.last_name, D.city, E.country,</t>
  </si>
  <si>
    <t>SUM(B.amount) AS total_spent</t>
  </si>
  <si>
    <t>FROM customer A</t>
  </si>
  <si>
    <t>INNER JOIN payment B ON A.customer_id = B.customer_id</t>
  </si>
  <si>
    <t>INNER JOIN address C ON A.address_id = C.address_id</t>
  </si>
  <si>
    <t>INNER JOIN city D ON C.city_id = D.city_id</t>
  </si>
  <si>
    <t>INNER JOIN country E ON D.country_id = E.country_id</t>
  </si>
  <si>
    <t>GROUP BY A.customer_id, A.first_name, A.last_name, D.city, E.country</t>
  </si>
  <si>
    <t>ORDER BY SUM(B.amount) DESC</t>
  </si>
  <si>
    <t>LIMIT 5</t>
  </si>
  <si>
    <t>Top 5 customers</t>
  </si>
  <si>
    <t>customer_id</t>
  </si>
  <si>
    <t>first_name</t>
  </si>
  <si>
    <t>last_name</t>
  </si>
  <si>
    <t>city</t>
  </si>
  <si>
    <t>country</t>
  </si>
  <si>
    <t>total_spent</t>
  </si>
  <si>
    <t>Eleanor</t>
  </si>
  <si>
    <t>Hunt</t>
  </si>
  <si>
    <t>Saint-Denis</t>
  </si>
  <si>
    <t>Runion</t>
  </si>
  <si>
    <t>Karl</t>
  </si>
  <si>
    <t>Seal</t>
  </si>
  <si>
    <t>Cape Coral</t>
  </si>
  <si>
    <t>United States</t>
  </si>
  <si>
    <t>Marion</t>
  </si>
  <si>
    <t>Snyder</t>
  </si>
  <si>
    <t>Santa Brbara dOeste</t>
  </si>
  <si>
    <t>Brazil</t>
  </si>
  <si>
    <t>Rhonda</t>
  </si>
  <si>
    <t>Kennedy</t>
  </si>
  <si>
    <t>Apeldoorn</t>
  </si>
  <si>
    <t>Netherlands</t>
  </si>
  <si>
    <t>Clara</t>
  </si>
  <si>
    <t>Shaw</t>
  </si>
  <si>
    <t>Molodetno</t>
  </si>
  <si>
    <t>Belarus</t>
  </si>
  <si>
    <t>SELECT country,</t>
  </si>
  <si>
    <t xml:space="preserve">       COUNT(A.customer_id) AS customer_count,</t>
  </si>
  <si>
    <t xml:space="preserve">       SUM(amount) AS total_revenue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</si>
  <si>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</si>
  <si>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</si>
  <si>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</si>
  <si>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</si>
  <si>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GROUP BY country</t>
  </si>
  <si>
    <t>India</t>
  </si>
  <si>
    <t>China</t>
  </si>
  <si>
    <t>Japan</t>
  </si>
  <si>
    <t>Mexico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</si>
  <si>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</si>
  <si>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</si>
  <si>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</si>
  <si>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</si>
  <si>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</si>
  <si>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</si>
  <si>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</si>
  <si>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</si>
  <si>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</si>
  <si>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</si>
  <si>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</si>
  <si>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</si>
  <si>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</si>
  <si>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</si>
  <si>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</si>
  <si>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</si>
  <si>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</si>
  <si>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</si>
  <si>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</si>
  <si>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</si>
  <si>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</si>
  <si>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</si>
  <si>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</si>
  <si>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</si>
  <si>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</si>
  <si>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</si>
  <si>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</si>
  <si>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</si>
  <si>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</si>
  <si>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</si>
  <si>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</si>
  <si>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</si>
  <si>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</si>
  <si>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</si>
  <si>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</si>
  <si>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</si>
  <si>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</si>
  <si>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</si>
  <si>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</si>
  <si>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</si>
  <si>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Latvia</t>
  </si>
  <si>
    <t>Switzerland</t>
  </si>
  <si>
    <t>Kenya</t>
  </si>
  <si>
    <t>Yugoslavia</t>
  </si>
  <si>
    <t>Puerto Rico</t>
  </si>
  <si>
    <t>Romania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</si>
  <si>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</si>
  <si>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</si>
  <si>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</si>
  <si>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</si>
  <si>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</si>
  <si>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</si>
  <si>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</si>
  <si>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</si>
  <si>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</si>
  <si>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</si>
  <si>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</si>
  <si>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</si>
  <si>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</si>
  <si>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</si>
  <si>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</si>
  <si>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</si>
  <si>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</si>
  <si>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</si>
  <si>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</si>
  <si>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</si>
  <si>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</si>
  <si>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</si>
  <si>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</si>
  <si>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</si>
  <si>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</si>
  <si>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</si>
  <si>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</si>
  <si>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</si>
  <si>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</si>
  <si>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</si>
  <si>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</si>
  <si>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</si>
  <si>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</si>
  <si>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</si>
  <si>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</si>
  <si>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</si>
  <si>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</si>
  <si>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</si>
  <si>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</si>
  <si>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</si>
  <si>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</si>
  <si>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</si>
  <si>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</si>
  <si>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</si>
  <si>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</si>
  <si>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</si>
  <si>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</si>
  <si>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</si>
  <si>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</si>
  <si>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</si>
  <si>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</si>
  <si>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</si>
  <si>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</si>
  <si>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/*Get customer count and total payment received against each country */</t>
  </si>
  <si>
    <t>SELECT D.country,</t>
  </si>
  <si>
    <t>INNER JOIN country D ON C.country_id = D.country_id</t>
  </si>
  <si>
    <t>top 10 countries for Rockbuster in terms of customer numbers</t>
  </si>
  <si>
    <t>SELECT C.city,</t>
  </si>
  <si>
    <t xml:space="preserve">  D.country,</t>
  </si>
  <si>
    <t>WHERE country IN('India', 'China', 'United States', 'Japan', 'Mexico', 'Brazil',</t>
  </si>
  <si>
    <t>GROUP BY city,</t>
  </si>
  <si>
    <t>top 10 cities within the top 10 countries identified in step 1.</t>
  </si>
  <si>
    <t xml:space="preserve">      COUNT(A.customer_id) AS customer_numbers</t>
  </si>
  <si>
    <t>ORDER BY customer_numbers DESC</t>
  </si>
  <si>
    <t>customer_numbers</t>
  </si>
  <si>
    <t>Aurora</t>
  </si>
  <si>
    <t>Atlixco</t>
  </si>
  <si>
    <t>Xintai</t>
  </si>
  <si>
    <t>Adoni</t>
  </si>
  <si>
    <t>Dhule (Dhulia)</t>
  </si>
  <si>
    <t>Kurashiki</t>
  </si>
  <si>
    <t>Pingxiang</t>
  </si>
  <si>
    <t>Sivas</t>
  </si>
  <si>
    <t>Celaya</t>
  </si>
  <si>
    <t>So Leopoldo</t>
  </si>
  <si>
    <t>3.7.1</t>
  </si>
  <si>
    <t>3.7.2</t>
  </si>
  <si>
    <t>top 5 customers in the top 10 cities who have paid the highest total amounts to Rockbuster</t>
  </si>
  <si>
    <t>3.7.3</t>
  </si>
  <si>
    <t>SELECT A. customer_id, A.first_name, A.last_name, C.city, D.country,</t>
  </si>
  <si>
    <t>SUM (E. amount) AS total_amount_paid</t>
  </si>
  <si>
    <t>INNER JOIN payment E ON A.customer_id = E.customer_id</t>
  </si>
  <si>
    <t>WHERE city IN ('Aurora', 'Atlixco', 'xintai', 'Adoni', 'Dhule (Dhulia)', 'Kurashiki', 'Pingxiang', 'Sivas', 'Celaya', 'So Leopoldo')</t>
  </si>
  <si>
    <t>GROUP BY A.customer_id, C.city, D. country</t>
  </si>
  <si>
    <t>ORDER BY total_amount_paid DESC</t>
  </si>
  <si>
    <t>total_amount_paid</t>
  </si>
  <si>
    <t>Sara</t>
  </si>
  <si>
    <t>Perry</t>
  </si>
  <si>
    <t>Gabriel</t>
  </si>
  <si>
    <t>Harder</t>
  </si>
  <si>
    <t>Sergio</t>
  </si>
  <si>
    <t>Stanfield</t>
  </si>
  <si>
    <t>Clinton</t>
  </si>
  <si>
    <t>Buford</t>
  </si>
  <si>
    <t>Adam</t>
  </si>
  <si>
    <t>Gooch</t>
  </si>
  <si>
    <t>SELECT A.film_id, A.title AS title, A. rating AS rating,</t>
  </si>
  <si>
    <t>C.name AS genre, SUM(E.amount) AS total_film_revenue</t>
  </si>
  <si>
    <t>GROUP BY A.film_id, A.title, A. rating, C.name</t>
  </si>
  <si>
    <t>ORDER BY total_film_revenue ASC</t>
  </si>
  <si>
    <t>film_id</t>
  </si>
  <si>
    <t>Column1</t>
  </si>
  <si>
    <t>Rank</t>
  </si>
  <si>
    <t>Japanese Run</t>
  </si>
  <si>
    <t>Genre</t>
  </si>
  <si>
    <t>Revenue</t>
  </si>
  <si>
    <t>full_name</t>
  </si>
  <si>
    <t>Collazo</t>
  </si>
  <si>
    <t>Qomsheh</t>
  </si>
  <si>
    <t>Bradley</t>
  </si>
  <si>
    <t>Memphis</t>
  </si>
  <si>
    <t>Irby</t>
  </si>
  <si>
    <t>Richmond Hill</t>
  </si>
  <si>
    <t>Dean</t>
  </si>
  <si>
    <t>Tanza</t>
  </si>
  <si>
    <t>Way</t>
  </si>
  <si>
    <t>Valparai</t>
  </si>
  <si>
    <t>Havens</t>
  </si>
  <si>
    <t>Santa Rosa</t>
  </si>
  <si>
    <t>Bull</t>
  </si>
  <si>
    <t>Ourense (Orense)</t>
  </si>
  <si>
    <t>Allard</t>
  </si>
  <si>
    <t>Hodeida</t>
  </si>
  <si>
    <t>Leone</t>
  </si>
  <si>
    <t>Tanauan</t>
  </si>
  <si>
    <t>Jensen</t>
  </si>
  <si>
    <t>Halisahar</t>
  </si>
  <si>
    <t>Cary</t>
  </si>
  <si>
    <t>Bijapur</t>
  </si>
  <si>
    <t>Sherrod</t>
  </si>
  <si>
    <t>Usolje-Sibirskoje</t>
  </si>
  <si>
    <t>Mackenzie</t>
  </si>
  <si>
    <t>Probolinggo</t>
  </si>
  <si>
    <t>Riley</t>
  </si>
  <si>
    <t>Sumy</t>
  </si>
  <si>
    <t>Brownlee</t>
  </si>
  <si>
    <t>Zhoushan</t>
  </si>
  <si>
    <t>Eleanor Hunt</t>
  </si>
  <si>
    <t>Karl Seal</t>
  </si>
  <si>
    <t>Marion Snyder</t>
  </si>
  <si>
    <t>Rhonda Kennedy</t>
  </si>
  <si>
    <t>Clara Shaw</t>
  </si>
  <si>
    <t>Tommy Collazo</t>
  </si>
  <si>
    <t>Ana Bradley</t>
  </si>
  <si>
    <t>Curtis Irby</t>
  </si>
  <si>
    <t>Marcia Dean</t>
  </si>
  <si>
    <t>Mike Way</t>
  </si>
  <si>
    <t>Arnold Havens</t>
  </si>
  <si>
    <t>Wesley Bull</t>
  </si>
  <si>
    <t>Gordon Allard</t>
  </si>
  <si>
    <t>Louis Leone</t>
  </si>
  <si>
    <t>Lena Jensen</t>
  </si>
  <si>
    <t>Tim Cary</t>
  </si>
  <si>
    <t>Warren Sherrod</t>
  </si>
  <si>
    <t>Steve Mackenzie</t>
  </si>
  <si>
    <t>Brittany Riley</t>
  </si>
  <si>
    <t>Guy Brownlee</t>
  </si>
  <si>
    <t>LIMIT 20</t>
  </si>
  <si>
    <t>Top 20 lifetime customers</t>
  </si>
  <si>
    <t>Tommy</t>
  </si>
  <si>
    <t>Ana</t>
  </si>
  <si>
    <t>Curtis</t>
  </si>
  <si>
    <t>Marcia</t>
  </si>
  <si>
    <t>Mike</t>
  </si>
  <si>
    <t>Arnold</t>
  </si>
  <si>
    <t>Wesley</t>
  </si>
  <si>
    <t>Gordon</t>
  </si>
  <si>
    <t>Louis</t>
  </si>
  <si>
    <t>Lena</t>
  </si>
  <si>
    <t>Tim</t>
  </si>
  <si>
    <t>Warren</t>
  </si>
  <si>
    <t>Steve</t>
  </si>
  <si>
    <t>Brittany</t>
  </si>
  <si>
    <t>Guy</t>
  </si>
  <si>
    <t>transaction_number</t>
  </si>
  <si>
    <t>Average per transaction</t>
  </si>
  <si>
    <t>Average per customer</t>
  </si>
  <si>
    <t>Name, country</t>
  </si>
  <si>
    <t>Movie revenue</t>
  </si>
  <si>
    <t>Distinct_c0unt</t>
  </si>
  <si>
    <t>Average rent number</t>
  </si>
  <si>
    <t>Median</t>
  </si>
  <si>
    <t>Transaction numbers</t>
  </si>
  <si>
    <t>Average per movie transaction</t>
  </si>
  <si>
    <t>Zhivago Core</t>
  </si>
  <si>
    <t>Maude Mod</t>
  </si>
  <si>
    <t>Jawbreaker Brooklyn</t>
  </si>
  <si>
    <t>Towers Hurricane</t>
  </si>
  <si>
    <t>Comancheros Enemy</t>
  </si>
  <si>
    <t>Ballroom Mockingbird</t>
  </si>
  <si>
    <t>Connection Microcosmos</t>
  </si>
  <si>
    <t>Harold French</t>
  </si>
  <si>
    <t>Ghostbusters Elf</t>
  </si>
  <si>
    <t>Stallion Sundance</t>
  </si>
  <si>
    <t>Pelican Comforts</t>
  </si>
  <si>
    <t>Goodfellas Salute</t>
  </si>
  <si>
    <t>Fool Mockingbird</t>
  </si>
  <si>
    <t>Apache Divine</t>
  </si>
  <si>
    <t>Enemy Odds</t>
  </si>
  <si>
    <t>Cat Coneheads</t>
  </si>
  <si>
    <t>Scorpion Apollo</t>
  </si>
  <si>
    <t>Range Moonwalker</t>
  </si>
  <si>
    <t>Scalawag Duck</t>
  </si>
  <si>
    <t>Sunrise League</t>
  </si>
  <si>
    <t>Average revenue per rating</t>
  </si>
  <si>
    <t>number_of_transactions</t>
  </si>
  <si>
    <t xml:space="preserve">SELECT A.film_id, A.title AS title, A. rating AS rating, </t>
  </si>
  <si>
    <t xml:space="preserve">C.name AS genre, SUM(E.amount) AS total_film_revenue, </t>
  </si>
  <si>
    <t>RANK() OVER (ORDER BY SUM(E.amount) DESC) AS Rank</t>
  </si>
  <si>
    <t>Rank films by revenue</t>
  </si>
  <si>
    <t>rank</t>
  </si>
  <si>
    <t>Lola Agent</t>
  </si>
  <si>
    <t>Maiden Home</t>
  </si>
  <si>
    <t>Velvet Terminator</t>
  </si>
  <si>
    <t>Closer Bang</t>
  </si>
  <si>
    <t>Bucket Brotherhood</t>
  </si>
  <si>
    <t>Sting Personal</t>
  </si>
  <si>
    <t>Titanic Boondock</t>
  </si>
  <si>
    <t>Massacre Usual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</si>
  <si>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</si>
  <si>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</si>
  <si>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</si>
  <si>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</si>
  <si>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</si>
  <si>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</si>
  <si>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</si>
  <si>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Wonderland Christmas</t>
  </si>
  <si>
    <t>Head Stranger</t>
  </si>
  <si>
    <t>Whisperer Giant</t>
  </si>
  <si>
    <t>Forrester Comancheros</t>
  </si>
  <si>
    <t>Backlash Undefeated</t>
  </si>
  <si>
    <t>Dorado Notting</t>
  </si>
  <si>
    <t>Boogie Amelie</t>
  </si>
  <si>
    <t>Secrets Paradise</t>
  </si>
  <si>
    <t>Mine Titans</t>
  </si>
  <si>
    <t>Stagecoach Armageddon</t>
  </si>
  <si>
    <t>Pity Bound</t>
  </si>
  <si>
    <t>Streetcar Intentions</t>
  </si>
  <si>
    <t>Roses Treasure</t>
  </si>
  <si>
    <t>Fellowship Autumn</t>
  </si>
  <si>
    <t>Steel Santa</t>
  </si>
  <si>
    <t>Confidential Interview</t>
  </si>
  <si>
    <t>Trip Newton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</si>
  <si>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</si>
  <si>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</si>
  <si>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</si>
  <si>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</si>
  <si>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</si>
  <si>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</si>
  <si>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</si>
  <si>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Heartbreakers Bright</t>
  </si>
  <si>
    <t>Easy Gladiator</t>
  </si>
  <si>
    <t>Durham Panky</t>
  </si>
  <si>
    <t>Moonshine Cabin</t>
  </si>
  <si>
    <t>Drifter Commandments</t>
  </si>
  <si>
    <t>Name Detective</t>
  </si>
  <si>
    <t>Aladdin Calendar</t>
  </si>
  <si>
    <t>Coneheads Smoochy</t>
  </si>
  <si>
    <t>Lies Treatment</t>
  </si>
  <si>
    <t>Midsummer Groundhog</t>
  </si>
  <si>
    <t>Details Packer</t>
  </si>
  <si>
    <t>Queen Luke</t>
  </si>
  <si>
    <t>Tourist Pelican</t>
  </si>
  <si>
    <t>Kiss Glory</t>
  </si>
  <si>
    <t>Liaisons Sweet</t>
  </si>
  <si>
    <t>Sabrina Midnight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</si>
  <si>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</si>
  <si>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</si>
  <si>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</si>
  <si>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</si>
  <si>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</si>
  <si>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</si>
  <si>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</si>
  <si>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</si>
  <si>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</si>
  <si>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</si>
  <si>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</si>
  <si>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</si>
  <si>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</si>
  <si>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</si>
  <si>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Dawn Pond</t>
  </si>
  <si>
    <t>Kissing Dolls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</si>
  <si>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</si>
  <si>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</si>
  <si>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</si>
  <si>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</si>
  <si>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</si>
  <si>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</si>
  <si>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</si>
  <si>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</si>
  <si>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</si>
  <si>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</si>
  <si>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</si>
  <si>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</si>
  <si>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</si>
  <si>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</si>
  <si>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</si>
  <si>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Hunchback Impossible</t>
  </si>
  <si>
    <t>Road Roxanne</t>
  </si>
  <si>
    <t>Beverly Outlaw</t>
  </si>
  <si>
    <t>Freddy Storm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</si>
  <si>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</si>
  <si>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</si>
  <si>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</si>
  <si>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</si>
  <si>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</si>
  <si>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</si>
  <si>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</si>
  <si>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</si>
  <si>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Money Harold</t>
  </si>
  <si>
    <t>Candles Grapes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</si>
  <si>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</si>
  <si>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</si>
  <si>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</si>
  <si>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</si>
  <si>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</si>
  <si>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</si>
  <si>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Horn Working</t>
  </si>
  <si>
    <t>Arachnophobia Rollercoaster</t>
  </si>
  <si>
    <t>Butterfly Chocolat</t>
  </si>
  <si>
    <t>Command Darling</t>
  </si>
  <si>
    <t>Ghost Groundhog</t>
  </si>
  <si>
    <t>Philadelphia Wife</t>
  </si>
  <si>
    <t>Scarface Bang</t>
  </si>
  <si>
    <t>Falcon Volume</t>
  </si>
  <si>
    <t>Spice Sorority</t>
  </si>
  <si>
    <t>Brooklyn Desert</t>
  </si>
  <si>
    <t>Virtual Spoilers</t>
  </si>
  <si>
    <t>Galaxy Sweethearts</t>
  </si>
  <si>
    <t>League Hellfighters</t>
  </si>
  <si>
    <t>Chasing Fight</t>
  </si>
  <si>
    <t>Requiem Tycoon</t>
  </si>
  <si>
    <t>Secret Groundhog</t>
  </si>
  <si>
    <t>Reign Gentlemen</t>
  </si>
  <si>
    <t>Driving Polish</t>
  </si>
  <si>
    <t>Clueless Bucket</t>
  </si>
  <si>
    <t>Strangers Graffiti</t>
  </si>
  <si>
    <t>Breakfast Goldfinger</t>
  </si>
  <si>
    <t>Jerk Paycheck</t>
  </si>
  <si>
    <t>Wash Heavenly</t>
  </si>
  <si>
    <t>Truman Crazy</t>
  </si>
  <si>
    <t>Arizona Bang</t>
  </si>
  <si>
    <t>Hanky October</t>
  </si>
  <si>
    <t>Tycoon Gathering</t>
  </si>
  <si>
    <t>Sleepless Monsoon</t>
  </si>
  <si>
    <t>Million Ace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</si>
  <si>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</si>
  <si>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</si>
  <si>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</si>
  <si>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</si>
  <si>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</si>
  <si>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</si>
  <si>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</si>
  <si>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Forward Temple</t>
  </si>
  <si>
    <t>Timberland Sky</t>
  </si>
  <si>
    <t>Attacks Hate</t>
  </si>
  <si>
    <t>Paycheck Wait</t>
  </si>
  <si>
    <t>Expecations Natural</t>
  </si>
  <si>
    <t>Sweden Shining</t>
  </si>
  <si>
    <t>Tomorrow Hustler</t>
  </si>
  <si>
    <t>Samurai Lion</t>
  </si>
  <si>
    <t>Poseidon Forever</t>
  </si>
  <si>
    <t>Invasion Cyclone</t>
  </si>
  <si>
    <t>Giant Troopers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</si>
  <si>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</si>
  <si>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</si>
  <si>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</si>
  <si>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</si>
  <si>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</si>
  <si>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</si>
  <si>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</si>
  <si>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</si>
  <si>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</si>
  <si>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Grit Clockwork</t>
  </si>
  <si>
    <t>Rocketeer Mother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</si>
  <si>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</si>
  <si>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</si>
  <si>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</si>
  <si>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</si>
  <si>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</si>
  <si>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</si>
  <si>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</si>
  <si>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</si>
  <si>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</si>
  <si>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</si>
  <si>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</si>
  <si>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</si>
  <si>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Fargo Gandhi</t>
  </si>
  <si>
    <t>Patton Interview</t>
  </si>
  <si>
    <t>Fish Opus</t>
  </si>
  <si>
    <t>Expendable Stallion</t>
  </si>
  <si>
    <t>Spy Mile</t>
  </si>
  <si>
    <t>Day Unfaithful</t>
  </si>
  <si>
    <t>Pickup Driving</t>
  </si>
  <si>
    <t>Sugar Wonka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</si>
  <si>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</si>
  <si>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</si>
  <si>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</si>
  <si>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</si>
  <si>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</si>
  <si>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</si>
  <si>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</si>
  <si>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</si>
  <si>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</si>
  <si>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</si>
  <si>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</si>
  <si>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</si>
  <si>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</si>
  <si>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</si>
  <si>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</si>
  <si>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</si>
  <si>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</si>
  <si>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</si>
  <si>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</si>
  <si>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Memento Zoolander</t>
  </si>
  <si>
    <t>Rocky War</t>
  </si>
  <si>
    <t>Candidate Perdition</t>
  </si>
  <si>
    <t>Metal Armageddon</t>
  </si>
  <si>
    <t>Idols Snatchers</t>
  </si>
  <si>
    <t>Telemark Heartbreakers</t>
  </si>
  <si>
    <t>Behavior Runaway</t>
  </si>
  <si>
    <t>Bright Encounters</t>
  </si>
  <si>
    <t>Flash Wars</t>
  </si>
  <si>
    <t>Hysterical Grail</t>
  </si>
  <si>
    <t>Darn Forrester</t>
  </si>
  <si>
    <t>Basic Easy</t>
  </si>
  <si>
    <t>Color Philadelphia</t>
  </si>
  <si>
    <t>Oz Liaisons</t>
  </si>
  <si>
    <t>Panky Submarine</t>
  </si>
  <si>
    <t>Airport Pollock</t>
  </si>
  <si>
    <t>Virgin Daisy</t>
  </si>
  <si>
    <t>Slacker Liaisons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</si>
  <si>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</si>
  <si>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</si>
  <si>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</si>
  <si>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</si>
  <si>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</si>
  <si>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</si>
  <si>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</si>
  <si>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</si>
  <si>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</si>
  <si>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</si>
  <si>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</si>
  <si>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</si>
  <si>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</si>
  <si>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Panther Reds</t>
  </si>
  <si>
    <t>Loser Hustler</t>
  </si>
  <si>
    <t>Sagebrush Clueless</t>
  </si>
  <si>
    <t>Dying Maker</t>
  </si>
  <si>
    <t>Forrest Sons</t>
  </si>
  <si>
    <t>Star Operation</t>
  </si>
  <si>
    <t>Affair Prejudice</t>
  </si>
  <si>
    <t>Oscar Gold</t>
  </si>
  <si>
    <t>Holiday Games</t>
  </si>
  <si>
    <t>Musketeers Wait</t>
  </si>
  <si>
    <t>Airplane Sierra</t>
  </si>
  <si>
    <t>Casablanca Super</t>
  </si>
  <si>
    <t>Hurricane Affair</t>
  </si>
  <si>
    <t>Paths Control</t>
  </si>
  <si>
    <t>Hanover Galaxy</t>
  </si>
  <si>
    <t>Campus Remember</t>
  </si>
  <si>
    <t>Rush Goodfellas</t>
  </si>
  <si>
    <t>Peach Innocent</t>
  </si>
  <si>
    <t>Dragonfly Strangers</t>
  </si>
  <si>
    <t>Human Graffiti</t>
  </si>
  <si>
    <t>Orient Closer</t>
  </si>
  <si>
    <t>Vanishing Rocky</t>
  </si>
  <si>
    <t>Wardrobe Phantom</t>
  </si>
  <si>
    <t>Operation Operation</t>
  </si>
  <si>
    <t>Betrayed Rear</t>
  </si>
  <si>
    <t>Edge Kissing</t>
  </si>
  <si>
    <t>Bikini Borrowers</t>
  </si>
  <si>
    <t>Carol Texas</t>
  </si>
  <si>
    <t>Paradise Sabrina</t>
  </si>
  <si>
    <t>Strangelove Desire</t>
  </si>
  <si>
    <t>None Spiking</t>
  </si>
  <si>
    <t>Super Wyoming</t>
  </si>
  <si>
    <t>Rules Human</t>
  </si>
  <si>
    <t>Submarine Bed</t>
  </si>
  <si>
    <t>Groundhog Uncut</t>
  </si>
  <si>
    <t>Devil Desire</t>
  </si>
  <si>
    <t>Jekyll Frogmen</t>
  </si>
  <si>
    <t>Intentions Empire</t>
  </si>
  <si>
    <t>Murder Antitrust</t>
  </si>
  <si>
    <t>Blackout Private</t>
  </si>
  <si>
    <t>Contact Anonymous</t>
  </si>
  <si>
    <t>Deer Virginian</t>
  </si>
  <si>
    <t>Tracy Cider</t>
  </si>
  <si>
    <t>Raging Airplane</t>
  </si>
  <si>
    <t>Quills Bull</t>
  </si>
  <si>
    <t>Creepers Kane</t>
  </si>
  <si>
    <t>Northwest Polish</t>
  </si>
  <si>
    <t>Flying Hook</t>
  </si>
  <si>
    <t>Quest Mussolini</t>
  </si>
  <si>
    <t>Harper Dying</t>
  </si>
  <si>
    <t>Clash Freddy</t>
  </si>
  <si>
    <t>Disturbing Scarface</t>
  </si>
  <si>
    <t>Horror Reign</t>
  </si>
  <si>
    <t>Lose Inch</t>
  </si>
  <si>
    <t>Model Fish</t>
  </si>
  <si>
    <t>Tuxedo Mile</t>
  </si>
  <si>
    <t>Grinch Massage</t>
  </si>
  <si>
    <t>Image Princess</t>
  </si>
  <si>
    <t>Wanda Chamber</t>
  </si>
  <si>
    <t>Lawless Vision</t>
  </si>
  <si>
    <t>Baked Cleopatra</t>
  </si>
  <si>
    <t>National Story</t>
  </si>
  <si>
    <t>Sleepy Japanese</t>
  </si>
  <si>
    <t>Unbreakable Karate</t>
  </si>
  <si>
    <t>Shakespeare Saddle</t>
  </si>
  <si>
    <t>Badman Dawn</t>
  </si>
  <si>
    <t>Island Exorcist</t>
  </si>
  <si>
    <t>Connecticut Tramp</t>
  </si>
  <si>
    <t>Moonwalker Fool</t>
  </si>
  <si>
    <t>Deep Crusade</t>
  </si>
  <si>
    <t>Holes Brannigan</t>
  </si>
  <si>
    <t>Searchers Wait</t>
  </si>
  <si>
    <t>Sons Interview</t>
  </si>
  <si>
    <t>Blues Instinct</t>
  </si>
  <si>
    <t>Trojan Tomorrow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</si>
  <si>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</si>
  <si>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</si>
  <si>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</si>
  <si>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</si>
  <si>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</si>
  <si>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</si>
  <si>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</si>
  <si>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</si>
  <si>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</si>
  <si>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</si>
  <si>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Thin Sagebrush</t>
  </si>
  <si>
    <t>California Birds</t>
  </si>
  <si>
    <t>Pluto Oleander</t>
  </si>
  <si>
    <t>Words Hunter</t>
  </si>
  <si>
    <t>Outlaw Hanky</t>
  </si>
  <si>
    <t>Wait Cider</t>
  </si>
  <si>
    <t>Fantasia Park</t>
  </si>
  <si>
    <t>Dream Pickup</t>
  </si>
  <si>
    <t>Half Outfield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</si>
  <si>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</si>
  <si>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</si>
  <si>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</si>
  <si>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</si>
  <si>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</si>
  <si>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</si>
  <si>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</si>
  <si>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</si>
  <si>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</si>
  <si>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</si>
  <si>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Confessions Maguire</t>
  </si>
  <si>
    <t>Saturn Name</t>
  </si>
  <si>
    <t>Jeepers Wedding</t>
  </si>
  <si>
    <t>Ferris Mother</t>
  </si>
  <si>
    <t>Remember Diary</t>
  </si>
  <si>
    <t>Trouble Date</t>
  </si>
  <si>
    <t>Gentlemen Stage</t>
  </si>
  <si>
    <t>Others Soup</t>
  </si>
  <si>
    <t>Amistad Midsummer</t>
  </si>
  <si>
    <t>Mallrats United</t>
  </si>
  <si>
    <t>Daughter Madigan</t>
  </si>
  <si>
    <t>Ties Hunger</t>
  </si>
  <si>
    <t>Beast Hunchback</t>
  </si>
  <si>
    <t>Vampire Whale</t>
  </si>
  <si>
    <t>Comforts Rush</t>
  </si>
  <si>
    <t>Instinct Airport</t>
  </si>
  <si>
    <t>Flight Lies</t>
  </si>
  <si>
    <t>Werewolf Lola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</si>
  <si>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</si>
  <si>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</si>
  <si>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</si>
  <si>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</si>
  <si>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</si>
  <si>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</si>
  <si>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</si>
  <si>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Goldfinger Sensibility</t>
  </si>
  <si>
    <t>Jumping Wrath</t>
  </si>
  <si>
    <t>Graffiti Love</t>
  </si>
  <si>
    <t>Rugrats Shakespeare</t>
  </si>
  <si>
    <t>Caribbean Liberty</t>
  </si>
  <si>
    <t>Twisted Pirates</t>
  </si>
  <si>
    <t>Dangerous Uptown</t>
  </si>
  <si>
    <t>Past Suicides</t>
  </si>
  <si>
    <t>Home Pity</t>
  </si>
  <si>
    <t>Charade Duffel</t>
  </si>
  <si>
    <t>Boiled Dares</t>
  </si>
  <si>
    <t>Worst Banger</t>
  </si>
  <si>
    <t>Zoolander Fiction</t>
  </si>
  <si>
    <t>Egypt Tenenbaums</t>
  </si>
  <si>
    <t>Pollock Deliverance</t>
  </si>
  <si>
    <t>Wonka Sea</t>
  </si>
  <si>
    <t>Stranger Strangers</t>
  </si>
  <si>
    <t>Chamber Italian</t>
  </si>
  <si>
    <t>Usual Untouchables</t>
  </si>
  <si>
    <t>War Notting</t>
  </si>
  <si>
    <t>Lonely Elephant</t>
  </si>
  <si>
    <t>Chariots Conspiracy</t>
  </si>
  <si>
    <t>House Dynamite</t>
  </si>
  <si>
    <t>Snowman Rollercoaster</t>
  </si>
  <si>
    <t>Madness Attacks</t>
  </si>
  <si>
    <t>Elephant Trojan</t>
  </si>
  <si>
    <t>Fiddler Lost</t>
  </si>
  <si>
    <t>Gunfighter Mussolini</t>
  </si>
  <si>
    <t>Madison Trap</t>
  </si>
  <si>
    <t>Divine Resurrection</t>
  </si>
  <si>
    <t>Swarm Gold</t>
  </si>
  <si>
    <t>Anthem Luke</t>
  </si>
  <si>
    <t>Daddy Pittsburgh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</si>
  <si>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</si>
  <si>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</si>
  <si>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</si>
  <si>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</si>
  <si>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</si>
  <si>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</si>
  <si>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Reap Unfaithful</t>
  </si>
  <si>
    <t>Gaslight Crusade</t>
  </si>
  <si>
    <t>Driver Annie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</si>
  <si>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</si>
  <si>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</si>
  <si>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</si>
  <si>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</si>
  <si>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</si>
  <si>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</si>
  <si>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</si>
  <si>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Insider Arizona</t>
  </si>
  <si>
    <t>Alone Trip</t>
  </si>
  <si>
    <t>Pond Seattle</t>
  </si>
  <si>
    <t>Excitement Eve</t>
  </si>
  <si>
    <t>Divide Monster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</si>
  <si>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</si>
  <si>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</si>
  <si>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</si>
  <si>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</si>
  <si>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</si>
  <si>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</si>
  <si>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</si>
  <si>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</si>
  <si>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</si>
  <si>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</si>
  <si>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</si>
  <si>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</si>
  <si>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Nemo Campus</t>
  </si>
  <si>
    <t>Manchurian Curtain</t>
  </si>
  <si>
    <t>Artist Coldblooded</t>
  </si>
  <si>
    <t>Honey Ties</t>
  </si>
  <si>
    <t>Clones Pinocchio</t>
  </si>
  <si>
    <t>Barefoot Manchurian</t>
  </si>
  <si>
    <t>Homicide Peach</t>
  </si>
  <si>
    <t>Smile Earring</t>
  </si>
  <si>
    <t>Sweet Brotherhood</t>
  </si>
  <si>
    <t>Nash Chocolat</t>
  </si>
  <si>
    <t>Doom Dancing</t>
  </si>
  <si>
    <t>Fury Murder</t>
  </si>
  <si>
    <t>Fiction Christmas</t>
  </si>
  <si>
    <t>Chicken Hellfighters</t>
  </si>
  <si>
    <t>Packer Madigan</t>
  </si>
  <si>
    <t>Hills Neighbors</t>
  </si>
  <si>
    <t>Lambs Cincinatti</t>
  </si>
  <si>
    <t>October Submarine</t>
  </si>
  <si>
    <t>Temple Attraction</t>
  </si>
  <si>
    <t>Sierra Divide</t>
  </si>
  <si>
    <t>Fireball Philadelphia</t>
  </si>
  <si>
    <t>Brannigan Sunrise</t>
  </si>
  <si>
    <t>Element Freddy</t>
  </si>
  <si>
    <t>Opposite Necklace</t>
  </si>
  <si>
    <t>Meet Chocolate</t>
  </si>
  <si>
    <t>Massage Image</t>
  </si>
  <si>
    <t>Fugitive Maguire</t>
  </si>
  <si>
    <t>Bowfinger Gables</t>
  </si>
  <si>
    <t>Identity Lover</t>
  </si>
  <si>
    <t>Turn Star</t>
  </si>
  <si>
    <t>Creatures Shakespeare</t>
  </si>
  <si>
    <t>Boulevard Mob</t>
  </si>
  <si>
    <t>Cider Desire</t>
  </si>
  <si>
    <t>River Outlaw</t>
  </si>
  <si>
    <t>Double Wrath</t>
  </si>
  <si>
    <t>Grapes Fury</t>
  </si>
  <si>
    <t>State Wasteland</t>
  </si>
  <si>
    <t>Beach Heartbreakers</t>
  </si>
  <si>
    <t>Analyze Hoosiers</t>
  </si>
  <si>
    <t>Mummy Creatures</t>
  </si>
  <si>
    <t>Greek Everyone</t>
  </si>
  <si>
    <t>Straight Hours</t>
  </si>
  <si>
    <t>Magnificent Chitty</t>
  </si>
  <si>
    <t>Lover Truman</t>
  </si>
  <si>
    <t>Ali Forever</t>
  </si>
  <si>
    <t>Monsoon Cause</t>
  </si>
  <si>
    <t>Racer Egg</t>
  </si>
  <si>
    <t>Outfield Massacre</t>
  </si>
  <si>
    <t>Dalmations Sweden</t>
  </si>
  <si>
    <t>Tights Dawn</t>
  </si>
  <si>
    <t>Bird Independence</t>
  </si>
  <si>
    <t>Nuts Ties</t>
  </si>
  <si>
    <t>Frisco Forrest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</si>
  <si>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</si>
  <si>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</si>
  <si>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</si>
  <si>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</si>
  <si>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</si>
  <si>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</si>
  <si>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</si>
  <si>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Doubtfire Labyrinth</t>
  </si>
  <si>
    <t>Vanilla Day</t>
  </si>
  <si>
    <t>Right Cranes</t>
  </si>
  <si>
    <t>Sensibility Rear</t>
  </si>
  <si>
    <t>Purple Movie</t>
  </si>
  <si>
    <t>Shane Darkness</t>
  </si>
  <si>
    <t>Patriot Roman</t>
  </si>
  <si>
    <t>Willow Tracy</t>
  </si>
  <si>
    <t>Gilmore Boiled</t>
  </si>
  <si>
    <t>Panic Club</t>
  </si>
  <si>
    <t>North Tequila</t>
  </si>
  <si>
    <t>Pilot Hoosiers</t>
  </si>
  <si>
    <t>Rouge Squad</t>
  </si>
  <si>
    <t>Moulin Wake</t>
  </si>
  <si>
    <t>Enough Raging</t>
  </si>
  <si>
    <t>Anaconda Confessions</t>
  </si>
  <si>
    <t>Karate Moon</t>
  </si>
  <si>
    <t>Chisum Behavior</t>
  </si>
  <si>
    <t>Iron Moon</t>
  </si>
  <si>
    <t>Lost Bird</t>
  </si>
  <si>
    <t>Window Side</t>
  </si>
  <si>
    <t>Reunion Witches</t>
  </si>
  <si>
    <t>Annie Identity</t>
  </si>
  <si>
    <t>Sun Confessions</t>
  </si>
  <si>
    <t>Bound Cheaper</t>
  </si>
  <si>
    <t>Handicap Boondock</t>
  </si>
  <si>
    <t>Valley Packer</t>
  </si>
  <si>
    <t>Exorcist Sting</t>
  </si>
  <si>
    <t>Mask Peach</t>
  </si>
  <si>
    <t>Heaven Freedom</t>
  </si>
  <si>
    <t>Novocaine Flight</t>
  </si>
  <si>
    <t>Chocolat Harry</t>
  </si>
  <si>
    <t>Dancing Fever</t>
  </si>
  <si>
    <t>Park Citizen</t>
  </si>
  <si>
    <t>Madigan Dorado</t>
  </si>
  <si>
    <t>Gosford Donnie</t>
  </si>
  <si>
    <t>Mod Secretary</t>
  </si>
  <si>
    <t>Rider Caddyshack</t>
  </si>
  <si>
    <t>Monster Spartacus</t>
  </si>
  <si>
    <t>Varsity Trip</t>
  </si>
  <si>
    <t>Rock Instinct</t>
  </si>
  <si>
    <t>Kick Savannah</t>
  </si>
  <si>
    <t>Sleuth Orient</t>
  </si>
  <si>
    <t>Slums Duck</t>
  </si>
  <si>
    <t>Sense Greek</t>
  </si>
  <si>
    <t>Reds Pocus</t>
  </si>
  <si>
    <t>Kramer Chocolate</t>
  </si>
  <si>
    <t>African Egg</t>
  </si>
  <si>
    <t>Dirty Ace</t>
  </si>
  <si>
    <t>Madre Gables</t>
  </si>
  <si>
    <t>Worker Tarzan</t>
  </si>
  <si>
    <t>Gables Metropolis</t>
  </si>
  <si>
    <t>Haunting Pianist</t>
  </si>
  <si>
    <t>Virginian Pluto</t>
  </si>
  <si>
    <t>Wonderful Drop</t>
  </si>
  <si>
    <t>Grosse Wonderful</t>
  </si>
  <si>
    <t>Trainspotting Strangers</t>
  </si>
  <si>
    <t>Stage World</t>
  </si>
  <si>
    <t>Alley Evolution</t>
  </si>
  <si>
    <t>Town Ark</t>
  </si>
  <si>
    <t>Shrunk Divine</t>
  </si>
  <si>
    <t>Troopers Metal</t>
  </si>
  <si>
    <t>Caddyshack Jedi</t>
  </si>
  <si>
    <t>Indian Love</t>
  </si>
  <si>
    <t>Newton Labyrinth</t>
  </si>
  <si>
    <t>Gunfight Moon</t>
  </si>
  <si>
    <t>Clerks Angels</t>
  </si>
  <si>
    <t>Casper Dragonfly</t>
  </si>
  <si>
    <t>Bugsy Song</t>
  </si>
  <si>
    <t>Lolita World</t>
  </si>
  <si>
    <t>Darkness War</t>
  </si>
  <si>
    <t>Uprising Uptown</t>
  </si>
  <si>
    <t>Pirates Roxanne</t>
  </si>
  <si>
    <t>Crusade Honey</t>
  </si>
  <si>
    <t>Speed Suit</t>
  </si>
  <si>
    <t>Darling Breaking</t>
  </si>
  <si>
    <t>Ship Wonderland</t>
  </si>
  <si>
    <t>Hours Rage</t>
  </si>
  <si>
    <t>Anything Savannah</t>
  </si>
  <si>
    <t>Drop Waterfront</t>
  </si>
  <si>
    <t>Potluck Mixed</t>
  </si>
  <si>
    <t>Microcosmos Paradise</t>
  </si>
  <si>
    <t>Cyclone Family</t>
  </si>
  <si>
    <t>Personal Ladybugs</t>
  </si>
  <si>
    <t>Shanghai Tycoon</t>
  </si>
  <si>
    <t>Freaky Pocus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</si>
  <si>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</si>
  <si>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</si>
  <si>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</si>
  <si>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</si>
  <si>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</si>
  <si>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</si>
  <si>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</si>
  <si>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Modern Dorado</t>
  </si>
  <si>
    <t>Express Lonely</t>
  </si>
  <si>
    <t>Scissorhands Slums</t>
  </si>
  <si>
    <t>Entrapment Satisfaction</t>
  </si>
  <si>
    <t>Stock Glass</t>
  </si>
  <si>
    <t>Uncut Suicides</t>
  </si>
  <si>
    <t>Graduate Lord</t>
  </si>
  <si>
    <t>Lock Rear</t>
  </si>
  <si>
    <t>Kwai Homeward</t>
  </si>
  <si>
    <t>Voyage Legally</t>
  </si>
  <si>
    <t>Storm Happiness</t>
  </si>
  <si>
    <t>Punk Divorce</t>
  </si>
  <si>
    <t>Miracle Virtual</t>
  </si>
  <si>
    <t>Hotel Happiness</t>
  </si>
  <si>
    <t>Hoosiers Birdcage</t>
  </si>
  <si>
    <t>Breaking Home</t>
  </si>
  <si>
    <t>Speakeasy Date</t>
  </si>
  <si>
    <t>Party Knock</t>
  </si>
  <si>
    <t>Date Speed</t>
  </si>
  <si>
    <t>Labyrinth League</t>
  </si>
  <si>
    <t>Armageddon Lost</t>
  </si>
  <si>
    <t>Baby Hall</t>
  </si>
  <si>
    <t>Eve Resurrection</t>
  </si>
  <si>
    <t>Clue Grail</t>
  </si>
  <si>
    <t>Tarzan Videotape</t>
  </si>
  <si>
    <t>Matrix Snowman</t>
  </si>
  <si>
    <t>Grail Frankenstein</t>
  </si>
  <si>
    <t>Platoon Instinct</t>
  </si>
  <si>
    <t>Frida Slipper</t>
  </si>
  <si>
    <t>Paris Weekend</t>
  </si>
  <si>
    <t>Hunting Musketeers</t>
  </si>
  <si>
    <t>Forever Candidate</t>
  </si>
  <si>
    <t>Wasteland Divine</t>
  </si>
  <si>
    <t>Groove Fiction</t>
  </si>
  <si>
    <t>Tramp Others</t>
  </si>
  <si>
    <t>Banger Pinocchio</t>
  </si>
  <si>
    <t>Effect Gladiator</t>
  </si>
  <si>
    <t>Splendor Patton</t>
  </si>
  <si>
    <t>Pocus Pulp</t>
  </si>
  <si>
    <t>Terminator Club</t>
  </si>
  <si>
    <t>Jersey Sassy</t>
  </si>
  <si>
    <t>Intolerable Intentions</t>
  </si>
  <si>
    <t>Fire Wolves</t>
  </si>
  <si>
    <t>Hollow Jeopardy</t>
  </si>
  <si>
    <t>Legally Secretary</t>
  </si>
  <si>
    <t>Rollercoaster Bringing</t>
  </si>
  <si>
    <t>Lord Arizona</t>
  </si>
  <si>
    <t>Hamlet Wisdom</t>
  </si>
  <si>
    <t>Spinal Rocky</t>
  </si>
  <si>
    <t>Pajama Jawbreaker</t>
  </si>
  <si>
    <t>Cabin Flash</t>
  </si>
  <si>
    <t>Disciple Mother</t>
  </si>
  <si>
    <t>Mourning Purple</t>
  </si>
  <si>
    <t>Italian African</t>
  </si>
  <si>
    <t>Records Zorro</t>
  </si>
  <si>
    <t>Spiking Element</t>
  </si>
  <si>
    <t>Midnight Westward</t>
  </si>
  <si>
    <t>Club Graffiti</t>
  </si>
  <si>
    <t>Encounters Curtain</t>
  </si>
  <si>
    <t>Women Dorado</t>
  </si>
  <si>
    <t>Crooked Frogmen</t>
  </si>
  <si>
    <t>Pianist Outfield</t>
  </si>
  <si>
    <t>Graceland Dynamite</t>
  </si>
  <si>
    <t>Life Twisted</t>
  </si>
  <si>
    <t>Vertigo Northwest</t>
  </si>
  <si>
    <t>Godfather Diary</t>
  </si>
  <si>
    <t>Snatchers Montezuma</t>
  </si>
  <si>
    <t>Prix Undefeated</t>
  </si>
  <si>
    <t>Shrek License</t>
  </si>
  <si>
    <t>Roots Remember</t>
  </si>
  <si>
    <t>Joon Northwest</t>
  </si>
  <si>
    <t>Coast Rainbow</t>
  </si>
  <si>
    <t>Caper Motions</t>
  </si>
  <si>
    <t>Alaska Phantom</t>
  </si>
  <si>
    <t>Early Home</t>
  </si>
  <si>
    <t>Elizabeth Shane</t>
  </si>
  <si>
    <t>Soldiers Evolution</t>
  </si>
  <si>
    <t>Drumline Cyclone</t>
  </si>
  <si>
    <t>Army Flintstones</t>
  </si>
  <si>
    <t>Necklace Outbreak</t>
  </si>
  <si>
    <t>Majestic Floats</t>
  </si>
  <si>
    <t>Sundance Invasion</t>
  </si>
  <si>
    <t>Intrigue Worst</t>
  </si>
  <si>
    <t>Insects Stone</t>
  </si>
  <si>
    <t>Shootist Superfly</t>
  </si>
  <si>
    <t>Westward Seabiscuit</t>
  </si>
  <si>
    <t>Primary Glass</t>
  </si>
  <si>
    <t>School Jacket</t>
  </si>
  <si>
    <t>Frontier Cabin</t>
  </si>
  <si>
    <t>Bubble Grosse</t>
  </si>
  <si>
    <t>President Bang</t>
  </si>
  <si>
    <t>Glass Dying</t>
  </si>
  <si>
    <t>Fantasy Troopers</t>
  </si>
  <si>
    <t>Moon Bunch</t>
  </si>
  <si>
    <t>Story Side</t>
  </si>
  <si>
    <t>Elf Murder</t>
  </si>
  <si>
    <t>Adaptation Holes</t>
  </si>
  <si>
    <t>Magnolia Forrester</t>
  </si>
  <si>
    <t>Illusion Amelie</t>
  </si>
  <si>
    <t>Donnie Alley</t>
  </si>
  <si>
    <t>Taxi Kick</t>
  </si>
  <si>
    <t>Independence Hotel</t>
  </si>
  <si>
    <t>Carrie Bunch</t>
  </si>
  <si>
    <t>Curtain Videotape</t>
  </si>
  <si>
    <t>Earth Vision</t>
  </si>
  <si>
    <t>Talented Homicide</t>
  </si>
  <si>
    <t>Fever Empire</t>
  </si>
  <si>
    <t>Cranes Reservoir</t>
  </si>
  <si>
    <t>Maguire Apache</t>
  </si>
  <si>
    <t>Wagon Jaws</t>
  </si>
  <si>
    <t>Blanket Beverly</t>
  </si>
  <si>
    <t>Mile Mulan</t>
  </si>
  <si>
    <t>Splash Gump</t>
  </si>
  <si>
    <t>Watch Tracy</t>
  </si>
  <si>
    <t>Lion Uncut</t>
  </si>
  <si>
    <t>Academy Dinosaur</t>
  </si>
  <si>
    <t>Wind Phantom</t>
  </si>
  <si>
    <t>Tequila Past</t>
  </si>
  <si>
    <t>Heavenly Gun</t>
  </si>
  <si>
    <t>Bulworth Commandments</t>
  </si>
  <si>
    <t>Stone Fire</t>
  </si>
  <si>
    <t>Lucky Flying</t>
  </si>
  <si>
    <t>Maker Gables</t>
  </si>
  <si>
    <t>Saddle Antitrust</t>
  </si>
  <si>
    <t>Robbery Bright</t>
  </si>
  <si>
    <t>Stampede Disturbing</t>
  </si>
  <si>
    <t>Summer Scarface</t>
  </si>
  <si>
    <t>Volcano Texas</t>
  </si>
  <si>
    <t>Amadeus Holy</t>
  </si>
  <si>
    <t>Desperate Trainspotting</t>
  </si>
  <si>
    <t>Dozen Lion</t>
  </si>
  <si>
    <t>Haunted Antitrust</t>
  </si>
  <si>
    <t>Control Anthem</t>
  </si>
  <si>
    <t>Saints Bride</t>
  </si>
  <si>
    <t>Destination Jerk</t>
  </si>
  <si>
    <t>Random Go</t>
  </si>
  <si>
    <t>Feathers Metal</t>
  </si>
  <si>
    <t>Mighty Luck</t>
  </si>
  <si>
    <t>Song Hedwig</t>
  </si>
  <si>
    <t>Hedwig Alter</t>
  </si>
  <si>
    <t>Natural Stock</t>
  </si>
  <si>
    <t>Rings Heartbreakers</t>
  </si>
  <si>
    <t>Bonnie Holocaust</t>
  </si>
  <si>
    <t>Voice Peach</t>
  </si>
  <si>
    <t>Outbreak Divine</t>
  </si>
  <si>
    <t>Chainsaw Uptown</t>
  </si>
  <si>
    <t>Congeniality Quest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</si>
  <si>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</si>
  <si>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</si>
  <si>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</si>
  <si>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</si>
  <si>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</si>
  <si>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</si>
  <si>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</si>
  <si>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Cheaper Clyde</t>
  </si>
  <si>
    <t>Mars Roman</t>
  </si>
  <si>
    <t>Alter Victory</t>
  </si>
  <si>
    <t>Gun Bonnie</t>
  </si>
  <si>
    <t>Alamo Videotape</t>
  </si>
  <si>
    <t>Halloween Nuts</t>
  </si>
  <si>
    <t>Gone Trouble</t>
  </si>
  <si>
    <t>Wisdom Worker</t>
  </si>
  <si>
    <t>Reservoir Adaptation</t>
  </si>
  <si>
    <t>Santa Paris</t>
  </si>
  <si>
    <t>Uptown Young</t>
  </si>
  <si>
    <t>Side Ark</t>
  </si>
  <si>
    <t>Roxanne Rebel</t>
  </si>
  <si>
    <t>Blade Polish</t>
  </si>
  <si>
    <t>Chill Luck</t>
  </si>
  <si>
    <t>Cowboy Doom</t>
  </si>
  <si>
    <t>Luke Mummy</t>
  </si>
  <si>
    <t>Untouchables Sunrise</t>
  </si>
  <si>
    <t>Dwarfs Alter</t>
  </si>
  <si>
    <t>Chitty Lock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</si>
  <si>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</si>
  <si>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</si>
  <si>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</si>
  <si>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</si>
  <si>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</si>
  <si>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</si>
  <si>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</si>
  <si>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</si>
  <si>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Squad Fish</t>
  </si>
  <si>
    <t>Antitrust Tomatoes</t>
  </si>
  <si>
    <t>Papi Necklace</t>
  </si>
  <si>
    <t>Dolls Rage</t>
  </si>
  <si>
    <t>Mob Duffel</t>
  </si>
  <si>
    <t>Dragon Squad</t>
  </si>
  <si>
    <t>Minority Kiss</t>
  </si>
  <si>
    <t>Rear Trading</t>
  </si>
  <si>
    <t>Cleopatra Devil</t>
  </si>
  <si>
    <t>Room Roman</t>
  </si>
  <si>
    <t>Highball Potter</t>
  </si>
  <si>
    <t>Canyon Stock</t>
  </si>
  <si>
    <t>Encino Elf</t>
  </si>
  <si>
    <t>Grease Youth</t>
  </si>
  <si>
    <t>Private Drop</t>
  </si>
  <si>
    <t>Dares Pluto</t>
  </si>
  <si>
    <t>Pet Haunting</t>
  </si>
  <si>
    <t>Unfaithful Kill</t>
  </si>
  <si>
    <t>Crazy Home</t>
  </si>
  <si>
    <t>Finding Anaconda</t>
  </si>
  <si>
    <t>Evolution Alter</t>
  </si>
  <si>
    <t>Christmas Moonshine</t>
  </si>
  <si>
    <t>Empire Malkovich</t>
  </si>
  <si>
    <t>Bunch Minds</t>
  </si>
  <si>
    <t>Pizza Jumanji</t>
  </si>
  <si>
    <t>Desire Alien</t>
  </si>
  <si>
    <t>Motions Details</t>
  </si>
  <si>
    <t>Translation Summer</t>
  </si>
  <si>
    <t>Borrowers Bedazzled</t>
  </si>
  <si>
    <t>Roman Punk</t>
  </si>
  <si>
    <t>Train Bunch</t>
  </si>
  <si>
    <t>Apocalypse Flamingos</t>
  </si>
  <si>
    <t>Hunter Alter</t>
  </si>
  <si>
    <t>Traffic Hobbit</t>
  </si>
  <si>
    <t>Bed Highball</t>
  </si>
  <si>
    <t>World Leathernecks</t>
  </si>
  <si>
    <t>Diary Panic</t>
  </si>
  <si>
    <t>Oleander Clue</t>
  </si>
  <si>
    <t>Notorious Reunion</t>
  </si>
  <si>
    <t>Drums Dynamite</t>
  </si>
  <si>
    <t>Slipper Fidelity</t>
  </si>
  <si>
    <t>Resurrection Silverado</t>
  </si>
  <si>
    <t>Masked Bubble</t>
  </si>
  <si>
    <t>Deceiver Betrayed</t>
  </si>
  <si>
    <t>Wolves Desire</t>
  </si>
  <si>
    <t>Doctor Grail</t>
  </si>
  <si>
    <t>Mannequin Worst</t>
  </si>
  <si>
    <t>Cassidy Wyoming</t>
  </si>
  <si>
    <t>Chaplin License</t>
  </si>
  <si>
    <t>Clyde Theory</t>
  </si>
  <si>
    <t>Birdcage Casper</t>
  </si>
  <si>
    <t>Reef Salute</t>
  </si>
  <si>
    <t>Jungle Closer</t>
  </si>
  <si>
    <t>Homeward Cider</t>
  </si>
  <si>
    <t>Holocaust Highball</t>
  </si>
  <si>
    <t>Lesson Cleopatra</t>
  </si>
  <si>
    <t>Extraordinary Conquerer</t>
  </si>
  <si>
    <t>Happiness United</t>
  </si>
  <si>
    <t>Newsies Story</t>
  </si>
  <si>
    <t>Bang Kwai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</si>
  <si>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</si>
  <si>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</si>
  <si>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</si>
  <si>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</si>
  <si>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</si>
  <si>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</si>
  <si>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</si>
  <si>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</si>
  <si>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Killer Innocent</t>
  </si>
  <si>
    <t>Leathernecks Dwarfs</t>
  </si>
  <si>
    <t>Phantom Glory</t>
  </si>
  <si>
    <t>Warlock Werewolf</t>
  </si>
  <si>
    <t>Luck Opus</t>
  </si>
  <si>
    <t>Mulholland Beast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</si>
  <si>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</si>
  <si>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</si>
  <si>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</si>
  <si>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</si>
  <si>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</si>
  <si>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</si>
  <si>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</si>
  <si>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</si>
  <si>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</si>
  <si>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</si>
  <si>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</si>
  <si>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Sorority Queen</t>
  </si>
  <si>
    <t>Hunger Roof</t>
  </si>
  <si>
    <t>Tenenbaums Command</t>
  </si>
  <si>
    <t>Odds Boogie</t>
  </si>
  <si>
    <t>Tomatoes Hellfighters</t>
  </si>
  <si>
    <t>Rushmore Mermaid</t>
  </si>
  <si>
    <t>Menagerie Rushmore</t>
  </si>
  <si>
    <t>Simon North</t>
  </si>
  <si>
    <t>Impact Aladdin</t>
  </si>
  <si>
    <t>Spoilers Hellfighters</t>
  </si>
  <si>
    <t>Spirited Casualties</t>
  </si>
  <si>
    <t>Language Cowboy</t>
  </si>
  <si>
    <t>Craft Outfield</t>
  </si>
  <si>
    <t>Polish Brooklyn</t>
  </si>
  <si>
    <t>License Weekend</t>
  </si>
  <si>
    <t>Ladybugs Armageddon</t>
  </si>
  <si>
    <t>Magic Mallrats</t>
  </si>
  <si>
    <t>Mystic Truman</t>
  </si>
  <si>
    <t>Holy Tadpole</t>
  </si>
  <si>
    <t>Gilbert Pelican</t>
  </si>
  <si>
    <t>Ending Crowds</t>
  </si>
  <si>
    <t>Streak Ridgemont</t>
  </si>
  <si>
    <t>Anonymous Human</t>
  </si>
  <si>
    <t>Hook Chariots</t>
  </si>
  <si>
    <t>Pride Alamo</t>
  </si>
  <si>
    <t>Smoking Barbarella</t>
  </si>
  <si>
    <t>Conspiracy Spirit</t>
  </si>
  <si>
    <t>Braveheart Human</t>
  </si>
  <si>
    <t>Full Flatliners</t>
  </si>
  <si>
    <t>Youth Kick</t>
  </si>
  <si>
    <t>Superfly Trip</t>
  </si>
  <si>
    <t>Beneath Rush</t>
  </si>
  <si>
    <t>Frogmen Breaking</t>
  </si>
  <si>
    <t>Mosquito Armageddon</t>
  </si>
  <si>
    <t>Loverboy Attacks</t>
  </si>
  <si>
    <t>Beethoven Exorcist</t>
  </si>
  <si>
    <t>Gandhi Kwai</t>
  </si>
  <si>
    <t>Siege Madre</t>
  </si>
  <si>
    <t>Hardly Robbers</t>
  </si>
  <si>
    <t>Mixed Doors</t>
  </si>
  <si>
    <t>Mussolini Spoilers</t>
  </si>
  <si>
    <t>Wild Apollo</t>
  </si>
  <si>
    <t>Lawrence Love</t>
  </si>
  <si>
    <t>Silence Kane</t>
  </si>
  <si>
    <t>Glory Tracy</t>
  </si>
  <si>
    <t>Sling Luke</t>
  </si>
  <si>
    <t>Vanished Garden</t>
  </si>
  <si>
    <t>Runner Madigan</t>
  </si>
  <si>
    <t>Crow Grease</t>
  </si>
  <si>
    <t>Bedazzled Married</t>
  </si>
  <si>
    <t>Sassy Packer</t>
  </si>
  <si>
    <t>Smoochy Control</t>
  </si>
  <si>
    <t>Greedy Roots</t>
  </si>
  <si>
    <t>Spirit Flintstones</t>
  </si>
  <si>
    <t>Watership Frontier</t>
  </si>
  <si>
    <t>Dumbo Lust</t>
  </si>
  <si>
    <t>Kane Exorcist</t>
  </si>
  <si>
    <t>Hollywood Anonymous</t>
  </si>
  <si>
    <t>Hawk Chill</t>
  </si>
  <si>
    <t>Legend Jedi</t>
  </si>
  <si>
    <t>Notting Speakeasy</t>
  </si>
  <si>
    <t>Victory Academy</t>
  </si>
  <si>
    <t>Valentine Vanishing</t>
  </si>
  <si>
    <t>Vision Torque</t>
  </si>
  <si>
    <t>Runaway Tenenbaums</t>
  </si>
  <si>
    <t>Sunset Racer</t>
  </si>
  <si>
    <t>Soup Wisdom</t>
  </si>
  <si>
    <t>Montezuma Command</t>
  </si>
  <si>
    <t>Clockwork Paradise</t>
  </si>
  <si>
    <t>WHERE city IN (SELECT C.city</t>
  </si>
  <si>
    <t xml:space="preserve">FROM customer A </t>
  </si>
  <si>
    <t>WHERE country IN</t>
  </si>
  <si>
    <t xml:space="preserve">    </t>
  </si>
  <si>
    <t>(SELECT D.country</t>
  </si>
  <si>
    <t xml:space="preserve">     </t>
  </si>
  <si>
    <t>ORDER BY COUNT(customer_id) DESC</t>
  </si>
  <si>
    <t>LIMIT 10)</t>
  </si>
  <si>
    <t>ORDER BY  COUNT(A.customer_id) DESC</t>
  </si>
  <si>
    <t>LIMIT 5;</t>
  </si>
  <si>
    <t>option 1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</si>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</sst>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* #,##0.0_-;\-&quot;$&quot;* #,##0.0_-;_-&quot;$&quot;* &quot;-&quot;??_-;_-@_-"/>
    <numFmt numFmtId="165" formatCode="_-&quot;$&quot;* #,##0_-;\-&quot;$&quot;* #,##0_-;_-&quot;$&quot;* &quot;-&quot;??_-;_-@_-"/>
    <numFmt numFmtId="166" formatCode="0.0"/>
    <numFmt numFmtId="167" formatCode="_-&quot;$&quot;* #,##0.0_-;\-&quot;$&quot;* #,##0.0_-;_-&quot;$&quot;* &quot;-&quot;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3C50"/>
      <name val="TradeGothicNextW01-Ligh 693250"/>
    </font>
    <font>
      <b/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6" applyNumberFormat="0" applyAlignment="0" applyProtection="0"/>
    <xf numFmtId="0" fontId="14" fillId="7" borderId="7" applyNumberFormat="0" applyAlignment="0" applyProtection="0"/>
    <xf numFmtId="0" fontId="15" fillId="7" borderId="6" applyNumberFormat="0" applyAlignment="0" applyProtection="0"/>
    <xf numFmtId="0" fontId="16" fillId="0" borderId="8" applyNumberFormat="0" applyFill="0" applyAlignment="0" applyProtection="0"/>
    <xf numFmtId="0" fontId="2" fillId="8" borderId="9" applyNumberFormat="0" applyAlignment="0" applyProtection="0"/>
    <xf numFmtId="0" fontId="17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0" fillId="0" borderId="1" xfId="0" applyFont="1" applyBorder="1"/>
    <xf numFmtId="0" fontId="0" fillId="0" borderId="2" xfId="0" applyFont="1" applyBorder="1"/>
    <xf numFmtId="0" fontId="4" fillId="0" borderId="0" xfId="0" applyFont="1"/>
    <xf numFmtId="0" fontId="5" fillId="0" borderId="0" xfId="0" applyFont="1"/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42" fontId="0" fillId="0" borderId="0" xfId="0" applyNumberFormat="1"/>
    <xf numFmtId="166" fontId="0" fillId="0" borderId="0" xfId="0" applyNumberFormat="1"/>
    <xf numFmtId="164" fontId="0" fillId="0" borderId="2" xfId="1" applyNumberFormat="1" applyFont="1" applyBorder="1"/>
    <xf numFmtId="44" fontId="0" fillId="0" borderId="0" xfId="0" applyNumberFormat="1"/>
    <xf numFmtId="42" fontId="0" fillId="0" borderId="0" xfId="1" applyNumberFormat="1" applyFont="1"/>
    <xf numFmtId="16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numFmt numFmtId="32" formatCode="_-&quot;$&quot;* #,##0_-;\-&quot;$&quot;* #,##0_-;_-&quot;$&quot;* &quot;-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66" formatCode="0.0"/>
    </dxf>
    <dxf>
      <numFmt numFmtId="165" formatCode="_-&quot;$&quot;* #,##0_-;\-&quot;$&quot;* #,##0_-;_-&quot;$&quot;* &quot;-&quot;??_-;_-@_-"/>
    </dxf>
    <dxf>
      <numFmt numFmtId="167" formatCode="_-&quot;$&quot;* #,##0.0_-;\-&quot;$&quot;* #,##0.0_-;_-&quot;$&quot;* &quot;-&quot;?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0" formatCode="General"/>
    </dxf>
    <dxf>
      <numFmt numFmtId="164" formatCode="_-&quot;$&quot;* #,##0.0_-;\-&quot;$&quot;* #,##0.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6" formatCode="0.0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</dxfs>
  <tableStyles count="0" defaultTableStyle="TableStyleMedium2" defaultPivotStyle="PivotStyleLight16"/>
  <colors>
    <mruColors>
      <color rgb="FF7CA655"/>
      <color rgb="FFF9D448"/>
      <color rgb="FF4495A2"/>
      <color rgb="FFFDEEB5"/>
      <color rgb="FFAFC9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US"/>
              <a:t>Number of movies by rating</a:t>
            </a:r>
          </a:p>
        </c:rich>
      </c:tx>
      <c:layout>
        <c:manualLayout>
          <c:xMode val="edge"/>
          <c:yMode val="edge"/>
          <c:x val="6.1079420627977069E-2"/>
          <c:y val="2.7777929142940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63342082239721"/>
          <c:y val="0.10099810440361622"/>
          <c:w val="0.53940113735783035"/>
          <c:h val="0.89900189559638377"/>
        </c:manualLayout>
      </c:layout>
      <c:pieChart>
        <c:varyColors val="1"/>
        <c:ser>
          <c:idx val="0"/>
          <c:order val="0"/>
          <c:tx>
            <c:strRef>
              <c:f>'Film by rating'!$B$1</c:f>
              <c:strCache>
                <c:ptCount val="1"/>
                <c:pt idx="0">
                  <c:v>number_of_transactions</c:v>
                </c:pt>
              </c:strCache>
            </c:strRef>
          </c:tx>
          <c:dPt>
            <c:idx val="0"/>
            <c:bubble3D val="0"/>
            <c:spPr>
              <a:solidFill>
                <a:srgbClr val="4495A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1-424F-8809-FAD3D21B1A98}"/>
              </c:ext>
            </c:extLst>
          </c:dPt>
          <c:dPt>
            <c:idx val="1"/>
            <c:bubble3D val="0"/>
            <c:spPr>
              <a:solidFill>
                <a:srgbClr val="7CA65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41-424F-8809-FAD3D21B1A98}"/>
              </c:ext>
            </c:extLst>
          </c:dPt>
          <c:dPt>
            <c:idx val="2"/>
            <c:bubble3D val="0"/>
            <c:spPr>
              <a:solidFill>
                <a:srgbClr val="AFC99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1-424F-8809-FAD3D21B1A98}"/>
              </c:ext>
            </c:extLst>
          </c:dPt>
          <c:dPt>
            <c:idx val="3"/>
            <c:bubble3D val="0"/>
            <c:spPr>
              <a:solidFill>
                <a:srgbClr val="F9D4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741-424F-8809-FAD3D21B1A98}"/>
              </c:ext>
            </c:extLst>
          </c:dPt>
          <c:dPt>
            <c:idx val="4"/>
            <c:bubble3D val="0"/>
            <c:spPr>
              <a:solidFill>
                <a:srgbClr val="FDEE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1-424F-8809-FAD3D21B1A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'Film by rating'!$A$2:$A$6</c:f>
              <c:strCache>
                <c:ptCount val="5"/>
                <c:pt idx="0">
                  <c:v>PG-13</c:v>
                </c:pt>
                <c:pt idx="1">
                  <c:v>NC-17</c:v>
                </c:pt>
                <c:pt idx="2">
                  <c:v>PG</c:v>
                </c:pt>
                <c:pt idx="3">
                  <c:v>R</c:v>
                </c:pt>
                <c:pt idx="4">
                  <c:v>G</c:v>
                </c:pt>
              </c:strCache>
            </c:strRef>
          </c:cat>
          <c:val>
            <c:numRef>
              <c:f>'Film by rating'!$B$2:$B$6</c:f>
              <c:numCache>
                <c:formatCode>General</c:formatCode>
                <c:ptCount val="5"/>
                <c:pt idx="0">
                  <c:v>3245</c:v>
                </c:pt>
                <c:pt idx="1">
                  <c:v>3008</c:v>
                </c:pt>
                <c:pt idx="2">
                  <c:v>2938</c:v>
                </c:pt>
                <c:pt idx="3">
                  <c:v>2897</c:v>
                </c:pt>
                <c:pt idx="4">
                  <c:v>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1-424F-8809-FAD3D21B1A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4517133956386292E-2"/>
          <c:y val="0.35074093246994653"/>
          <c:w val="0.10145256375663322"/>
          <c:h val="0.30955235266871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</a:t>
            </a:r>
            <a:r>
              <a:rPr lang="en-US"/>
              <a:t>ustomers with a high lifetime value </a:t>
            </a:r>
            <a:endParaRPr lang="en-CA"/>
          </a:p>
        </c:rich>
      </c:tx>
      <c:layout>
        <c:manualLayout>
          <c:xMode val="edge"/>
          <c:yMode val="edge"/>
          <c:x val="0.157728244298804"/>
          <c:y val="4.229142637447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20 lifetime cust'!$H$1</c:f>
              <c:strCache>
                <c:ptCount val="1"/>
                <c:pt idx="0">
                  <c:v>total_amount_paid</c:v>
                </c:pt>
              </c:strCache>
            </c:strRef>
          </c:tx>
          <c:spPr>
            <a:solidFill>
              <a:srgbClr val="7CA65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20 lifetime cust'!$E$12:$E$21</c:f>
              <c:strCache>
                <c:ptCount val="10"/>
                <c:pt idx="0">
                  <c:v>Mike Way, India</c:v>
                </c:pt>
                <c:pt idx="1">
                  <c:v>Marcia Dean, Philippines</c:v>
                </c:pt>
                <c:pt idx="2">
                  <c:v>Curtis Irby, Canada</c:v>
                </c:pt>
                <c:pt idx="3">
                  <c:v>Ana Bradley, United States</c:v>
                </c:pt>
                <c:pt idx="4">
                  <c:v>Tommy Collazo, Iran</c:v>
                </c:pt>
                <c:pt idx="5">
                  <c:v>Clara Shaw, Belarus</c:v>
                </c:pt>
                <c:pt idx="6">
                  <c:v>Rhonda Kennedy, Netherlands</c:v>
                </c:pt>
                <c:pt idx="7">
                  <c:v>Marion Snyder, Brazil</c:v>
                </c:pt>
                <c:pt idx="8">
                  <c:v>Karl Seal, United States</c:v>
                </c:pt>
                <c:pt idx="9">
                  <c:v>Eleanor Hunt, Runion</c:v>
                </c:pt>
              </c:strCache>
            </c:strRef>
          </c:cat>
          <c:val>
            <c:numRef>
              <c:f>'Top 20 lifetime cust'!$H$12:$H$21</c:f>
              <c:numCache>
                <c:formatCode>_("$"* #,##0_);_("$"* \(#,##0\);_("$"* "-"_);_(@_)</c:formatCode>
                <c:ptCount val="10"/>
                <c:pt idx="0">
                  <c:v>162.66999999999999</c:v>
                </c:pt>
                <c:pt idx="1">
                  <c:v>166.61</c:v>
                </c:pt>
                <c:pt idx="2">
                  <c:v>167.62</c:v>
                </c:pt>
                <c:pt idx="3">
                  <c:v>167.67</c:v>
                </c:pt>
                <c:pt idx="4">
                  <c:v>183.63</c:v>
                </c:pt>
                <c:pt idx="5">
                  <c:v>189.6</c:v>
                </c:pt>
                <c:pt idx="6">
                  <c:v>191.62</c:v>
                </c:pt>
                <c:pt idx="7">
                  <c:v>194.61</c:v>
                </c:pt>
                <c:pt idx="8">
                  <c:v>208.58</c:v>
                </c:pt>
                <c:pt idx="9">
                  <c:v>211.55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5-4154-B576-E43A68DB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3903152"/>
        <c:axId val="573906760"/>
      </c:barChart>
      <c:catAx>
        <c:axId val="57390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73906760"/>
        <c:crosses val="autoZero"/>
        <c:auto val="1"/>
        <c:lblAlgn val="ctr"/>
        <c:lblOffset val="100"/>
        <c:noMultiLvlLbl val="0"/>
      </c:catAx>
      <c:valAx>
        <c:axId val="573906760"/>
        <c:scaling>
          <c:orientation val="minMax"/>
        </c:scaling>
        <c:delete val="1"/>
        <c:axPos val="b"/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5739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CA"/>
              <a:t>Revenue and average revenue per movie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'Film by rating'!$C$1</c:f>
              <c:strCache>
                <c:ptCount val="1"/>
                <c:pt idx="0">
                  <c:v>Movie revenue</c:v>
                </c:pt>
              </c:strCache>
            </c:strRef>
          </c:tx>
          <c:spPr>
            <a:solidFill>
              <a:srgbClr val="4495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'Film by rating'!$A$2:$A$6</c:f>
              <c:strCache>
                <c:ptCount val="5"/>
                <c:pt idx="0">
                  <c:v>PG-13</c:v>
                </c:pt>
                <c:pt idx="1">
                  <c:v>NC-17</c:v>
                </c:pt>
                <c:pt idx="2">
                  <c:v>PG</c:v>
                </c:pt>
                <c:pt idx="3">
                  <c:v>R</c:v>
                </c:pt>
                <c:pt idx="4">
                  <c:v>G</c:v>
                </c:pt>
              </c:strCache>
            </c:strRef>
          </c:cat>
          <c:val>
            <c:numRef>
              <c:f>'Film by rating'!$C$2:$C$6</c:f>
              <c:numCache>
                <c:formatCode>_-"$"* #,##0_-;\-"$"* #,##0_-;_-"$"* "-"??_-;_-@_-</c:formatCode>
                <c:ptCount val="5"/>
                <c:pt idx="0">
                  <c:v>13855.56</c:v>
                </c:pt>
                <c:pt idx="1">
                  <c:v>12634.92</c:v>
                </c:pt>
                <c:pt idx="2">
                  <c:v>12236.65</c:v>
                </c:pt>
                <c:pt idx="3">
                  <c:v>12073.03</c:v>
                </c:pt>
                <c:pt idx="4">
                  <c:v>10511.88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F-459D-B6AD-B962032B7E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86986744"/>
        <c:axId val="786984776"/>
      </c:barChart>
      <c:lineChart>
        <c:grouping val="stacked"/>
        <c:varyColors val="0"/>
        <c:ser>
          <c:idx val="1"/>
          <c:order val="1"/>
          <c:tx>
            <c:strRef>
              <c:f>'Film by rating'!$D$1</c:f>
              <c:strCache>
                <c:ptCount val="1"/>
                <c:pt idx="0">
                  <c:v>Average revenue per rating</c:v>
                </c:pt>
              </c:strCache>
            </c:strRef>
          </c:tx>
          <c:spPr>
            <a:ln w="28575" cap="rnd">
              <a:solidFill>
                <a:srgbClr val="F9D4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D448"/>
              </a:solidFill>
              <a:ln w="9525">
                <a:solidFill>
                  <a:srgbClr val="F9D4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75084937712376E-2"/>
                  <c:y val="-2.263174911089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BF-459D-B6AD-B962032B7EA8}"/>
                </c:ext>
              </c:extLst>
            </c:dLbl>
            <c:dLbl>
              <c:idx val="1"/>
              <c:layout>
                <c:manualLayout>
                  <c:x val="-1.8875047187618038E-2"/>
                  <c:y val="-3.5564177174264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BF-459D-B6AD-B962032B7EA8}"/>
                </c:ext>
              </c:extLst>
            </c:dLbl>
            <c:dLbl>
              <c:idx val="2"/>
              <c:layout>
                <c:manualLayout>
                  <c:x val="-1.3212533031332579E-2"/>
                  <c:y val="2.9097963142580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BF-459D-B6AD-B962032B7EA8}"/>
                </c:ext>
              </c:extLst>
            </c:dLbl>
            <c:dLbl>
              <c:idx val="3"/>
              <c:layout>
                <c:manualLayout>
                  <c:x val="-2.8312570781426953E-2"/>
                  <c:y val="2.586485612673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BF-459D-B6AD-B962032B7EA8}"/>
                </c:ext>
              </c:extLst>
            </c:dLbl>
            <c:dLbl>
              <c:idx val="4"/>
              <c:layout>
                <c:manualLayout>
                  <c:x val="-1.5100037750094376E-2"/>
                  <c:y val="1.6165535079211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BF-459D-B6AD-B962032B7E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'Film by rating'!$A$2:$A$6</c:f>
              <c:strCache>
                <c:ptCount val="5"/>
                <c:pt idx="0">
                  <c:v>PG-13</c:v>
                </c:pt>
                <c:pt idx="1">
                  <c:v>NC-17</c:v>
                </c:pt>
                <c:pt idx="2">
                  <c:v>PG</c:v>
                </c:pt>
                <c:pt idx="3">
                  <c:v>R</c:v>
                </c:pt>
                <c:pt idx="4">
                  <c:v>G</c:v>
                </c:pt>
              </c:strCache>
            </c:strRef>
          </c:cat>
          <c:val>
            <c:numRef>
              <c:f>'Film by rating'!$D$2:$D$6</c:f>
              <c:numCache>
                <c:formatCode>_("$"* #,##0.00_);_("$"* \(#,##0.00\);_("$"* "-"??_);_(@_)</c:formatCode>
                <c:ptCount val="5"/>
                <c:pt idx="0">
                  <c:v>4.2698181818181817</c:v>
                </c:pt>
                <c:pt idx="1">
                  <c:v>4.2004388297872337</c:v>
                </c:pt>
                <c:pt idx="2">
                  <c:v>4.1649591558883596</c:v>
                </c:pt>
                <c:pt idx="3">
                  <c:v>4.1674249223334483</c:v>
                </c:pt>
                <c:pt idx="4">
                  <c:v>4.1913397129186603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F-459D-B6AD-B962032B7E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797968"/>
        <c:axId val="760802560"/>
      </c:lineChart>
      <c:catAx>
        <c:axId val="78698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86984776"/>
        <c:crosses val="autoZero"/>
        <c:auto val="1"/>
        <c:lblAlgn val="ctr"/>
        <c:lblOffset val="100"/>
        <c:noMultiLvlLbl val="0"/>
      </c:catAx>
      <c:valAx>
        <c:axId val="786984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86986744"/>
        <c:crosses val="autoZero"/>
        <c:crossBetween val="between"/>
      </c:valAx>
      <c:valAx>
        <c:axId val="76080256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60797968"/>
        <c:crosses val="max"/>
        <c:crossBetween val="between"/>
      </c:valAx>
      <c:catAx>
        <c:axId val="76079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80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24325625774693"/>
          <c:y val="0.12672837573285872"/>
          <c:w val="0.39621859979846802"/>
          <c:h val="5.2062442243216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CA"/>
              <a:t>Number of movie transactions and</a:t>
            </a:r>
            <a:r>
              <a:rPr lang="en-CA" baseline="0"/>
              <a:t> average revenue per transaction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93167577025847E-2"/>
          <c:y val="0.10313516711032239"/>
          <c:w val="0.86424534770991468"/>
          <c:h val="0.66325762074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'Film by genre'!$C$1</c:f>
              <c:strCache>
                <c:ptCount val="1"/>
                <c:pt idx="0">
                  <c:v>Transaction numbers</c:v>
                </c:pt>
              </c:strCache>
            </c:strRef>
          </c:tx>
          <c:spPr>
            <a:solidFill>
              <a:srgbClr val="7CA65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'Film by genre'!$A$2:$A$18</c:f>
              <c:strCache>
                <c:ptCount val="17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Thriller</c:v>
                </c:pt>
                <c:pt idx="16">
                  <c:v>Travel</c:v>
                </c:pt>
              </c:strCache>
            </c:strRef>
          </c:cat>
          <c:val>
            <c:numRef>
              <c:f>'Film by genre'!$C$2:$C$18</c:f>
              <c:numCache>
                <c:formatCode>General</c:formatCode>
                <c:ptCount val="17"/>
                <c:pt idx="0">
                  <c:v>1013</c:v>
                </c:pt>
                <c:pt idx="1">
                  <c:v>1065</c:v>
                </c:pt>
                <c:pt idx="2">
                  <c:v>861</c:v>
                </c:pt>
                <c:pt idx="3">
                  <c:v>860</c:v>
                </c:pt>
                <c:pt idx="4">
                  <c:v>851</c:v>
                </c:pt>
                <c:pt idx="5">
                  <c:v>937</c:v>
                </c:pt>
                <c:pt idx="6">
                  <c:v>953</c:v>
                </c:pt>
                <c:pt idx="7">
                  <c:v>977</c:v>
                </c:pt>
                <c:pt idx="8">
                  <c:v>953</c:v>
                </c:pt>
                <c:pt idx="9">
                  <c:v>884</c:v>
                </c:pt>
                <c:pt idx="10">
                  <c:v>773</c:v>
                </c:pt>
                <c:pt idx="11">
                  <c:v>750</c:v>
                </c:pt>
                <c:pt idx="12">
                  <c:v>864</c:v>
                </c:pt>
                <c:pt idx="13">
                  <c:v>998</c:v>
                </c:pt>
                <c:pt idx="14">
                  <c:v>1081</c:v>
                </c:pt>
                <c:pt idx="15">
                  <c:v>11</c:v>
                </c:pt>
                <c:pt idx="16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D-4809-8254-A9B8ADA0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820470560"/>
        <c:axId val="1820471216"/>
      </c:barChart>
      <c:lineChart>
        <c:grouping val="stacked"/>
        <c:varyColors val="0"/>
        <c:ser>
          <c:idx val="1"/>
          <c:order val="1"/>
          <c:tx>
            <c:strRef>
              <c:f>'Film by genre'!$G$1</c:f>
              <c:strCache>
                <c:ptCount val="1"/>
                <c:pt idx="0">
                  <c:v>Average per movie transaction</c:v>
                </c:pt>
              </c:strCache>
            </c:strRef>
          </c:tx>
          <c:spPr>
            <a:ln w="28575" cap="rnd">
              <a:solidFill>
                <a:srgbClr val="F9D4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D448"/>
              </a:solidFill>
              <a:ln w="9525">
                <a:solidFill>
                  <a:srgbClr val="F9D4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414414414414414E-2"/>
                  <c:y val="2.9577048210588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8D-4809-8254-A9B8ADA0BA01}"/>
                </c:ext>
              </c:extLst>
            </c:dLbl>
            <c:dLbl>
              <c:idx val="1"/>
              <c:layout>
                <c:manualLayout>
                  <c:x val="-3.1906906906906909E-2"/>
                  <c:y val="-2.0703933747412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8D-4809-8254-A9B8ADA0BA01}"/>
                </c:ext>
              </c:extLst>
            </c:dLbl>
            <c:dLbl>
              <c:idx val="2"/>
              <c:layout>
                <c:manualLayout>
                  <c:x val="-3.003003003002996E-2"/>
                  <c:y val="1.4788524105294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8D-4809-8254-A9B8ADA0BA01}"/>
                </c:ext>
              </c:extLst>
            </c:dLbl>
            <c:dLbl>
              <c:idx val="3"/>
              <c:layout>
                <c:manualLayout>
                  <c:x val="-1.6891891891891893E-2"/>
                  <c:y val="-2.711198099312154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8D-4809-8254-A9B8ADA0BA01}"/>
                </c:ext>
              </c:extLst>
            </c:dLbl>
            <c:dLbl>
              <c:idx val="4"/>
              <c:layout>
                <c:manualLayout>
                  <c:x val="-2.0645645645645645E-2"/>
                  <c:y val="-1.1830819284235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8D-4809-8254-A9B8ADA0BA01}"/>
                </c:ext>
              </c:extLst>
            </c:dLbl>
            <c:dLbl>
              <c:idx val="5"/>
              <c:layout>
                <c:manualLayout>
                  <c:x val="-1.6891891891891962E-2"/>
                  <c:y val="1.1830819284235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8D-4809-8254-A9B8ADA0BA01}"/>
                </c:ext>
              </c:extLst>
            </c:dLbl>
            <c:dLbl>
              <c:idx val="6"/>
              <c:layout>
                <c:manualLayout>
                  <c:x val="-3.3783783783783786E-2"/>
                  <c:y val="-2.3661638568470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8D-4809-8254-A9B8ADA0BA01}"/>
                </c:ext>
              </c:extLst>
            </c:dLbl>
            <c:dLbl>
              <c:idx val="7"/>
              <c:layout>
                <c:manualLayout>
                  <c:x val="-3.7537537537537538E-2"/>
                  <c:y val="2.3661638568470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8D-4809-8254-A9B8ADA0BA01}"/>
                </c:ext>
              </c:extLst>
            </c:dLbl>
            <c:dLbl>
              <c:idx val="8"/>
              <c:layout>
                <c:manualLayout>
                  <c:x val="-2.8153153153153154E-2"/>
                  <c:y val="-1.774622892635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8D-4809-8254-A9B8ADA0BA01}"/>
                </c:ext>
              </c:extLst>
            </c:dLbl>
            <c:dLbl>
              <c:idx val="9"/>
              <c:layout>
                <c:manualLayout>
                  <c:x val="-2.8153153153153223E-2"/>
                  <c:y val="-2.661934338952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8D-4809-8254-A9B8ADA0BA01}"/>
                </c:ext>
              </c:extLst>
            </c:dLbl>
            <c:dLbl>
              <c:idx val="10"/>
              <c:layout>
                <c:manualLayout>
                  <c:x val="-2.0645645645645645E-2"/>
                  <c:y val="-8.87311446317657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8D-4809-8254-A9B8ADA0BA01}"/>
                </c:ext>
              </c:extLst>
            </c:dLbl>
            <c:dLbl>
              <c:idx val="11"/>
              <c:layout>
                <c:manualLayout>
                  <c:x val="-1.5015015015015015E-2"/>
                  <c:y val="1.1830819284235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8D-4809-8254-A9B8ADA0BA01}"/>
                </c:ext>
              </c:extLst>
            </c:dLbl>
            <c:dLbl>
              <c:idx val="12"/>
              <c:layout>
                <c:manualLayout>
                  <c:x val="-3.3783783783783855E-2"/>
                  <c:y val="-2.9577048210588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8D-4809-8254-A9B8ADA0BA01}"/>
                </c:ext>
              </c:extLst>
            </c:dLbl>
            <c:dLbl>
              <c:idx val="13"/>
              <c:layout>
                <c:manualLayout>
                  <c:x val="-3.0030030030030064E-2"/>
                  <c:y val="-2.0703933747412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8D-4809-8254-A9B8ADA0BA01}"/>
                </c:ext>
              </c:extLst>
            </c:dLbl>
            <c:dLbl>
              <c:idx val="14"/>
              <c:layout>
                <c:manualLayout>
                  <c:x val="-2.4399399399399415E-2"/>
                  <c:y val="-2.9577048210588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08D-4809-8254-A9B8ADA0BA01}"/>
                </c:ext>
              </c:extLst>
            </c:dLbl>
            <c:dLbl>
              <c:idx val="15"/>
              <c:layout>
                <c:manualLayout>
                  <c:x val="-3.5660660660660801E-2"/>
                  <c:y val="-2.661934338952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08D-4809-8254-A9B8ADA0BA01}"/>
                </c:ext>
              </c:extLst>
            </c:dLbl>
            <c:dLbl>
              <c:idx val="16"/>
              <c:layout>
                <c:manualLayout>
                  <c:x val="-4.6921921921922058E-2"/>
                  <c:y val="2.3661638568470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08D-4809-8254-A9B8ADA0BA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'Film by genre'!$A$2:$A$18</c:f>
              <c:strCache>
                <c:ptCount val="17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Thriller</c:v>
                </c:pt>
                <c:pt idx="16">
                  <c:v>Travel</c:v>
                </c:pt>
              </c:strCache>
            </c:strRef>
          </c:cat>
          <c:val>
            <c:numRef>
              <c:f>'Film by genre'!$G$2:$G$18</c:f>
              <c:numCache>
                <c:formatCode>_-"$"* #,##0.0_-;\-"$"* #,##0.0_-;_-"$"* "-"??_-;_-@_-</c:formatCode>
                <c:ptCount val="17"/>
                <c:pt idx="0">
                  <c:v>3.9011253701875619</c:v>
                </c:pt>
                <c:pt idx="1">
                  <c:v>3.9862065727699534</c:v>
                </c:pt>
                <c:pt idx="2">
                  <c:v>3.8436585365853655</c:v>
                </c:pt>
                <c:pt idx="3">
                  <c:v>3.899279069767442</c:v>
                </c:pt>
                <c:pt idx="4">
                  <c:v>4.7032667450058758</c:v>
                </c:pt>
                <c:pt idx="5">
                  <c:v>4.0017609391675562</c:v>
                </c:pt>
                <c:pt idx="6">
                  <c:v>4.3215739769150057</c:v>
                </c:pt>
                <c:pt idx="7">
                  <c:v>3.871299897645855</c:v>
                </c:pt>
                <c:pt idx="8">
                  <c:v>4.1285099685204614</c:v>
                </c:pt>
                <c:pt idx="9">
                  <c:v>4.4368552036199089</c:v>
                </c:pt>
                <c:pt idx="10">
                  <c:v>4.4000905562742565</c:v>
                </c:pt>
                <c:pt idx="11">
                  <c:v>4.0953600000000003</c:v>
                </c:pt>
                <c:pt idx="12">
                  <c:v>4.5907175925925925</c:v>
                </c:pt>
                <c:pt idx="13">
                  <c:v>4.3446993987975953</c:v>
                </c:pt>
                <c:pt idx="14">
                  <c:v>4.5256151711378347</c:v>
                </c:pt>
                <c:pt idx="15">
                  <c:v>4.3536363636363635</c:v>
                </c:pt>
                <c:pt idx="16">
                  <c:v>4.2187712418300656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D-4809-8254-A9B8ADA0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77120"/>
        <c:axId val="1820472528"/>
      </c:lineChart>
      <c:catAx>
        <c:axId val="18204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820471216"/>
        <c:crosses val="autoZero"/>
        <c:auto val="1"/>
        <c:lblAlgn val="ctr"/>
        <c:lblOffset val="100"/>
        <c:noMultiLvlLbl val="0"/>
      </c:catAx>
      <c:valAx>
        <c:axId val="1820471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820470560"/>
        <c:crosses val="autoZero"/>
        <c:crossBetween val="between"/>
      </c:valAx>
      <c:valAx>
        <c:axId val="1820472528"/>
        <c:scaling>
          <c:orientation val="minMax"/>
        </c:scaling>
        <c:delete val="0"/>
        <c:axPos val="r"/>
        <c:numFmt formatCode="_-&quot;$&quot;* #,##0.0_-;\-&quot;$&quot;* #,##0.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820477120"/>
        <c:crosses val="max"/>
        <c:crossBetween val="between"/>
      </c:valAx>
      <c:catAx>
        <c:axId val="18204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47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US"/>
              <a:t>Top 5 customers with a high lifetime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Customers'!$G$1</c:f>
              <c:strCache>
                <c:ptCount val="1"/>
                <c:pt idx="0">
                  <c:v>total_spent</c:v>
                </c:pt>
              </c:strCache>
            </c:strRef>
          </c:tx>
          <c:spPr>
            <a:solidFill>
              <a:srgbClr val="7CA65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Customers'!$F$2:$F$6</c:f>
              <c:strCache>
                <c:ptCount val="5"/>
                <c:pt idx="0">
                  <c:v>Clara Shaw, Belarus</c:v>
                </c:pt>
                <c:pt idx="1">
                  <c:v>Rhonda Kennedy, Netherlands</c:v>
                </c:pt>
                <c:pt idx="2">
                  <c:v>Marion Snyder, Brazil</c:v>
                </c:pt>
                <c:pt idx="3">
                  <c:v>Karl Seal, United States</c:v>
                </c:pt>
                <c:pt idx="4">
                  <c:v>Eleanor Hunt, Runion</c:v>
                </c:pt>
              </c:strCache>
            </c:strRef>
          </c:cat>
          <c:val>
            <c:numRef>
              <c:f>'Top 5 Customers'!$G$2:$G$6</c:f>
              <c:numCache>
                <c:formatCode>_("$"* #,##0_);_("$"* \(#,##0\);_("$"* "-"_);_(@_)</c:formatCode>
                <c:ptCount val="5"/>
                <c:pt idx="0">
                  <c:v>189.6</c:v>
                </c:pt>
                <c:pt idx="1">
                  <c:v>191.62</c:v>
                </c:pt>
                <c:pt idx="2">
                  <c:v>194.61</c:v>
                </c:pt>
                <c:pt idx="3">
                  <c:v>208.58</c:v>
                </c:pt>
                <c:pt idx="4">
                  <c:v>211.55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7-43A1-ADF4-830A3F4C6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6444304"/>
        <c:axId val="566445288"/>
      </c:barChart>
      <c:catAx>
        <c:axId val="56644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66445288"/>
        <c:crosses val="autoZero"/>
        <c:auto val="1"/>
        <c:lblAlgn val="ctr"/>
        <c:lblOffset val="100"/>
        <c:noMultiLvlLbl val="0"/>
      </c:catAx>
      <c:valAx>
        <c:axId val="56644528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5664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US" sz="1800" b="0"/>
              <a:t>Top 20 revenue generating films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6714960629921"/>
          <c:y val="0.11763731472176642"/>
          <c:w val="0.77837698131536615"/>
          <c:h val="0.763439613526570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20 movies by revenue'!$F$2</c:f>
              <c:strCache>
                <c:ptCount val="1"/>
                <c:pt idx="0">
                  <c:v>total_film_revenue</c:v>
                </c:pt>
              </c:strCache>
            </c:strRef>
          </c:tx>
          <c:spPr>
            <a:solidFill>
              <a:srgbClr val="4495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20 movies by revenue'!$C$3:$C$22</c:f>
              <c:strCache>
                <c:ptCount val="2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  <c:pt idx="10">
                  <c:v>Pelican Comforts</c:v>
                </c:pt>
                <c:pt idx="11">
                  <c:v>Goodfellas Salute</c:v>
                </c:pt>
                <c:pt idx="12">
                  <c:v>Fool Mockingbird</c:v>
                </c:pt>
                <c:pt idx="13">
                  <c:v>Apache Divine</c:v>
                </c:pt>
                <c:pt idx="14">
                  <c:v>Enemy Odds</c:v>
                </c:pt>
                <c:pt idx="15">
                  <c:v>Cat Coneheads</c:v>
                </c:pt>
                <c:pt idx="16">
                  <c:v>Scorpion Apollo</c:v>
                </c:pt>
                <c:pt idx="17">
                  <c:v>Range Moonwalker</c:v>
                </c:pt>
                <c:pt idx="18">
                  <c:v>Scalawag Duck</c:v>
                </c:pt>
                <c:pt idx="19">
                  <c:v>Sunrise League</c:v>
                </c:pt>
              </c:strCache>
            </c:strRef>
          </c:cat>
          <c:val>
            <c:numRef>
              <c:f>'Top 20 movies by revenue'!$F$3:$F$22</c:f>
              <c:numCache>
                <c:formatCode>_("$"* #,##0_);_("$"* \(#,##0\);_("$"* "-"_);_(@_)</c:formatCode>
                <c:ptCount val="2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  <c:pt idx="10">
                  <c:v>165.77</c:v>
                </c:pt>
                <c:pt idx="11">
                  <c:v>164.75</c:v>
                </c:pt>
                <c:pt idx="12">
                  <c:v>162.79</c:v>
                </c:pt>
                <c:pt idx="13">
                  <c:v>160.72</c:v>
                </c:pt>
                <c:pt idx="14">
                  <c:v>159.75</c:v>
                </c:pt>
                <c:pt idx="15">
                  <c:v>159.72999999999999</c:v>
                </c:pt>
                <c:pt idx="16">
                  <c:v>158.79</c:v>
                </c:pt>
                <c:pt idx="17">
                  <c:v>158.77000000000001</c:v>
                </c:pt>
                <c:pt idx="18">
                  <c:v>157.71</c:v>
                </c:pt>
                <c:pt idx="19">
                  <c:v>155.78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4-4FE5-9D14-FA549963A6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22370560"/>
        <c:axId val="722371216"/>
      </c:barChart>
      <c:catAx>
        <c:axId val="72237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22371216"/>
        <c:crosses val="autoZero"/>
        <c:auto val="1"/>
        <c:lblAlgn val="ctr"/>
        <c:lblOffset val="100"/>
        <c:noMultiLvlLbl val="0"/>
      </c:catAx>
      <c:valAx>
        <c:axId val="722371216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223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US"/>
              <a:t>Bottom 20 revenue generating films</a:t>
            </a:r>
          </a:p>
        </c:rich>
      </c:tx>
      <c:layout>
        <c:manualLayout>
          <c:xMode val="edge"/>
          <c:yMode val="edge"/>
          <c:x val="0.1936804461942257"/>
          <c:y val="1.1695906432748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'Bottom 20 mivies by revenue'!$F$2</c:f>
              <c:strCache>
                <c:ptCount val="1"/>
                <c:pt idx="0">
                  <c:v>total_film_revenue</c:v>
                </c:pt>
              </c:strCache>
            </c:strRef>
          </c:tx>
          <c:spPr>
            <a:solidFill>
              <a:srgbClr val="F9D4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'Bottom 20 mivies by revenue'!$C$3:$C$22</c:f>
              <c:strCache>
                <c:ptCount val="20"/>
                <c:pt idx="0">
                  <c:v>Oklahoma Jumanji</c:v>
                </c:pt>
                <c:pt idx="1">
                  <c:v>Duffel Apocalypse</c:v>
                </c:pt>
                <c:pt idx="2">
                  <c:v>Texas Watch</c:v>
                </c:pt>
                <c:pt idx="3">
                  <c:v>Freedom Cleopatra</c:v>
                </c:pt>
                <c:pt idx="4">
                  <c:v>Rebel Airport</c:v>
                </c:pt>
                <c:pt idx="5">
                  <c:v>Young Language</c:v>
                </c:pt>
                <c:pt idx="6">
                  <c:v>Cruelty Unforgiven</c:v>
                </c:pt>
                <c:pt idx="7">
                  <c:v>Treatment Jekyll</c:v>
                </c:pt>
                <c:pt idx="8">
                  <c:v>Lights Deer</c:v>
                </c:pt>
                <c:pt idx="9">
                  <c:v>Japanese Run</c:v>
                </c:pt>
                <c:pt idx="10">
                  <c:v>Stallion Sundance</c:v>
                </c:pt>
                <c:pt idx="11">
                  <c:v>Harold French</c:v>
                </c:pt>
                <c:pt idx="12">
                  <c:v>Ghostbusters Elf</c:v>
                </c:pt>
                <c:pt idx="13">
                  <c:v>Connection Microcosmos</c:v>
                </c:pt>
                <c:pt idx="14">
                  <c:v>Ballroom Mockingbird</c:v>
                </c:pt>
                <c:pt idx="15">
                  <c:v>Comancheros Enemy</c:v>
                </c:pt>
                <c:pt idx="16">
                  <c:v>Jawbreaker Brooklyn</c:v>
                </c:pt>
                <c:pt idx="17">
                  <c:v>Towers Hurricane</c:v>
                </c:pt>
                <c:pt idx="18">
                  <c:v>Zhivago Core</c:v>
                </c:pt>
                <c:pt idx="19">
                  <c:v>Maude Mod</c:v>
                </c:pt>
              </c:strCache>
            </c:strRef>
          </c:cat>
          <c:val>
            <c:numRef>
              <c:f>'Bottom 20 mivies by revenue'!$F$3:$F$22</c:f>
              <c:numCache>
                <c:formatCode>_-"$"* #,##0.0_-;\-"$"* #,##0.0_-;_-"$"* "-"?_-;_-@_-</c:formatCode>
                <c:ptCount val="20"/>
                <c:pt idx="0">
                  <c:v>5.94</c:v>
                </c:pt>
                <c:pt idx="1">
                  <c:v>5.94</c:v>
                </c:pt>
                <c:pt idx="2">
                  <c:v>5.94</c:v>
                </c:pt>
                <c:pt idx="3">
                  <c:v>5.95</c:v>
                </c:pt>
                <c:pt idx="4">
                  <c:v>6.93</c:v>
                </c:pt>
                <c:pt idx="5">
                  <c:v>6.93</c:v>
                </c:pt>
                <c:pt idx="6">
                  <c:v>6.94</c:v>
                </c:pt>
                <c:pt idx="7">
                  <c:v>6.94</c:v>
                </c:pt>
                <c:pt idx="8">
                  <c:v>7.93</c:v>
                </c:pt>
                <c:pt idx="9">
                  <c:v>7.94</c:v>
                </c:pt>
                <c:pt idx="10">
                  <c:v>7.94</c:v>
                </c:pt>
                <c:pt idx="11">
                  <c:v>8.93</c:v>
                </c:pt>
                <c:pt idx="12">
                  <c:v>8.93</c:v>
                </c:pt>
                <c:pt idx="13">
                  <c:v>8.9499999999999993</c:v>
                </c:pt>
                <c:pt idx="14">
                  <c:v>9.93</c:v>
                </c:pt>
                <c:pt idx="15">
                  <c:v>9.94</c:v>
                </c:pt>
                <c:pt idx="16">
                  <c:v>10.91</c:v>
                </c:pt>
                <c:pt idx="17">
                  <c:v>10.91</c:v>
                </c:pt>
                <c:pt idx="18">
                  <c:v>10.93</c:v>
                </c:pt>
                <c:pt idx="19">
                  <c:v>10.93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F-41F0-AA89-D0A66A12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3018496"/>
        <c:axId val="563022104"/>
      </c:barChart>
      <c:catAx>
        <c:axId val="56301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63022104"/>
        <c:crosses val="autoZero"/>
        <c:auto val="1"/>
        <c:lblAlgn val="ctr"/>
        <c:lblOffset val="100"/>
        <c:noMultiLvlLbl val="0"/>
      </c:catAx>
      <c:valAx>
        <c:axId val="563022104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&quot;$&quot;* #,##0.0_-;\-&quot;$&quot;* #,##0.0_-;_-&quot;$&quot;* &quot;-&quot;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630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10 countries by revenue (K) and number of transactions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60259281749064E-2"/>
          <c:y val="0.13769040028338647"/>
          <c:w val="0.84759781133552992"/>
          <c:h val="0.5401125736009885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'Cust&amp;rev by countries'!$J$1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rgbClr val="4495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'Cust&amp;rev by countries'!$H$2:$H$11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'Cust&amp;rev by countries'!$J$2:$J$11</c:f>
              <c:numCache>
                <c:formatCode>_-"$"* #,##0.0_-;\-"$"* #,##0.0_-;_-"$"* "-"??_-;_-@_-</c:formatCode>
                <c:ptCount val="10"/>
                <c:pt idx="0">
                  <c:v>6.0347799999999996</c:v>
                </c:pt>
                <c:pt idx="1">
                  <c:v>5.2510300000000001</c:v>
                </c:pt>
                <c:pt idx="2">
                  <c:v>3.6853099999999999</c:v>
                </c:pt>
                <c:pt idx="3">
                  <c:v>3.1225100000000001</c:v>
                </c:pt>
                <c:pt idx="4">
                  <c:v>2.98482</c:v>
                </c:pt>
                <c:pt idx="5">
                  <c:v>2.91919</c:v>
                </c:pt>
                <c:pt idx="6">
                  <c:v>2.7656199999999997</c:v>
                </c:pt>
                <c:pt idx="7">
                  <c:v>2.2197</c:v>
                </c:pt>
                <c:pt idx="8">
                  <c:v>1.4984900000000001</c:v>
                </c:pt>
                <c:pt idx="9">
                  <c:v>1.3526899999999999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2-4A54-BE70-FD68F988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87011344"/>
        <c:axId val="787009376"/>
      </c:barChart>
      <c:lineChart>
        <c:grouping val="standard"/>
        <c:varyColors val="0"/>
        <c:ser>
          <c:idx val="0"/>
          <c:order val="0"/>
          <c:tx>
            <c:strRef>
              <c:f>'Cust&amp;rev by countries'!$I$1</c:f>
              <c:strCache>
                <c:ptCount val="1"/>
                <c:pt idx="0">
                  <c:v>transaction_number</c:v>
                </c:pt>
              </c:strCache>
            </c:strRef>
          </c:tx>
          <c:spPr>
            <a:ln w="28575" cap="rnd">
              <a:solidFill>
                <a:srgbClr val="F9D4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9D4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2140750105351876E-3"/>
                  <c:y val="-2.1253985122210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12-4A54-BE70-FD68F9883B07}"/>
                </c:ext>
              </c:extLst>
            </c:dLbl>
            <c:dLbl>
              <c:idx val="2"/>
              <c:layout>
                <c:manualLayout>
                  <c:x val="4.2140750105352258E-3"/>
                  <c:y val="-2.4796315975912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12-4A54-BE70-FD68F9883B07}"/>
                </c:ext>
              </c:extLst>
            </c:dLbl>
            <c:dLbl>
              <c:idx val="3"/>
              <c:layout>
                <c:manualLayout>
                  <c:x val="4.2140750105351876E-3"/>
                  <c:y val="-4.2507970244420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12-4A54-BE70-FD68F9883B07}"/>
                </c:ext>
              </c:extLst>
            </c:dLbl>
            <c:dLbl>
              <c:idx val="4"/>
              <c:layout>
                <c:manualLayout>
                  <c:x val="1.0535187526337969E-2"/>
                  <c:y val="-3.8965639390719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12-4A54-BE70-FD68F9883B07}"/>
                </c:ext>
              </c:extLst>
            </c:dLbl>
            <c:dLbl>
              <c:idx val="5"/>
              <c:layout>
                <c:manualLayout>
                  <c:x val="-6.3211125158028581E-3"/>
                  <c:y val="-2.8338646829613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12-4A54-BE70-FD68F9883B07}"/>
                </c:ext>
              </c:extLst>
            </c:dLbl>
            <c:dLbl>
              <c:idx val="6"/>
              <c:layout>
                <c:manualLayout>
                  <c:x val="-2.1070375052675938E-3"/>
                  <c:y val="-2.4796315975912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12-4A54-BE70-FD68F9883B07}"/>
                </c:ext>
              </c:extLst>
            </c:dLbl>
            <c:dLbl>
              <c:idx val="7"/>
              <c:layout>
                <c:manualLayout>
                  <c:x val="0"/>
                  <c:y val="-1.4169323414806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12-4A54-BE70-FD68F9883B07}"/>
                </c:ext>
              </c:extLst>
            </c:dLbl>
            <c:dLbl>
              <c:idx val="8"/>
              <c:layout>
                <c:manualLayout>
                  <c:x val="2.1070375052675938E-3"/>
                  <c:y val="-2.4796315975912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12-4A54-BE70-FD68F9883B07}"/>
                </c:ext>
              </c:extLst>
            </c:dLbl>
            <c:dLbl>
              <c:idx val="9"/>
              <c:layout>
                <c:manualLayout>
                  <c:x val="0"/>
                  <c:y val="-2.4796315975912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12-4A54-BE70-FD68F9883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'Cust&amp;rev by countries'!$H$2:$H$11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'Cust&amp;rev by countries'!$I$2:$I$11</c:f>
              <c:numCache>
                <c:formatCode>General</c:formatCode>
                <c:ptCount val="10"/>
                <c:pt idx="0">
                  <c:v>1422</c:v>
                </c:pt>
                <c:pt idx="1">
                  <c:v>1297</c:v>
                </c:pt>
                <c:pt idx="2">
                  <c:v>869</c:v>
                </c:pt>
                <c:pt idx="3">
                  <c:v>749</c:v>
                </c:pt>
                <c:pt idx="4">
                  <c:v>718</c:v>
                </c:pt>
                <c:pt idx="5">
                  <c:v>681</c:v>
                </c:pt>
                <c:pt idx="6">
                  <c:v>638</c:v>
                </c:pt>
                <c:pt idx="7">
                  <c:v>530</c:v>
                </c:pt>
                <c:pt idx="8">
                  <c:v>351</c:v>
                </c:pt>
                <c:pt idx="9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2-4A54-BE70-FD68F988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36352"/>
        <c:axId val="690238976"/>
      </c:lineChart>
      <c:catAx>
        <c:axId val="7870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87009376"/>
        <c:crosses val="autoZero"/>
        <c:auto val="1"/>
        <c:lblAlgn val="ctr"/>
        <c:lblOffset val="100"/>
        <c:noMultiLvlLbl val="0"/>
      </c:catAx>
      <c:valAx>
        <c:axId val="787009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&quot;$&quot;* #,##0.0_-;\-&quot;$&quot;* #,##0.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87011344"/>
        <c:crosses val="autoZero"/>
        <c:crossBetween val="between"/>
      </c:valAx>
      <c:valAx>
        <c:axId val="69023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690236352"/>
        <c:crosses val="max"/>
        <c:crossBetween val="between"/>
      </c:valAx>
      <c:catAx>
        <c:axId val="69023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23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3810320170154"/>
          <c:y val="0.15028296808276223"/>
          <c:w val="0.45287104598650835"/>
          <c:h val="5.7041846921100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CA"/>
              <a:t>Top 10 countries by customer numbers with average revenue per customer</a:t>
            </a:r>
          </a:p>
        </c:rich>
      </c:tx>
      <c:layout>
        <c:manualLayout>
          <c:xMode val="edge"/>
          <c:yMode val="edge"/>
          <c:x val="0.15159789644012944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48882789142453E-2"/>
          <c:y val="0.12656950672645739"/>
          <c:w val="0.91904144933537257"/>
          <c:h val="0.66224591881171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countries 3.7.1'!$B$1</c:f>
              <c:strCache>
                <c:ptCount val="1"/>
                <c:pt idx="0">
                  <c:v>customer_numbers</c:v>
                </c:pt>
              </c:strCache>
            </c:strRef>
          </c:tx>
          <c:spPr>
            <a:solidFill>
              <a:srgbClr val="4495A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countries 3.7.1'!$A$2:$A$11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'Top 10 countries 3.7.1'!$B$2:$B$11</c:f>
              <c:numCache>
                <c:formatCode>General</c:formatCode>
                <c:ptCount val="10"/>
                <c:pt idx="0">
                  <c:v>60</c:v>
                </c:pt>
                <c:pt idx="1">
                  <c:v>53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20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E46-AFCF-42E7CA7B11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72305920"/>
        <c:axId val="772306248"/>
      </c:barChart>
      <c:lineChart>
        <c:grouping val="stacked"/>
        <c:varyColors val="0"/>
        <c:ser>
          <c:idx val="1"/>
          <c:order val="1"/>
          <c:tx>
            <c:strRef>
              <c:f>'Top 10 countries 3.7.1'!$D$1</c:f>
              <c:strCache>
                <c:ptCount val="1"/>
                <c:pt idx="0">
                  <c:v>Average per customer</c:v>
                </c:pt>
              </c:strCache>
            </c:strRef>
          </c:tx>
          <c:spPr>
            <a:ln w="28575" cap="rnd">
              <a:solidFill>
                <a:srgbClr val="F9D4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D448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72547356516823E-3"/>
                  <c:y val="2.6158445440956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DE-4E46-AFCF-42E7CA7B1164}"/>
                </c:ext>
              </c:extLst>
            </c:dLbl>
            <c:dLbl>
              <c:idx val="1"/>
              <c:layout>
                <c:manualLayout>
                  <c:x val="-2.5916202357292607E-17"/>
                  <c:y val="-2.9895366218236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DE-4E46-AFCF-42E7CA7B1164}"/>
                </c:ext>
              </c:extLst>
            </c:dLbl>
            <c:dLbl>
              <c:idx val="2"/>
              <c:layout>
                <c:manualLayout>
                  <c:x val="-5.1832404714585213E-17"/>
                  <c:y val="2.9895366218236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DE-4E46-AFCF-42E7CA7B1164}"/>
                </c:ext>
              </c:extLst>
            </c:dLbl>
            <c:dLbl>
              <c:idx val="3"/>
              <c:layout>
                <c:manualLayout>
                  <c:x val="-1.4136273678258412E-3"/>
                  <c:y val="-3.3632286995515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DE-4E46-AFCF-42E7CA7B1164}"/>
                </c:ext>
              </c:extLst>
            </c:dLbl>
            <c:dLbl>
              <c:idx val="4"/>
              <c:layout>
                <c:manualLayout>
                  <c:x val="-1.4136273678258412E-3"/>
                  <c:y val="3.7369207772795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DE-4E46-AFCF-42E7CA7B1164}"/>
                </c:ext>
              </c:extLst>
            </c:dLbl>
            <c:dLbl>
              <c:idx val="6"/>
              <c:layout>
                <c:manualLayout>
                  <c:x val="1.5549901046084148E-2"/>
                  <c:y val="-1.4947683109118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DE-4E46-AFCF-42E7CA7B1164}"/>
                </c:ext>
              </c:extLst>
            </c:dLbl>
            <c:dLbl>
              <c:idx val="8"/>
              <c:layout>
                <c:manualLayout>
                  <c:x val="0"/>
                  <c:y val="2.2421524663677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DE-4E46-AFCF-42E7CA7B1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countries 3.7.1'!$A$2:$A$11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'Top 10 countries 3.7.1'!$D$2:$D$11</c:f>
              <c:numCache>
                <c:formatCode>0.0</c:formatCode>
                <c:ptCount val="10"/>
                <c:pt idx="0">
                  <c:v>23.7</c:v>
                </c:pt>
                <c:pt idx="1">
                  <c:v>24.471698113207548</c:v>
                </c:pt>
                <c:pt idx="2">
                  <c:v>24.138888888888889</c:v>
                </c:pt>
                <c:pt idx="3">
                  <c:v>24.161290322580644</c:v>
                </c:pt>
                <c:pt idx="4">
                  <c:v>23.933333333333334</c:v>
                </c:pt>
                <c:pt idx="5">
                  <c:v>24.321428571428573</c:v>
                </c:pt>
                <c:pt idx="6">
                  <c:v>22.785714285714285</c:v>
                </c:pt>
                <c:pt idx="7">
                  <c:v>26.5</c:v>
                </c:pt>
                <c:pt idx="8">
                  <c:v>23.4</c:v>
                </c:pt>
                <c:pt idx="9" formatCode="0">
                  <c:v>23.642857142857142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E-4E46-AFCF-42E7CA7B11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6985760"/>
        <c:axId val="786983136"/>
      </c:lineChart>
      <c:catAx>
        <c:axId val="7723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72306248"/>
        <c:crosses val="autoZero"/>
        <c:auto val="1"/>
        <c:lblAlgn val="ctr"/>
        <c:lblOffset val="100"/>
        <c:noMultiLvlLbl val="0"/>
      </c:catAx>
      <c:valAx>
        <c:axId val="7723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72305920"/>
        <c:crosses val="autoZero"/>
        <c:crossBetween val="between"/>
      </c:valAx>
      <c:valAx>
        <c:axId val="78698313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786985760"/>
        <c:crosses val="max"/>
        <c:crossBetween val="between"/>
      </c:valAx>
      <c:catAx>
        <c:axId val="78698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698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2674338099595"/>
          <c:y val="0.15139766721984865"/>
          <c:w val="0.41974880033935152"/>
          <c:h val="5.432831776594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en-US"/>
              <a:t>Top 5 customers from top 10 countries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 3.7.3'!$G$1</c:f>
              <c:strCache>
                <c:ptCount val="1"/>
                <c:pt idx="0">
                  <c:v>total_amount_paid</c:v>
                </c:pt>
              </c:strCache>
            </c:strRef>
          </c:tx>
          <c:spPr>
            <a:solidFill>
              <a:srgbClr val="7CA65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 3.7.3'!$F$2:$F$6</c:f>
              <c:strCache>
                <c:ptCount val="5"/>
                <c:pt idx="0">
                  <c:v>Adam Gooch, India</c:v>
                </c:pt>
                <c:pt idx="1">
                  <c:v>Clinton Buford, United States</c:v>
                </c:pt>
                <c:pt idx="2">
                  <c:v>Sergio Stanfield, Mexico</c:v>
                </c:pt>
                <c:pt idx="3">
                  <c:v>Gabriel Harder, Turkey</c:v>
                </c:pt>
                <c:pt idx="4">
                  <c:v>Sara Perry, Mexico</c:v>
                </c:pt>
              </c:strCache>
            </c:strRef>
          </c:cat>
          <c:val>
            <c:numRef>
              <c:f>'Top 5 customers 3.7.3'!$G$2:$G$6</c:f>
              <c:numCache>
                <c:formatCode>_("$"* #,##0_);_("$"* \(#,##0\);_("$"* "-"_);_(@_)</c:formatCode>
                <c:ptCount val="5"/>
                <c:pt idx="0">
                  <c:v>97.8</c:v>
                </c:pt>
                <c:pt idx="1">
                  <c:v>98.76</c:v>
                </c:pt>
                <c:pt idx="2">
                  <c:v>102.76</c:v>
                </c:pt>
                <c:pt idx="3">
                  <c:v>108.75</c:v>
                </c:pt>
                <c:pt idx="4">
                  <c:v>128.69999999999999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78B-9202-E2EF1E71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00890440"/>
        <c:axId val="1300890768"/>
      </c:barChart>
      <c:catAx>
        <c:axId val="130089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300890768"/>
        <c:crosses val="autoZero"/>
        <c:auto val="1"/>
        <c:lblAlgn val="ctr"/>
        <c:lblOffset val="100"/>
        <c:noMultiLvlLbl val="0"/>
      </c:catAx>
      <c:valAx>
        <c:axId val="13008907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30089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ranklin Gothic Medium" panose="020B06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3</xdr:row>
      <xdr:rowOff>114300</xdr:rowOff>
    </xdr:from>
    <xdr:to>
      <xdr:col>13</xdr:col>
      <xdr:colOff>266700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C6619-E518-6E71-39F0-DD2CB283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</xdr:row>
      <xdr:rowOff>91440</xdr:rowOff>
    </xdr:from>
    <xdr:to>
      <xdr:col>25</xdr:col>
      <xdr:colOff>466725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1EC59D-95B8-A65E-C10F-03C22A92A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21</xdr:row>
      <xdr:rowOff>156210</xdr:rowOff>
    </xdr:from>
    <xdr:to>
      <xdr:col>13</xdr:col>
      <xdr:colOff>137160</xdr:colOff>
      <xdr:row>45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0A0E1-8A5C-DBF6-5B79-8A3134CE3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861060</xdr:colOff>
      <xdr:row>7</xdr:row>
      <xdr:rowOff>80010</xdr:rowOff>
    </xdr:from>
    <xdr:to>
      <xdr:col>8</xdr:col>
      <xdr:colOff>53340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88F13-9CE8-4366-3E0D-2CA547CA5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607695</xdr:colOff>
      <xdr:row>0</xdr:row>
      <xdr:rowOff>66675</xdr:rowOff>
    </xdr:from>
    <xdr:to>
      <xdr:col>16</xdr:col>
      <xdr:colOff>464820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39ED2-E05D-A610-61E8-AEC0258F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5715</xdr:rowOff>
    </xdr:from>
    <xdr:to>
      <xdr:col>14</xdr:col>
      <xdr:colOff>342900</xdr:colOff>
      <xdr:row>25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F8011-328C-6094-200D-4EA862E2C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21</xdr:row>
      <xdr:rowOff>41910</xdr:rowOff>
    </xdr:from>
    <xdr:to>
      <xdr:col>16</xdr:col>
      <xdr:colOff>15240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E3F1F-5A17-1520-3700-956D4B07B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47625</xdr:rowOff>
    </xdr:from>
    <xdr:to>
      <xdr:col>17</xdr:col>
      <xdr:colOff>266700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A0258-0AB1-72B0-5743-413961510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</xdr:row>
      <xdr:rowOff>57150</xdr:rowOff>
    </xdr:from>
    <xdr:to>
      <xdr:col>9</xdr:col>
      <xdr:colOff>167640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A09F8-AD1D-3059-B3A9-EA88996E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43815</xdr:rowOff>
    </xdr:from>
    <xdr:to>
      <xdr:col>18</xdr:col>
      <xdr:colOff>495300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23404-EFD8-4767-8DC5-B6F961B1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EC69EAE-FFD3-421C-AA32-E517832E3AB4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untry" tableColumnId="1"/>
      <queryTableField id="2" name="number_of_customers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8622DB9E-D94F-4251-8B51-EE6FEC4FC231}" autoFormatId="16" applyNumberFormats="0" applyBorderFormats="0" applyFontFormats="0" applyPatternFormats="0" applyAlignmentFormats="0" applyWidthHeightFormats="0">
  <queryTableRefresh nextId="4">
    <queryTableFields count="3">
      <queryTableField id="1" name="city" tableColumnId="1"/>
      <queryTableField id="2" name="country" tableColumnId="2"/>
      <queryTableField id="3" name="number_of_customer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70140F1B-2DBA-454C-82FE-E91B3070DB78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first_name" tableColumnId="2"/>
      <queryTableField id="3" name="last_name" tableColumnId="3"/>
      <queryTableField id="4" name="city" tableColumnId="4"/>
      <queryTableField id="5" name="country" tableColumnId="5"/>
      <queryTableField id="7" dataBound="0" tableColumnId="8"/>
      <queryTableField id="6" name="total_amount_paid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477224-6C60-454A-86C2-33AB4E091DE0}" name="Table2" displayName="Table2" ref="A1:M2" totalsRowShown="0">
  <autoFilter ref="A1:M2" xr:uid="{BF477224-6C60-454A-86C2-33AB4E091DE0}"/>
  <tableColumns count="13">
    <tableColumn id="1" xr3:uid="{414BAD79-4656-4961-B97D-5D1D23493DF2}" name="min_rental_duration"/>
    <tableColumn id="2" xr3:uid="{CAF5A78F-9A4C-474B-AE20-1419158FC30A}" name="max_rental_duration"/>
    <tableColumn id="3" xr3:uid="{C16C8412-D592-458D-9CD3-326EF683A2E1}" name="avg_rental_duation"/>
    <tableColumn id="4" xr3:uid="{459A861E-7499-436F-9921-7445B75371DC}" name="min_rental_rate"/>
    <tableColumn id="5" xr3:uid="{8EE23AFC-631F-4BAF-8516-280D0165F6BE}" name="max_rental_rate"/>
    <tableColumn id="6" xr3:uid="{C8F193F6-5E9A-4326-8DA8-1231DA2B65AB}" name="avg_rental_rate"/>
    <tableColumn id="7" xr3:uid="{275EE7D2-EAF8-4088-A581-5301F6EB1BD8}" name="min_length"/>
    <tableColumn id="8" xr3:uid="{F8932045-C5B0-4AC9-A72C-FB749C2E5088}" name="max_length"/>
    <tableColumn id="9" xr3:uid="{244A47DE-2934-4C47-94FF-CF3E54E12DB7}" name="avg_length"/>
    <tableColumn id="10" xr3:uid="{7EFA684A-99ED-4AE9-97E6-8D3ADB2221AE}" name="min_replacement_cost"/>
    <tableColumn id="11" xr3:uid="{C64EF80D-8718-4754-AE8C-72A9A3FB5985}" name="max_replacement_cost"/>
    <tableColumn id="12" xr3:uid="{436C1B4D-387F-4624-870B-E70293961837}" name="avg_replacement_cost"/>
    <tableColumn id="13" xr3:uid="{D6F1C309-6D81-493E-B7C8-121EB9AD9F98}" name="count_rows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F621777-3F9C-4AE0-984A-7521E41505D3}" name="Top_5_Customers" displayName="Top_5_Customers" ref="A1:G6" tableType="queryTable" totalsRowShown="0">
  <autoFilter ref="A1:G6" xr:uid="{2F621777-3F9C-4AE0-984A-7521E41505D3}"/>
  <sortState xmlns:xlrd2="http://schemas.microsoft.com/office/spreadsheetml/2017/richdata2" ref="A2:G6">
    <sortCondition ref="G1:G6"/>
  </sortState>
  <tableColumns count="7">
    <tableColumn id="1" xr3:uid="{907A72CE-D0B4-4C8B-A8F0-942B4F4307CA}" uniqueName="1" name="customer_id" queryTableFieldId="1"/>
    <tableColumn id="2" xr3:uid="{E3C50530-4D6A-4555-9311-C95F9672DFE5}" uniqueName="2" name="first_name" queryTableFieldId="2" dataDxfId="5"/>
    <tableColumn id="3" xr3:uid="{F86D789B-7DE1-4557-B378-965466065894}" uniqueName="3" name="last_name" queryTableFieldId="3" dataDxfId="4"/>
    <tableColumn id="4" xr3:uid="{1B4457A9-8234-4810-B9DD-4EBA446DA3A4}" uniqueName="4" name="city" queryTableFieldId="4" dataDxfId="3"/>
    <tableColumn id="5" xr3:uid="{5B681FB5-E804-4784-A079-B4A581D20831}" uniqueName="5" name="country" queryTableFieldId="5" dataDxfId="2"/>
    <tableColumn id="8" xr3:uid="{60E6A705-5C47-4671-BB04-CCADA00B0C3E}" uniqueName="8" name="Column1" queryTableFieldId="7" dataDxfId="1">
      <calculatedColumnFormula>Top_5_Customers[[#This Row],[first_name]]&amp;" "&amp;Top_5_Customers[[#This Row],[last_name]]&amp;","&amp;" "&amp;Top_5_Customers[[#This Row],[country]]</calculatedColumnFormula>
    </tableColumn>
    <tableColumn id="6" xr3:uid="{E57B4357-8BAF-41BA-A91C-A97AD6F614C0}" uniqueName="6" name="total_amount_paid" queryTableFieldId="6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429EEA-5FAB-4E30-BF11-0CFAB0532083}" name="Table9" displayName="Table9" ref="A1:D6" totalsRowShown="0">
  <autoFilter ref="A1:D6" xr:uid="{B1429EEA-5FAB-4E30-BF11-0CFAB0532083}"/>
  <tableColumns count="4">
    <tableColumn id="1" xr3:uid="{B3C48E99-95C4-4962-9FC2-6566C526430E}" name="rating"/>
    <tableColumn id="2" xr3:uid="{64C672D0-ED07-4E59-90C6-05DD478493D6}" name="number_of_transactions"/>
    <tableColumn id="3" xr3:uid="{7B567EC3-7F9D-4332-B5CA-994D75FF48EE}" name="Movie revenue" dataDxfId="22" dataCellStyle="Currency"/>
    <tableColumn id="4" xr3:uid="{8588C53F-89AE-4C49-AD50-5ACC9215E032}" name="Average revenue per rating" dataDxfId="21">
      <calculatedColumnFormula>Table9[[#This Row],[Movie revenue]]/Table9[[#This Row],[number_of_transactions]]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726DA7-3AD7-423C-B8E4-A2991422CAD6}" name="Table8" displayName="Table8" ref="A1:G18" totalsRowShown="0">
  <autoFilter ref="A1:G18" xr:uid="{C9726DA7-3AD7-423C-B8E4-A2991422CAD6}"/>
  <sortState xmlns:xlrd2="http://schemas.microsoft.com/office/spreadsheetml/2017/richdata2" ref="A2:G18">
    <sortCondition ref="A1:A18"/>
  </sortState>
  <tableColumns count="7">
    <tableColumn id="1" xr3:uid="{261B347C-2DD4-430E-9C66-EDC24ED2CAED}" name="Genre"/>
    <tableColumn id="5" xr3:uid="{C5D74B4E-AABD-4418-B614-F9F8A6046469}" name="Distinct_c0unt"/>
    <tableColumn id="2" xr3:uid="{14A24B2B-4AE7-4BF4-89C2-B9BF62FA14C0}" name="Transaction numbers"/>
    <tableColumn id="6" xr3:uid="{8A71A396-77C3-4935-B485-A653824BCDE4}" name="Average rent number" dataDxfId="20">
      <calculatedColumnFormula>Table8[[#This Row],[Transaction numbers]]/Table8[[#This Row],[Distinct_c0unt]]</calculatedColumnFormula>
    </tableColumn>
    <tableColumn id="3" xr3:uid="{68F09378-BDD5-4E31-81AC-E762242AB0B1}" name="total_film_revenue" dataDxfId="19" dataCellStyle="Currency"/>
    <tableColumn id="7" xr3:uid="{83A7DDBB-C247-4772-91F6-B7F5B8BB59F0}" name="Median" dataDxfId="18" dataCellStyle="Currency">
      <calculatedColumnFormula>MEDIAN(Table8[total_film_revenue])</calculatedColumnFormula>
    </tableColumn>
    <tableColumn id="4" xr3:uid="{D6F2995C-E8D5-4FE5-85F2-D278F87AE2B6}" name="Average per movie transaction" dataDxfId="17" dataCellStyle="Currency">
      <calculatedColumnFormula>Table8[[#This Row],[total_film_revenue]]/Table8[[#This Row],[Transaction numbers]]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2C8192-E342-4AFA-9570-CD3CE1F2B9E4}" name="Table10" displayName="Table10" ref="A1:G6" totalsRowShown="0">
  <autoFilter ref="A1:G6" xr:uid="{0A2C8192-E342-4AFA-9570-CD3CE1F2B9E4}"/>
  <sortState xmlns:xlrd2="http://schemas.microsoft.com/office/spreadsheetml/2017/richdata2" ref="A2:G6">
    <sortCondition ref="G1:G6"/>
  </sortState>
  <tableColumns count="7">
    <tableColumn id="1" xr3:uid="{1A1D8402-DB0C-4855-A4C2-B048EE4DA0FB}" name="customer_id"/>
    <tableColumn id="2" xr3:uid="{1D7B3777-DF45-4BC1-86F1-A1D1B1FB63BD}" name="first_name"/>
    <tableColumn id="3" xr3:uid="{90840E82-2F2E-4274-BC14-1DC803DD9A41}" name="last_name"/>
    <tableColumn id="4" xr3:uid="{8256ACA1-9707-43B7-9EEB-9F747426558E}" name="city"/>
    <tableColumn id="5" xr3:uid="{3807A494-BE17-4D47-B927-7FE96FD93847}" name="country"/>
    <tableColumn id="7" xr3:uid="{1F302275-782B-4FF9-9F15-9030BD39343C}" name="Column1" dataDxfId="16">
      <calculatedColumnFormula>Table10[[#This Row],[first_name]]&amp;" "&amp;Table10[[#This Row],[last_name]]&amp;","&amp;" "&amp;Table10[[#This Row],[country]]</calculatedColumnFormula>
    </tableColumn>
    <tableColumn id="6" xr3:uid="{D9D28D35-6E3A-4C49-B35B-FAF4A99EDC00}" name="total_spent" dataDxfId="1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301DCF2-0EF1-46CA-89F8-1982E3FFE0AF}" name="Table15" displayName="Table15" ref="A2:F22" totalsRowShown="0">
  <autoFilter ref="A2:F22" xr:uid="{B301DCF2-0EF1-46CA-89F8-1982E3FFE0AF}"/>
  <sortState xmlns:xlrd2="http://schemas.microsoft.com/office/spreadsheetml/2017/richdata2" ref="A3:F22">
    <sortCondition descending="1" ref="F2:F22"/>
  </sortState>
  <tableColumns count="6">
    <tableColumn id="1" xr3:uid="{A367F643-3733-4CC7-8838-252F74F9239D}" name="Rank"/>
    <tableColumn id="2" xr3:uid="{1320FD3C-46FA-4D82-A4F1-250319DB7E1A}" name="film_id"/>
    <tableColumn id="3" xr3:uid="{2E56DC2A-2522-468E-8DA2-1E84542113EB}" name="title"/>
    <tableColumn id="4" xr3:uid="{B593D2C3-203F-402E-8C13-54C54269E570}" name="rating"/>
    <tableColumn id="5" xr3:uid="{20E16346-27C0-496A-9670-EBD4CB83CC38}" name="genre"/>
    <tableColumn id="6" xr3:uid="{4F2E0725-B85B-463B-9D1F-1595A412C962}" name="total_film_revenue" dataDxfId="14" dataCellStyle="Currency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13AB78-A090-4BB8-8B02-E838965BC994}" name="Table16" displayName="Table16" ref="A2:F22" totalsRowShown="0">
  <autoFilter ref="A2:F22" xr:uid="{0813AB78-A090-4BB8-8B02-E838965BC994}"/>
  <sortState xmlns:xlrd2="http://schemas.microsoft.com/office/spreadsheetml/2017/richdata2" ref="A3:F22">
    <sortCondition ref="F2:F22"/>
  </sortState>
  <tableColumns count="6">
    <tableColumn id="1" xr3:uid="{B25E0B79-7B86-43F0-9835-6C441CA85679}" name="Column1"/>
    <tableColumn id="2" xr3:uid="{05A7C020-F81C-48CD-8EB7-DA784BDB7764}" name="film_id"/>
    <tableColumn id="3" xr3:uid="{4FD6724B-12BE-4831-AC7F-E854C6557554}" name="title"/>
    <tableColumn id="4" xr3:uid="{17870F4E-3501-4028-A38E-66099752827E}" name="rating"/>
    <tableColumn id="5" xr3:uid="{D313F606-18F6-43C5-8A81-758C9DA76A42}" name="genre"/>
    <tableColumn id="6" xr3:uid="{857C457D-F102-4FE6-B0E4-C94681E56495}" name="total_film_revenue" dataDxfId="13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B3084C-CAB9-4C32-8606-7E391A34A881}" name="Table11" displayName="Table11" ref="A1:D110" totalsRowCount="1">
  <autoFilter ref="A1:D109" xr:uid="{7EB3084C-CAB9-4C32-8606-7E391A34A881}"/>
  <sortState xmlns:xlrd2="http://schemas.microsoft.com/office/spreadsheetml/2017/richdata2" ref="A2:C109">
    <sortCondition descending="1" ref="C1:C109"/>
  </sortState>
  <tableColumns count="4">
    <tableColumn id="1" xr3:uid="{151CB828-C66E-47A2-B5C9-D1BB973849DE}" name="country"/>
    <tableColumn id="2" xr3:uid="{54B46EE6-130F-43C2-880F-FCDF9D8573BF}" name="transaction_number" totalsRowFunction="sum"/>
    <tableColumn id="3" xr3:uid="{418B7449-7970-46BD-8D91-C25855A007EB}" name="total_revenue" totalsRowFunction="sum" dataDxfId="12" dataCellStyle="Currency"/>
    <tableColumn id="4" xr3:uid="{AE84F93C-056E-44CE-AF42-B1DCFF9E6CBF}" name="Average per transaction" dataDxfId="11">
      <calculatedColumnFormula>Table11[[#This Row],[total_revenue]]/Table11[[#This Row],[transaction_number]]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22DC71-23A4-421D-B86A-6AD7C37B1BEF}" name="Top_10_Countries" displayName="Top_10_Countries" ref="A1:D11" tableType="queryTable" totalsRowShown="0">
  <autoFilter ref="A1:D11" xr:uid="{E122DC71-23A4-421D-B86A-6AD7C37B1BEF}"/>
  <sortState xmlns:xlrd2="http://schemas.microsoft.com/office/spreadsheetml/2017/richdata2" ref="A2:D11">
    <sortCondition descending="1" ref="C1:C11"/>
  </sortState>
  <tableColumns count="4">
    <tableColumn id="1" xr3:uid="{5C1D352A-1200-4A03-A84A-D6674CDD0C3B}" uniqueName="1" name="country" queryTableFieldId="1" dataDxfId="10"/>
    <tableColumn id="2" xr3:uid="{EF677EED-0D05-4489-A03A-9240380F3494}" uniqueName="2" name="customer_numbers" queryTableFieldId="2"/>
    <tableColumn id="3" xr3:uid="{7D99F892-B477-4555-B9AD-C706D30F58F4}" uniqueName="3" name="Revenue" queryTableFieldId="3" dataDxfId="9">
      <calculatedColumnFormula>VLOOKUP(Top_10_Countries[[#This Row],[country]],Table11[[country]:[total_revenue]],2,FALSE)</calculatedColumnFormula>
    </tableColumn>
    <tableColumn id="4" xr3:uid="{51537268-4659-4CB0-AB58-24B5850751B9}" uniqueName="4" name="Average per customer" queryTableFieldId="4" dataDxfId="8">
      <calculatedColumnFormula>Top_10_Countries[[#This Row],[Revenue]]/Top_10_Countries[[#This Row],[customer_numbers]]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D450CD-FCCB-4671-A2F4-73C154A0F5AF}" name="Top_10_cities_in_countries" displayName="Top_10_cities_in_countries" ref="A1:C11" tableType="queryTable" totalsRowShown="0">
  <autoFilter ref="A1:C11" xr:uid="{5CD450CD-FCCB-4671-A2F4-73C154A0F5AF}"/>
  <tableColumns count="3">
    <tableColumn id="1" xr3:uid="{4E9DC567-8E4B-4BC2-BD4A-579631891341}" uniqueName="1" name="city" queryTableFieldId="1" dataDxfId="7"/>
    <tableColumn id="2" xr3:uid="{8BAE1E82-1ED4-4A6C-8856-78F81C930B9E}" uniqueName="2" name="country" queryTableFieldId="2" dataDxfId="6"/>
    <tableColumn id="3" xr3:uid="{5017E968-7292-41CF-8170-78A6CDFDC469}" uniqueName="3" name="customer_numbers" queryTableField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AD36-BF05-47A7-A845-EC308F091F85}">
  <dimension ref="A2:B15"/>
  <sheetViews>
    <sheetView workbookViewId="0">
      <selection activeCell="E35" sqref="E35"/>
    </sheetView>
  </sheetViews>
  <sheetFormatPr defaultRowHeight="14.4"/>
  <sheetData>
    <row r="2" spans="1:2">
      <c r="A2" t="s">
        <v>0</v>
      </c>
    </row>
    <row r="3" spans="1:2">
      <c r="B3" t="s">
        <v>1</v>
      </c>
    </row>
    <row r="4" spans="1:2">
      <c r="B4" t="s">
        <v>2</v>
      </c>
    </row>
    <row r="5" spans="1:2">
      <c r="B5" t="s">
        <v>3</v>
      </c>
    </row>
    <row r="6" spans="1:2">
      <c r="B6" t="s">
        <v>4</v>
      </c>
    </row>
    <row r="7" spans="1:2">
      <c r="B7" t="s">
        <v>5</v>
      </c>
    </row>
    <row r="8" spans="1:2">
      <c r="B8" t="s">
        <v>6</v>
      </c>
    </row>
    <row r="9" spans="1:2">
      <c r="B9" t="s">
        <v>7</v>
      </c>
    </row>
    <row r="10" spans="1:2">
      <c r="B10" t="s">
        <v>8</v>
      </c>
    </row>
    <row r="11" spans="1:2">
      <c r="B11" t="s">
        <v>9</v>
      </c>
    </row>
    <row r="12" spans="1:2">
      <c r="B12" t="s">
        <v>10</v>
      </c>
    </row>
    <row r="13" spans="1:2">
      <c r="B13" t="s">
        <v>11</v>
      </c>
    </row>
    <row r="14" spans="1:2">
      <c r="B14" t="s">
        <v>12</v>
      </c>
    </row>
    <row r="15" spans="1:2">
      <c r="A15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2334-AE09-44A4-BC99-C5D11D8271A9}">
  <dimension ref="A1:F22"/>
  <sheetViews>
    <sheetView workbookViewId="0">
      <selection activeCell="F37" sqref="F37"/>
    </sheetView>
  </sheetViews>
  <sheetFormatPr defaultRowHeight="14.4"/>
  <cols>
    <col min="1" max="1" width="6.21875" customWidth="1"/>
    <col min="2" max="2" width="16.77734375" bestFit="1" customWidth="1"/>
    <col min="3" max="3" width="20" customWidth="1"/>
    <col min="4" max="4" width="11.5546875" customWidth="1"/>
    <col min="6" max="6" width="18.44140625" customWidth="1"/>
  </cols>
  <sheetData>
    <row r="1" spans="1:6">
      <c r="A1" t="s">
        <v>70</v>
      </c>
    </row>
    <row r="2" spans="1:6">
      <c r="A2" t="s">
        <v>289</v>
      </c>
      <c r="B2" t="s">
        <v>288</v>
      </c>
      <c r="C2" t="s">
        <v>58</v>
      </c>
      <c r="D2" t="s">
        <v>28</v>
      </c>
      <c r="E2" t="s">
        <v>34</v>
      </c>
      <c r="F2" t="s">
        <v>80</v>
      </c>
    </row>
    <row r="3" spans="1:6">
      <c r="A3">
        <v>1</v>
      </c>
      <c r="B3">
        <v>635</v>
      </c>
      <c r="C3" t="s">
        <v>72</v>
      </c>
      <c r="D3" t="s">
        <v>30</v>
      </c>
      <c r="E3" t="s">
        <v>41</v>
      </c>
      <c r="F3" s="16">
        <v>5.94</v>
      </c>
    </row>
    <row r="4" spans="1:6">
      <c r="A4">
        <v>2</v>
      </c>
      <c r="B4">
        <v>261</v>
      </c>
      <c r="C4" t="s">
        <v>73</v>
      </c>
      <c r="D4" t="s">
        <v>29</v>
      </c>
      <c r="E4" t="s">
        <v>38</v>
      </c>
      <c r="F4" s="16">
        <v>5.94</v>
      </c>
    </row>
    <row r="5" spans="1:6">
      <c r="A5">
        <v>3</v>
      </c>
      <c r="B5">
        <v>885</v>
      </c>
      <c r="C5" t="s">
        <v>71</v>
      </c>
      <c r="D5" t="s">
        <v>33</v>
      </c>
      <c r="E5" t="s">
        <v>49</v>
      </c>
      <c r="F5" s="16">
        <v>5.94</v>
      </c>
    </row>
    <row r="6" spans="1:6">
      <c r="A6">
        <v>4</v>
      </c>
      <c r="B6">
        <v>335</v>
      </c>
      <c r="C6" t="s">
        <v>74</v>
      </c>
      <c r="D6" t="s">
        <v>31</v>
      </c>
      <c r="E6" t="s">
        <v>46</v>
      </c>
      <c r="F6" s="16">
        <v>5.95</v>
      </c>
    </row>
    <row r="7" spans="1:6">
      <c r="A7">
        <v>5</v>
      </c>
      <c r="B7">
        <v>718</v>
      </c>
      <c r="C7" t="s">
        <v>76</v>
      </c>
      <c r="D7" t="s">
        <v>29</v>
      </c>
      <c r="E7" t="s">
        <v>50</v>
      </c>
      <c r="F7" s="16">
        <v>6.93</v>
      </c>
    </row>
    <row r="8" spans="1:6">
      <c r="A8">
        <v>6</v>
      </c>
      <c r="B8">
        <v>996</v>
      </c>
      <c r="C8" t="s">
        <v>75</v>
      </c>
      <c r="D8" t="s">
        <v>29</v>
      </c>
      <c r="E8" t="s">
        <v>38</v>
      </c>
      <c r="F8" s="16">
        <v>6.93</v>
      </c>
    </row>
    <row r="9" spans="1:6">
      <c r="A9">
        <v>7</v>
      </c>
      <c r="B9">
        <v>196</v>
      </c>
      <c r="C9" t="s">
        <v>77</v>
      </c>
      <c r="D9" t="s">
        <v>29</v>
      </c>
      <c r="E9" t="s">
        <v>48</v>
      </c>
      <c r="F9" s="16">
        <v>6.94</v>
      </c>
    </row>
    <row r="10" spans="1:6">
      <c r="A10">
        <v>8</v>
      </c>
      <c r="B10">
        <v>910</v>
      </c>
      <c r="C10" t="s">
        <v>78</v>
      </c>
      <c r="D10" t="s">
        <v>30</v>
      </c>
      <c r="E10" t="s">
        <v>42</v>
      </c>
      <c r="F10" s="16">
        <v>6.94</v>
      </c>
    </row>
    <row r="11" spans="1:6">
      <c r="A11">
        <v>9</v>
      </c>
      <c r="B11">
        <v>523</v>
      </c>
      <c r="C11" t="s">
        <v>79</v>
      </c>
      <c r="D11" t="s">
        <v>32</v>
      </c>
      <c r="E11" t="s">
        <v>48</v>
      </c>
      <c r="F11" s="16">
        <v>7.93</v>
      </c>
    </row>
    <row r="12" spans="1:6">
      <c r="A12">
        <v>10</v>
      </c>
      <c r="B12">
        <v>475</v>
      </c>
      <c r="C12" t="s">
        <v>291</v>
      </c>
      <c r="D12" t="s">
        <v>29</v>
      </c>
      <c r="E12" t="s">
        <v>49</v>
      </c>
      <c r="F12" s="16">
        <v>7.94</v>
      </c>
    </row>
    <row r="13" spans="1:6">
      <c r="A13">
        <v>11</v>
      </c>
      <c r="B13">
        <v>839</v>
      </c>
      <c r="C13" t="s">
        <v>381</v>
      </c>
      <c r="D13" t="s">
        <v>31</v>
      </c>
      <c r="E13" t="s">
        <v>43</v>
      </c>
      <c r="F13" s="16">
        <v>7.94</v>
      </c>
    </row>
    <row r="14" spans="1:6">
      <c r="A14">
        <v>12</v>
      </c>
      <c r="B14">
        <v>401</v>
      </c>
      <c r="C14" t="s">
        <v>379</v>
      </c>
      <c r="D14" t="s">
        <v>33</v>
      </c>
      <c r="E14" t="s">
        <v>42</v>
      </c>
      <c r="F14" s="16">
        <v>8.93</v>
      </c>
    </row>
    <row r="15" spans="1:6">
      <c r="A15">
        <v>13</v>
      </c>
      <c r="B15">
        <v>355</v>
      </c>
      <c r="C15" t="s">
        <v>380</v>
      </c>
      <c r="D15" t="s">
        <v>32</v>
      </c>
      <c r="E15" t="s">
        <v>39</v>
      </c>
      <c r="F15" s="16">
        <v>8.93</v>
      </c>
    </row>
    <row r="16" spans="1:6">
      <c r="A16">
        <v>14</v>
      </c>
      <c r="B16">
        <v>178</v>
      </c>
      <c r="C16" t="s">
        <v>378</v>
      </c>
      <c r="D16" t="s">
        <v>29</v>
      </c>
      <c r="E16" t="s">
        <v>46</v>
      </c>
      <c r="F16" s="16">
        <v>8.9499999999999993</v>
      </c>
    </row>
    <row r="17" spans="1:6">
      <c r="A17">
        <v>15</v>
      </c>
      <c r="B17">
        <v>52</v>
      </c>
      <c r="C17" t="s">
        <v>377</v>
      </c>
      <c r="D17" t="s">
        <v>29</v>
      </c>
      <c r="E17" t="s">
        <v>36</v>
      </c>
      <c r="F17" s="16">
        <v>9.93</v>
      </c>
    </row>
    <row r="18" spans="1:6">
      <c r="A18">
        <v>16</v>
      </c>
      <c r="B18">
        <v>168</v>
      </c>
      <c r="C18" t="s">
        <v>376</v>
      </c>
      <c r="D18" t="s">
        <v>32</v>
      </c>
      <c r="E18" t="s">
        <v>45</v>
      </c>
      <c r="F18" s="16">
        <v>9.94</v>
      </c>
    </row>
    <row r="19" spans="1:6">
      <c r="A19">
        <v>17</v>
      </c>
      <c r="B19">
        <v>477</v>
      </c>
      <c r="C19" t="s">
        <v>374</v>
      </c>
      <c r="D19" t="s">
        <v>30</v>
      </c>
      <c r="E19" t="s">
        <v>50</v>
      </c>
      <c r="F19" s="16">
        <v>10.91</v>
      </c>
    </row>
    <row r="20" spans="1:6">
      <c r="A20">
        <v>18</v>
      </c>
      <c r="B20">
        <v>899</v>
      </c>
      <c r="C20" t="s">
        <v>375</v>
      </c>
      <c r="D20" t="s">
        <v>33</v>
      </c>
      <c r="E20" t="s">
        <v>48</v>
      </c>
      <c r="F20" s="16">
        <v>10.91</v>
      </c>
    </row>
    <row r="21" spans="1:6">
      <c r="A21">
        <v>19</v>
      </c>
      <c r="B21">
        <v>998</v>
      </c>
      <c r="C21" t="s">
        <v>372</v>
      </c>
      <c r="D21" t="s">
        <v>33</v>
      </c>
      <c r="E21" t="s">
        <v>49</v>
      </c>
      <c r="F21" s="16">
        <v>10.93</v>
      </c>
    </row>
    <row r="22" spans="1:6">
      <c r="A22">
        <v>20</v>
      </c>
      <c r="B22">
        <v>566</v>
      </c>
      <c r="C22" t="s">
        <v>373</v>
      </c>
      <c r="D22" t="s">
        <v>32</v>
      </c>
      <c r="E22" t="s">
        <v>36</v>
      </c>
      <c r="F22" s="16">
        <v>10.93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0F80-009A-4B96-BDEE-402749E0DD3D}">
  <dimension ref="A2:A12"/>
  <sheetViews>
    <sheetView workbookViewId="0">
      <selection activeCell="J32" sqref="J32"/>
    </sheetView>
  </sheetViews>
  <sheetFormatPr defaultRowHeight="14.4"/>
  <sheetData>
    <row r="2" spans="1:1">
      <c r="A2" s="3" t="s">
        <v>241</v>
      </c>
    </row>
    <row r="3" spans="1:1">
      <c r="A3" t="s">
        <v>130</v>
      </c>
    </row>
    <row r="4" spans="1:1">
      <c r="A4" t="s">
        <v>131</v>
      </c>
    </row>
    <row r="5" spans="1:1">
      <c r="A5" t="s">
        <v>132</v>
      </c>
    </row>
    <row r="6" spans="1:1">
      <c r="A6" t="s">
        <v>95</v>
      </c>
    </row>
    <row r="7" spans="1:1">
      <c r="A7" t="s">
        <v>133</v>
      </c>
    </row>
    <row r="8" spans="1:1">
      <c r="A8" t="s">
        <v>134</v>
      </c>
    </row>
    <row r="9" spans="1:1">
      <c r="A9" t="s">
        <v>135</v>
      </c>
    </row>
    <row r="10" spans="1:1">
      <c r="A10" t="s">
        <v>136</v>
      </c>
    </row>
    <row r="11" spans="1:1">
      <c r="A11" t="s">
        <v>137</v>
      </c>
    </row>
    <row r="12" spans="1:1">
      <c r="A12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18F0-D99D-421B-917B-93F51C42373F}">
  <dimension ref="A1:J110"/>
  <sheetViews>
    <sheetView workbookViewId="0">
      <selection activeCell="F12" sqref="F12"/>
    </sheetView>
  </sheetViews>
  <sheetFormatPr defaultRowHeight="14.4"/>
  <cols>
    <col min="1" max="1" width="35" bestFit="1" customWidth="1"/>
    <col min="2" max="2" width="16.77734375" customWidth="1"/>
    <col min="3" max="3" width="15.109375" customWidth="1"/>
  </cols>
  <sheetData>
    <row r="1" spans="1:10">
      <c r="A1" t="s">
        <v>108</v>
      </c>
      <c r="B1" t="s">
        <v>362</v>
      </c>
      <c r="C1" t="s">
        <v>59</v>
      </c>
      <c r="D1" t="s">
        <v>363</v>
      </c>
      <c r="H1" s="1" t="s">
        <v>108</v>
      </c>
      <c r="I1" s="2" t="s">
        <v>362</v>
      </c>
      <c r="J1" s="2" t="s">
        <v>59</v>
      </c>
    </row>
    <row r="2" spans="1:10">
      <c r="A2" t="s">
        <v>138</v>
      </c>
      <c r="B2">
        <v>1422</v>
      </c>
      <c r="C2" s="10">
        <v>6034.78</v>
      </c>
      <c r="D2" s="12">
        <f>Table11[[#This Row],[total_revenue]]/Table11[[#This Row],[transaction_number]]</f>
        <v>4.243867791842475</v>
      </c>
      <c r="H2" s="4" t="s">
        <v>138</v>
      </c>
      <c r="I2" s="5">
        <v>1422</v>
      </c>
      <c r="J2" s="13">
        <f>Table11[[#This Row],[total_revenue]]/1000</f>
        <v>6.0347799999999996</v>
      </c>
    </row>
    <row r="3" spans="1:10">
      <c r="A3" t="s">
        <v>139</v>
      </c>
      <c r="B3">
        <v>1297</v>
      </c>
      <c r="C3" s="10">
        <v>5251.03</v>
      </c>
      <c r="D3" s="12">
        <f>Table11[[#This Row],[total_revenue]]/Table11[[#This Row],[transaction_number]]</f>
        <v>4.0485967617579028</v>
      </c>
      <c r="H3" s="4" t="s">
        <v>139</v>
      </c>
      <c r="I3" s="5">
        <v>1297</v>
      </c>
      <c r="J3" s="13">
        <f>Table11[[#This Row],[total_revenue]]/1000</f>
        <v>5.2510300000000001</v>
      </c>
    </row>
    <row r="4" spans="1:10">
      <c r="A4" t="s">
        <v>117</v>
      </c>
      <c r="B4">
        <v>869</v>
      </c>
      <c r="C4" s="10">
        <v>3685.31</v>
      </c>
      <c r="D4" s="12">
        <f>Table11[[#This Row],[total_revenue]]/Table11[[#This Row],[transaction_number]]</f>
        <v>4.2408630609896436</v>
      </c>
      <c r="H4" s="4" t="s">
        <v>117</v>
      </c>
      <c r="I4" s="5">
        <v>869</v>
      </c>
      <c r="J4" s="13">
        <f>Table11[[#This Row],[total_revenue]]/1000</f>
        <v>3.6853099999999999</v>
      </c>
    </row>
    <row r="5" spans="1:10">
      <c r="A5" t="s">
        <v>140</v>
      </c>
      <c r="B5">
        <v>749</v>
      </c>
      <c r="C5" s="10">
        <v>3122.51</v>
      </c>
      <c r="D5" s="12">
        <f>Table11[[#This Row],[total_revenue]]/Table11[[#This Row],[transaction_number]]</f>
        <v>4.1689052069425907</v>
      </c>
      <c r="H5" s="4" t="s">
        <v>140</v>
      </c>
      <c r="I5" s="5">
        <v>749</v>
      </c>
      <c r="J5" s="13">
        <f>Table11[[#This Row],[total_revenue]]/1000</f>
        <v>3.1225100000000001</v>
      </c>
    </row>
    <row r="6" spans="1:10">
      <c r="A6" t="s">
        <v>141</v>
      </c>
      <c r="B6">
        <v>718</v>
      </c>
      <c r="C6" s="10">
        <v>2984.82</v>
      </c>
      <c r="D6" s="12">
        <f>Table11[[#This Row],[total_revenue]]/Table11[[#This Row],[transaction_number]]</f>
        <v>4.1571309192200561</v>
      </c>
      <c r="H6" s="4" t="s">
        <v>141</v>
      </c>
      <c r="I6" s="5">
        <v>718</v>
      </c>
      <c r="J6" s="13">
        <f>Table11[[#This Row],[total_revenue]]/1000</f>
        <v>2.98482</v>
      </c>
    </row>
    <row r="7" spans="1:10">
      <c r="A7" t="s">
        <v>121</v>
      </c>
      <c r="B7">
        <v>681</v>
      </c>
      <c r="C7" s="10">
        <v>2919.19</v>
      </c>
      <c r="D7" s="12">
        <f>Table11[[#This Row],[total_revenue]]/Table11[[#This Row],[transaction_number]]</f>
        <v>4.2866226138032308</v>
      </c>
      <c r="H7" s="4" t="s">
        <v>121</v>
      </c>
      <c r="I7" s="5">
        <v>681</v>
      </c>
      <c r="J7" s="13">
        <f>Table11[[#This Row],[total_revenue]]/1000</f>
        <v>2.91919</v>
      </c>
    </row>
    <row r="8" spans="1:10">
      <c r="A8" t="s">
        <v>142</v>
      </c>
      <c r="B8">
        <v>638</v>
      </c>
      <c r="C8" s="10">
        <v>2765.62</v>
      </c>
      <c r="D8" s="12">
        <f>Table11[[#This Row],[total_revenue]]/Table11[[#This Row],[transaction_number]]</f>
        <v>4.3348275862068961</v>
      </c>
      <c r="H8" s="4" t="s">
        <v>142</v>
      </c>
      <c r="I8" s="5">
        <v>638</v>
      </c>
      <c r="J8" s="13">
        <f>Table11[[#This Row],[total_revenue]]/1000</f>
        <v>2.7656199999999997</v>
      </c>
    </row>
    <row r="9" spans="1:10">
      <c r="A9" t="s">
        <v>143</v>
      </c>
      <c r="B9">
        <v>530</v>
      </c>
      <c r="C9" s="10">
        <v>2219.6999999999998</v>
      </c>
      <c r="D9" s="12">
        <f>Table11[[#This Row],[total_revenue]]/Table11[[#This Row],[transaction_number]]</f>
        <v>4.1881132075471692</v>
      </c>
      <c r="H9" s="4" t="s">
        <v>143</v>
      </c>
      <c r="I9" s="5">
        <v>530</v>
      </c>
      <c r="J9" s="13">
        <f>Table11[[#This Row],[total_revenue]]/1000</f>
        <v>2.2197</v>
      </c>
    </row>
    <row r="10" spans="1:10">
      <c r="A10" t="s">
        <v>144</v>
      </c>
      <c r="B10">
        <v>351</v>
      </c>
      <c r="C10" s="10">
        <v>1498.49</v>
      </c>
      <c r="D10" s="12">
        <f>Table11[[#This Row],[total_revenue]]/Table11[[#This Row],[transaction_number]]</f>
        <v>4.269202279202279</v>
      </c>
      <c r="H10" s="4" t="s">
        <v>144</v>
      </c>
      <c r="I10" s="5">
        <v>351</v>
      </c>
      <c r="J10" s="13">
        <f>Table11[[#This Row],[total_revenue]]/1000</f>
        <v>1.4984900000000001</v>
      </c>
    </row>
    <row r="11" spans="1:10">
      <c r="A11" t="s">
        <v>145</v>
      </c>
      <c r="B11">
        <v>331</v>
      </c>
      <c r="C11" s="10">
        <v>1352.69</v>
      </c>
      <c r="D11" s="12">
        <f>Table11[[#This Row],[total_revenue]]/Table11[[#This Row],[transaction_number]]</f>
        <v>4.0866767371601211</v>
      </c>
      <c r="H11" s="4" t="s">
        <v>145</v>
      </c>
      <c r="I11" s="5">
        <v>331</v>
      </c>
      <c r="J11" s="13">
        <f>Table11[[#This Row],[total_revenue]]/1000</f>
        <v>1.3526899999999999</v>
      </c>
    </row>
    <row r="12" spans="1:10">
      <c r="A12" t="s">
        <v>146</v>
      </c>
      <c r="B12">
        <v>308</v>
      </c>
      <c r="C12" s="10">
        <v>1314.92</v>
      </c>
      <c r="D12" s="12">
        <f>Table11[[#This Row],[total_revenue]]/Table11[[#This Row],[transaction_number]]</f>
        <v>4.2692207792207792</v>
      </c>
    </row>
    <row r="13" spans="1:10">
      <c r="A13" t="s">
        <v>147</v>
      </c>
      <c r="B13">
        <v>320</v>
      </c>
      <c r="C13" s="10">
        <v>1298.8</v>
      </c>
      <c r="D13" s="12">
        <f>Table11[[#This Row],[total_revenue]]/Table11[[#This Row],[transaction_number]]</f>
        <v>4.0587499999999999</v>
      </c>
    </row>
    <row r="14" spans="1:10">
      <c r="A14" t="s">
        <v>148</v>
      </c>
      <c r="B14">
        <v>290</v>
      </c>
      <c r="C14" s="10">
        <v>1155.0999999999999</v>
      </c>
      <c r="D14" s="12">
        <f>Table11[[#This Row],[total_revenue]]/Table11[[#This Row],[transaction_number]]</f>
        <v>3.9831034482758616</v>
      </c>
    </row>
    <row r="15" spans="1:10">
      <c r="A15" t="s">
        <v>149</v>
      </c>
      <c r="B15">
        <v>254</v>
      </c>
      <c r="C15" s="10">
        <v>1069.46</v>
      </c>
      <c r="D15" s="12">
        <f>Table11[[#This Row],[total_revenue]]/Table11[[#This Row],[transaction_number]]</f>
        <v>4.2104724409448817</v>
      </c>
    </row>
    <row r="16" spans="1:10">
      <c r="A16" t="s">
        <v>150</v>
      </c>
      <c r="B16">
        <v>204</v>
      </c>
      <c r="C16" s="10">
        <v>877.96</v>
      </c>
      <c r="D16" s="12">
        <f>Table11[[#This Row],[total_revenue]]/Table11[[#This Row],[transaction_number]]</f>
        <v>4.3037254901960784</v>
      </c>
    </row>
    <row r="17" spans="1:4">
      <c r="A17" t="s">
        <v>151</v>
      </c>
      <c r="B17">
        <v>204</v>
      </c>
      <c r="C17" s="10">
        <v>850.96</v>
      </c>
      <c r="D17" s="12">
        <f>Table11[[#This Row],[total_revenue]]/Table11[[#This Row],[transaction_number]]</f>
        <v>4.1713725490196083</v>
      </c>
    </row>
    <row r="18" spans="1:4">
      <c r="A18" t="s">
        <v>152</v>
      </c>
      <c r="B18">
        <v>184</v>
      </c>
      <c r="C18" s="10">
        <v>786.16</v>
      </c>
      <c r="D18" s="12">
        <f>Table11[[#This Row],[total_revenue]]/Table11[[#This Row],[transaction_number]]</f>
        <v>4.272608695652174</v>
      </c>
    </row>
    <row r="19" spans="1:4">
      <c r="A19" t="s">
        <v>153</v>
      </c>
      <c r="B19">
        <v>174</v>
      </c>
      <c r="C19" s="10">
        <v>753.26</v>
      </c>
      <c r="D19" s="12">
        <f>Table11[[#This Row],[total_revenue]]/Table11[[#This Row],[transaction_number]]</f>
        <v>4.3290804597701147</v>
      </c>
    </row>
    <row r="20" spans="1:4">
      <c r="A20" t="s">
        <v>154</v>
      </c>
      <c r="B20">
        <v>176</v>
      </c>
      <c r="C20" s="10">
        <v>741.24</v>
      </c>
      <c r="D20" s="12">
        <f>Table11[[#This Row],[total_revenue]]/Table11[[#This Row],[transaction_number]]</f>
        <v>4.2115909090909094</v>
      </c>
    </row>
    <row r="21" spans="1:4">
      <c r="A21" t="s">
        <v>155</v>
      </c>
      <c r="B21">
        <v>155</v>
      </c>
      <c r="C21" s="10">
        <v>676.45</v>
      </c>
      <c r="D21" s="12">
        <f>Table11[[#This Row],[total_revenue]]/Table11[[#This Row],[transaction_number]]</f>
        <v>4.3641935483870968</v>
      </c>
    </row>
    <row r="22" spans="1:4">
      <c r="A22" t="s">
        <v>156</v>
      </c>
      <c r="B22">
        <v>147</v>
      </c>
      <c r="C22" s="10">
        <v>675.53</v>
      </c>
      <c r="D22" s="12">
        <f>Table11[[#This Row],[total_revenue]]/Table11[[#This Row],[transaction_number]]</f>
        <v>4.5954421768707485</v>
      </c>
    </row>
    <row r="23" spans="1:4">
      <c r="A23" t="s">
        <v>157</v>
      </c>
      <c r="B23">
        <v>146</v>
      </c>
      <c r="C23" s="10">
        <v>661.54</v>
      </c>
      <c r="D23" s="12">
        <f>Table11[[#This Row],[total_revenue]]/Table11[[#This Row],[transaction_number]]</f>
        <v>4.5310958904109588</v>
      </c>
    </row>
    <row r="24" spans="1:4">
      <c r="A24" t="s">
        <v>158</v>
      </c>
      <c r="B24">
        <v>152</v>
      </c>
      <c r="C24" s="10">
        <v>659.48</v>
      </c>
      <c r="D24" s="12">
        <f>Table11[[#This Row],[total_revenue]]/Table11[[#This Row],[transaction_number]]</f>
        <v>4.3386842105263161</v>
      </c>
    </row>
    <row r="25" spans="1:4">
      <c r="A25" t="s">
        <v>159</v>
      </c>
      <c r="B25">
        <v>157</v>
      </c>
      <c r="C25" s="10">
        <v>632.42999999999995</v>
      </c>
      <c r="D25" s="12">
        <f>Table11[[#This Row],[total_revenue]]/Table11[[#This Row],[transaction_number]]</f>
        <v>4.0282165605095539</v>
      </c>
    </row>
    <row r="26" spans="1:4">
      <c r="A26" t="s">
        <v>160</v>
      </c>
      <c r="B26">
        <v>130</v>
      </c>
      <c r="C26" s="10">
        <v>559.70000000000005</v>
      </c>
      <c r="D26" s="12">
        <f>Table11[[#This Row],[total_revenue]]/Table11[[#This Row],[transaction_number]]</f>
        <v>4.3053846153846154</v>
      </c>
    </row>
    <row r="27" spans="1:4">
      <c r="A27" t="s">
        <v>125</v>
      </c>
      <c r="B27">
        <v>127</v>
      </c>
      <c r="C27" s="10">
        <v>557.73</v>
      </c>
      <c r="D27" s="12">
        <f>Table11[[#This Row],[total_revenue]]/Table11[[#This Row],[transaction_number]]</f>
        <v>4.3915748031496067</v>
      </c>
    </row>
    <row r="28" spans="1:4">
      <c r="A28" t="s">
        <v>161</v>
      </c>
      <c r="B28">
        <v>123</v>
      </c>
      <c r="C28" s="10">
        <v>527.77</v>
      </c>
      <c r="D28" s="12">
        <f>Table11[[#This Row],[total_revenue]]/Table11[[#This Row],[transaction_number]]</f>
        <v>4.2908130081300815</v>
      </c>
    </row>
    <row r="29" spans="1:4">
      <c r="A29" t="s">
        <v>162</v>
      </c>
      <c r="B29">
        <v>120</v>
      </c>
      <c r="C29" s="10">
        <v>513.79999999999995</v>
      </c>
      <c r="D29" s="12">
        <f>Table11[[#This Row],[total_revenue]]/Table11[[#This Row],[transaction_number]]</f>
        <v>4.2816666666666663</v>
      </c>
    </row>
    <row r="30" spans="1:4">
      <c r="A30" t="s">
        <v>163</v>
      </c>
      <c r="B30">
        <v>107</v>
      </c>
      <c r="C30" s="10">
        <v>473.93</v>
      </c>
      <c r="D30" s="12">
        <f>Table11[[#This Row],[total_revenue]]/Table11[[#This Row],[transaction_number]]</f>
        <v>4.4292523364485978</v>
      </c>
    </row>
    <row r="31" spans="1:4">
      <c r="A31" t="s">
        <v>164</v>
      </c>
      <c r="B31">
        <v>116</v>
      </c>
      <c r="C31" s="10">
        <v>473.84</v>
      </c>
      <c r="D31" s="12">
        <f>Table11[[#This Row],[total_revenue]]/Table11[[#This Row],[transaction_number]]</f>
        <v>4.0848275862068961</v>
      </c>
    </row>
    <row r="32" spans="1:4">
      <c r="A32" t="s">
        <v>165</v>
      </c>
      <c r="B32">
        <v>106</v>
      </c>
      <c r="C32" s="10">
        <v>452.94</v>
      </c>
      <c r="D32" s="12">
        <f>Table11[[#This Row],[total_revenue]]/Table11[[#This Row],[transaction_number]]</f>
        <v>4.2730188679245282</v>
      </c>
    </row>
    <row r="33" spans="1:4">
      <c r="A33" t="s">
        <v>166</v>
      </c>
      <c r="B33">
        <v>99</v>
      </c>
      <c r="C33" s="10">
        <v>407.01</v>
      </c>
      <c r="D33" s="12">
        <f>Table11[[#This Row],[total_revenue]]/Table11[[#This Row],[transaction_number]]</f>
        <v>4.1112121212121213</v>
      </c>
    </row>
    <row r="34" spans="1:4">
      <c r="A34" t="s">
        <v>167</v>
      </c>
      <c r="B34">
        <v>92</v>
      </c>
      <c r="C34" s="10">
        <v>401.08</v>
      </c>
      <c r="D34" s="12">
        <f>Table11[[#This Row],[total_revenue]]/Table11[[#This Row],[transaction_number]]</f>
        <v>4.359565217391304</v>
      </c>
    </row>
    <row r="35" spans="1:4">
      <c r="A35" t="s">
        <v>168</v>
      </c>
      <c r="B35">
        <v>87</v>
      </c>
      <c r="C35" s="10">
        <v>379.13</v>
      </c>
      <c r="D35" s="12">
        <f>Table11[[#This Row],[total_revenue]]/Table11[[#This Row],[transaction_number]]</f>
        <v>4.3578160919540228</v>
      </c>
    </row>
    <row r="36" spans="1:4">
      <c r="A36" t="s">
        <v>169</v>
      </c>
      <c r="B36">
        <v>82</v>
      </c>
      <c r="C36" s="10">
        <v>369.18</v>
      </c>
      <c r="D36" s="12">
        <f>Table11[[#This Row],[total_revenue]]/Table11[[#This Row],[transaction_number]]</f>
        <v>4.5021951219512193</v>
      </c>
    </row>
    <row r="37" spans="1:4">
      <c r="A37" t="s">
        <v>170</v>
      </c>
      <c r="B37">
        <v>81</v>
      </c>
      <c r="C37" s="10">
        <v>353.19</v>
      </c>
      <c r="D37" s="12">
        <f>Table11[[#This Row],[total_revenue]]/Table11[[#This Row],[transaction_number]]</f>
        <v>4.3603703703703705</v>
      </c>
    </row>
    <row r="38" spans="1:4">
      <c r="A38" t="s">
        <v>171</v>
      </c>
      <c r="B38">
        <v>82</v>
      </c>
      <c r="C38" s="10">
        <v>349.18</v>
      </c>
      <c r="D38" s="12">
        <f>Table11[[#This Row],[total_revenue]]/Table11[[#This Row],[transaction_number]]</f>
        <v>4.2582926829268297</v>
      </c>
    </row>
    <row r="39" spans="1:4">
      <c r="A39" t="s">
        <v>172</v>
      </c>
      <c r="B39">
        <v>88</v>
      </c>
      <c r="C39" s="10">
        <v>334.12</v>
      </c>
      <c r="D39" s="12">
        <f>Table11[[#This Row],[total_revenue]]/Table11[[#This Row],[transaction_number]]</f>
        <v>3.7968181818181819</v>
      </c>
    </row>
    <row r="40" spans="1:4">
      <c r="A40" t="s">
        <v>173</v>
      </c>
      <c r="B40">
        <v>77</v>
      </c>
      <c r="C40" s="10">
        <v>330.23</v>
      </c>
      <c r="D40" s="12">
        <f>Table11[[#This Row],[total_revenue]]/Table11[[#This Row],[transaction_number]]</f>
        <v>4.2887012987012989</v>
      </c>
    </row>
    <row r="41" spans="1:4">
      <c r="A41" t="s">
        <v>174</v>
      </c>
      <c r="B41">
        <v>78</v>
      </c>
      <c r="C41" s="10">
        <v>322.22000000000003</v>
      </c>
      <c r="D41" s="12">
        <f>Table11[[#This Row],[total_revenue]]/Table11[[#This Row],[transaction_number]]</f>
        <v>4.1310256410256416</v>
      </c>
    </row>
    <row r="42" spans="1:4">
      <c r="A42" t="s">
        <v>175</v>
      </c>
      <c r="B42">
        <v>75</v>
      </c>
      <c r="C42" s="10">
        <v>315.25</v>
      </c>
      <c r="D42" s="12">
        <f>Table11[[#This Row],[total_revenue]]/Table11[[#This Row],[transaction_number]]</f>
        <v>4.2033333333333331</v>
      </c>
    </row>
    <row r="43" spans="1:4">
      <c r="A43" t="s">
        <v>176</v>
      </c>
      <c r="B43">
        <v>75</v>
      </c>
      <c r="C43" s="10">
        <v>305.25</v>
      </c>
      <c r="D43" s="12">
        <f>Table11[[#This Row],[total_revenue]]/Table11[[#This Row],[transaction_number]]</f>
        <v>4.07</v>
      </c>
    </row>
    <row r="44" spans="1:4">
      <c r="A44" t="s">
        <v>177</v>
      </c>
      <c r="B44">
        <v>74</v>
      </c>
      <c r="C44" s="10">
        <v>304.26</v>
      </c>
      <c r="D44" s="12">
        <f>Table11[[#This Row],[total_revenue]]/Table11[[#This Row],[transaction_number]]</f>
        <v>4.1116216216216213</v>
      </c>
    </row>
    <row r="45" spans="1:4">
      <c r="A45" t="s">
        <v>178</v>
      </c>
      <c r="B45">
        <v>66</v>
      </c>
      <c r="C45" s="10">
        <v>303.33999999999997</v>
      </c>
      <c r="D45" s="12">
        <f>Table11[[#This Row],[total_revenue]]/Table11[[#This Row],[transaction_number]]</f>
        <v>4.5960606060606057</v>
      </c>
    </row>
    <row r="46" spans="1:4">
      <c r="A46" t="s">
        <v>179</v>
      </c>
      <c r="B46">
        <v>70</v>
      </c>
      <c r="C46" s="10">
        <v>284.3</v>
      </c>
      <c r="D46" s="12">
        <f>Table11[[#This Row],[total_revenue]]/Table11[[#This Row],[transaction_number]]</f>
        <v>4.0614285714285714</v>
      </c>
    </row>
    <row r="47" spans="1:4">
      <c r="A47" t="s">
        <v>180</v>
      </c>
      <c r="B47">
        <v>65</v>
      </c>
      <c r="C47" s="10">
        <v>274.35000000000002</v>
      </c>
      <c r="D47" s="12">
        <f>Table11[[#This Row],[total_revenue]]/Table11[[#This Row],[transaction_number]]</f>
        <v>4.2207692307692311</v>
      </c>
    </row>
    <row r="48" spans="1:4">
      <c r="A48" t="s">
        <v>181</v>
      </c>
      <c r="B48">
        <v>60</v>
      </c>
      <c r="C48" s="10">
        <v>273.39999999999998</v>
      </c>
      <c r="D48" s="12">
        <f>Table11[[#This Row],[total_revenue]]/Table11[[#This Row],[transaction_number]]</f>
        <v>4.5566666666666666</v>
      </c>
    </row>
    <row r="49" spans="1:4">
      <c r="A49" t="s">
        <v>129</v>
      </c>
      <c r="B49">
        <v>64</v>
      </c>
      <c r="C49" s="10">
        <v>271.36</v>
      </c>
      <c r="D49" s="12">
        <f>Table11[[#This Row],[total_revenue]]/Table11[[#This Row],[transaction_number]]</f>
        <v>4.24</v>
      </c>
    </row>
    <row r="50" spans="1:4">
      <c r="A50" t="s">
        <v>182</v>
      </c>
      <c r="B50">
        <v>57</v>
      </c>
      <c r="C50" s="10">
        <v>249.43</v>
      </c>
      <c r="D50" s="12">
        <f>Table11[[#This Row],[total_revenue]]/Table11[[#This Row],[transaction_number]]</f>
        <v>4.3759649122807023</v>
      </c>
    </row>
    <row r="51" spans="1:4">
      <c r="A51" t="s">
        <v>183</v>
      </c>
      <c r="B51">
        <v>59</v>
      </c>
      <c r="C51" s="10">
        <v>248.41</v>
      </c>
      <c r="D51" s="12">
        <f>Table11[[#This Row],[total_revenue]]/Table11[[#This Row],[transaction_number]]</f>
        <v>4.2103389830508471</v>
      </c>
    </row>
    <row r="52" spans="1:4">
      <c r="A52" t="s">
        <v>184</v>
      </c>
      <c r="B52">
        <v>51</v>
      </c>
      <c r="C52" s="10">
        <v>245.49</v>
      </c>
      <c r="D52" s="12">
        <f>Table11[[#This Row],[total_revenue]]/Table11[[#This Row],[transaction_number]]</f>
        <v>4.8135294117647058</v>
      </c>
    </row>
    <row r="53" spans="1:4">
      <c r="A53" t="s">
        <v>185</v>
      </c>
      <c r="B53">
        <v>51</v>
      </c>
      <c r="C53" s="10">
        <v>233.49</v>
      </c>
      <c r="D53" s="12">
        <f>Table11[[#This Row],[total_revenue]]/Table11[[#This Row],[transaction_number]]</f>
        <v>4.578235294117647</v>
      </c>
    </row>
    <row r="54" spans="1:4">
      <c r="A54" t="s">
        <v>186</v>
      </c>
      <c r="B54">
        <v>52</v>
      </c>
      <c r="C54" s="10">
        <v>224.48</v>
      </c>
      <c r="D54" s="12">
        <f>Table11[[#This Row],[total_revenue]]/Table11[[#This Row],[transaction_number]]</f>
        <v>4.3169230769230769</v>
      </c>
    </row>
    <row r="55" spans="1:4">
      <c r="A55" t="s">
        <v>187</v>
      </c>
      <c r="B55">
        <v>58</v>
      </c>
      <c r="C55" s="10">
        <v>218.42</v>
      </c>
      <c r="D55" s="12">
        <f>Table11[[#This Row],[total_revenue]]/Table11[[#This Row],[transaction_number]]</f>
        <v>3.7658620689655171</v>
      </c>
    </row>
    <row r="56" spans="1:4">
      <c r="A56" t="s">
        <v>113</v>
      </c>
      <c r="B56">
        <v>45</v>
      </c>
      <c r="C56" s="10">
        <v>211.55</v>
      </c>
      <c r="D56" s="12">
        <f>Table11[[#This Row],[total_revenue]]/Table11[[#This Row],[transaction_number]]</f>
        <v>4.7011111111111115</v>
      </c>
    </row>
    <row r="57" spans="1:4">
      <c r="A57" t="s">
        <v>188</v>
      </c>
      <c r="B57">
        <v>48</v>
      </c>
      <c r="C57" s="10">
        <v>205.52</v>
      </c>
      <c r="D57" s="12">
        <f>Table11[[#This Row],[total_revenue]]/Table11[[#This Row],[transaction_number]]</f>
        <v>4.2816666666666672</v>
      </c>
    </row>
    <row r="58" spans="1:4">
      <c r="A58" t="s">
        <v>189</v>
      </c>
      <c r="B58">
        <v>46</v>
      </c>
      <c r="C58" s="10">
        <v>204.54</v>
      </c>
      <c r="D58" s="12">
        <f>Table11[[#This Row],[total_revenue]]/Table11[[#This Row],[transaction_number]]</f>
        <v>4.4465217391304348</v>
      </c>
    </row>
    <row r="59" spans="1:4">
      <c r="A59" t="s">
        <v>190</v>
      </c>
      <c r="B59">
        <v>49</v>
      </c>
      <c r="C59" s="10">
        <v>202.51</v>
      </c>
      <c r="D59" s="12">
        <f>Table11[[#This Row],[total_revenue]]/Table11[[#This Row],[transaction_number]]</f>
        <v>4.1328571428571426</v>
      </c>
    </row>
    <row r="60" spans="1:4">
      <c r="A60" t="s">
        <v>191</v>
      </c>
      <c r="B60">
        <v>47</v>
      </c>
      <c r="C60" s="10">
        <v>198.53</v>
      </c>
      <c r="D60" s="12">
        <f>Table11[[#This Row],[total_revenue]]/Table11[[#This Row],[transaction_number]]</f>
        <v>4.2240425531914898</v>
      </c>
    </row>
    <row r="61" spans="1:4">
      <c r="A61" t="s">
        <v>192</v>
      </c>
      <c r="B61">
        <v>48</v>
      </c>
      <c r="C61" s="10">
        <v>194.52</v>
      </c>
      <c r="D61" s="12">
        <f>Table11[[#This Row],[total_revenue]]/Table11[[#This Row],[transaction_number]]</f>
        <v>4.0525000000000002</v>
      </c>
    </row>
    <row r="62" spans="1:4">
      <c r="A62" t="s">
        <v>193</v>
      </c>
      <c r="B62">
        <v>49</v>
      </c>
      <c r="C62" s="10">
        <v>192.51</v>
      </c>
      <c r="D62" s="12">
        <f>Table11[[#This Row],[total_revenue]]/Table11[[#This Row],[transaction_number]]</f>
        <v>3.9287755102040816</v>
      </c>
    </row>
    <row r="63" spans="1:4">
      <c r="A63" t="s">
        <v>194</v>
      </c>
      <c r="B63">
        <v>45</v>
      </c>
      <c r="C63" s="10">
        <v>187.55</v>
      </c>
      <c r="D63" s="12">
        <f>Table11[[#This Row],[total_revenue]]/Table11[[#This Row],[transaction_number]]</f>
        <v>4.1677777777777782</v>
      </c>
    </row>
    <row r="64" spans="1:4">
      <c r="A64" t="s">
        <v>195</v>
      </c>
      <c r="B64">
        <v>51</v>
      </c>
      <c r="C64" s="10">
        <v>186.49</v>
      </c>
      <c r="D64" s="12">
        <f>Table11[[#This Row],[total_revenue]]/Table11[[#This Row],[transaction_number]]</f>
        <v>3.6566666666666667</v>
      </c>
    </row>
    <row r="65" spans="1:4">
      <c r="A65" t="s">
        <v>196</v>
      </c>
      <c r="B65">
        <v>47</v>
      </c>
      <c r="C65" s="10">
        <v>179.53</v>
      </c>
      <c r="D65" s="12">
        <f>Table11[[#This Row],[total_revenue]]/Table11[[#This Row],[transaction_number]]</f>
        <v>3.8197872340425532</v>
      </c>
    </row>
    <row r="66" spans="1:4">
      <c r="A66" t="s">
        <v>197</v>
      </c>
      <c r="B66">
        <v>49</v>
      </c>
      <c r="C66" s="10">
        <v>179.51</v>
      </c>
      <c r="D66" s="12">
        <f>Table11[[#This Row],[total_revenue]]/Table11[[#This Row],[transaction_number]]</f>
        <v>3.6634693877551019</v>
      </c>
    </row>
    <row r="67" spans="1:4">
      <c r="A67" t="s">
        <v>198</v>
      </c>
      <c r="B67">
        <v>44</v>
      </c>
      <c r="C67" s="10">
        <v>178.56</v>
      </c>
      <c r="D67" s="12">
        <f>Table11[[#This Row],[total_revenue]]/Table11[[#This Row],[transaction_number]]</f>
        <v>4.0581818181818186</v>
      </c>
    </row>
    <row r="68" spans="1:4">
      <c r="A68" t="s">
        <v>199</v>
      </c>
      <c r="B68">
        <v>42</v>
      </c>
      <c r="C68" s="10">
        <v>168.58</v>
      </c>
      <c r="D68" s="12">
        <f>Table11[[#This Row],[total_revenue]]/Table11[[#This Row],[transaction_number]]</f>
        <v>4.0138095238095239</v>
      </c>
    </row>
    <row r="69" spans="1:4">
      <c r="A69" t="s">
        <v>200</v>
      </c>
      <c r="B69">
        <v>44</v>
      </c>
      <c r="C69" s="10">
        <v>161.56</v>
      </c>
      <c r="D69" s="12">
        <f>Table11[[#This Row],[total_revenue]]/Table11[[#This Row],[transaction_number]]</f>
        <v>3.6718181818181819</v>
      </c>
    </row>
    <row r="70" spans="1:4">
      <c r="A70" t="s">
        <v>201</v>
      </c>
      <c r="B70">
        <v>32</v>
      </c>
      <c r="C70" s="10">
        <v>146.68</v>
      </c>
      <c r="D70" s="12">
        <f>Table11[[#This Row],[total_revenue]]/Table11[[#This Row],[transaction_number]]</f>
        <v>4.5837500000000002</v>
      </c>
    </row>
    <row r="71" spans="1:4">
      <c r="A71" t="s">
        <v>202</v>
      </c>
      <c r="B71">
        <v>30</v>
      </c>
      <c r="C71" s="10">
        <v>143.69999999999999</v>
      </c>
      <c r="D71" s="12">
        <f>Table11[[#This Row],[total_revenue]]/Table11[[#This Row],[transaction_number]]</f>
        <v>4.79</v>
      </c>
    </row>
    <row r="72" spans="1:4">
      <c r="A72" t="s">
        <v>203</v>
      </c>
      <c r="B72">
        <v>33</v>
      </c>
      <c r="C72" s="10">
        <v>139.66999999999999</v>
      </c>
      <c r="D72" s="12">
        <f>Table11[[#This Row],[total_revenue]]/Table11[[#This Row],[transaction_number]]</f>
        <v>4.2324242424242424</v>
      </c>
    </row>
    <row r="73" spans="1:4">
      <c r="A73" t="s">
        <v>204</v>
      </c>
      <c r="B73">
        <v>28</v>
      </c>
      <c r="C73" s="10">
        <v>132.72</v>
      </c>
      <c r="D73" s="12">
        <f>Table11[[#This Row],[total_revenue]]/Table11[[#This Row],[transaction_number]]</f>
        <v>4.74</v>
      </c>
    </row>
    <row r="74" spans="1:4">
      <c r="A74" t="s">
        <v>205</v>
      </c>
      <c r="B74">
        <v>34</v>
      </c>
      <c r="C74" s="10">
        <v>127.66</v>
      </c>
      <c r="D74" s="12">
        <f>Table11[[#This Row],[total_revenue]]/Table11[[#This Row],[transaction_number]]</f>
        <v>3.7547058823529409</v>
      </c>
    </row>
    <row r="75" spans="1:4">
      <c r="A75" t="s">
        <v>206</v>
      </c>
      <c r="B75">
        <v>26</v>
      </c>
      <c r="C75" s="10">
        <v>126.74</v>
      </c>
      <c r="D75" s="12">
        <f>Table11[[#This Row],[total_revenue]]/Table11[[#This Row],[transaction_number]]</f>
        <v>4.8746153846153844</v>
      </c>
    </row>
    <row r="76" spans="1:4">
      <c r="A76" t="s">
        <v>207</v>
      </c>
      <c r="B76">
        <v>28</v>
      </c>
      <c r="C76" s="10">
        <v>122.72</v>
      </c>
      <c r="D76" s="12">
        <f>Table11[[#This Row],[total_revenue]]/Table11[[#This Row],[transaction_number]]</f>
        <v>4.3828571428571426</v>
      </c>
    </row>
    <row r="77" spans="1:4">
      <c r="A77" t="s">
        <v>208</v>
      </c>
      <c r="B77">
        <v>27</v>
      </c>
      <c r="C77" s="10">
        <v>121.73</v>
      </c>
      <c r="D77" s="12">
        <f>Table11[[#This Row],[total_revenue]]/Table11[[#This Row],[transaction_number]]</f>
        <v>4.5085185185185184</v>
      </c>
    </row>
    <row r="78" spans="1:4">
      <c r="A78" t="s">
        <v>209</v>
      </c>
      <c r="B78">
        <v>30</v>
      </c>
      <c r="C78" s="10">
        <v>121.7</v>
      </c>
      <c r="D78" s="12">
        <f>Table11[[#This Row],[total_revenue]]/Table11[[#This Row],[transaction_number]]</f>
        <v>4.0566666666666666</v>
      </c>
    </row>
    <row r="79" spans="1:4">
      <c r="A79" t="s">
        <v>210</v>
      </c>
      <c r="B79">
        <v>31</v>
      </c>
      <c r="C79" s="10">
        <v>121.69</v>
      </c>
      <c r="D79" s="12">
        <f>Table11[[#This Row],[total_revenue]]/Table11[[#This Row],[transaction_number]]</f>
        <v>3.9254838709677418</v>
      </c>
    </row>
    <row r="80" spans="1:4">
      <c r="A80" t="s">
        <v>211</v>
      </c>
      <c r="B80">
        <v>28</v>
      </c>
      <c r="C80" s="10">
        <v>119.72</v>
      </c>
      <c r="D80" s="12">
        <f>Table11[[#This Row],[total_revenue]]/Table11[[#This Row],[transaction_number]]</f>
        <v>4.2757142857142858</v>
      </c>
    </row>
    <row r="81" spans="1:4">
      <c r="A81" t="s">
        <v>212</v>
      </c>
      <c r="B81">
        <v>25</v>
      </c>
      <c r="C81" s="10">
        <v>118.75</v>
      </c>
      <c r="D81" s="12">
        <f>Table11[[#This Row],[total_revenue]]/Table11[[#This Row],[transaction_number]]</f>
        <v>4.75</v>
      </c>
    </row>
    <row r="82" spans="1:4">
      <c r="A82" t="s">
        <v>213</v>
      </c>
      <c r="B82">
        <v>27</v>
      </c>
      <c r="C82" s="10">
        <v>114.73</v>
      </c>
      <c r="D82" s="12">
        <f>Table11[[#This Row],[total_revenue]]/Table11[[#This Row],[transaction_number]]</f>
        <v>4.2492592592592597</v>
      </c>
    </row>
    <row r="83" spans="1:4">
      <c r="A83" t="s">
        <v>214</v>
      </c>
      <c r="B83">
        <v>27</v>
      </c>
      <c r="C83" s="10">
        <v>111.73</v>
      </c>
      <c r="D83" s="12">
        <f>Table11[[#This Row],[total_revenue]]/Table11[[#This Row],[transaction_number]]</f>
        <v>4.1381481481481481</v>
      </c>
    </row>
    <row r="84" spans="1:4">
      <c r="A84" t="s">
        <v>215</v>
      </c>
      <c r="B84">
        <v>29</v>
      </c>
      <c r="C84" s="10">
        <v>111.71</v>
      </c>
      <c r="D84" s="12">
        <f>Table11[[#This Row],[total_revenue]]/Table11[[#This Row],[transaction_number]]</f>
        <v>3.8520689655172413</v>
      </c>
    </row>
    <row r="85" spans="1:4">
      <c r="A85" t="s">
        <v>216</v>
      </c>
      <c r="B85">
        <v>24</v>
      </c>
      <c r="C85" s="10">
        <v>108.76</v>
      </c>
      <c r="D85" s="12">
        <f>Table11[[#This Row],[total_revenue]]/Table11[[#This Row],[transaction_number]]</f>
        <v>4.5316666666666672</v>
      </c>
    </row>
    <row r="86" spans="1:4">
      <c r="A86" t="s">
        <v>217</v>
      </c>
      <c r="B86">
        <v>29</v>
      </c>
      <c r="C86" s="10">
        <v>107.71</v>
      </c>
      <c r="D86" s="12">
        <f>Table11[[#This Row],[total_revenue]]/Table11[[#This Row],[transaction_number]]</f>
        <v>3.7141379310344824</v>
      </c>
    </row>
    <row r="87" spans="1:4">
      <c r="A87" t="s">
        <v>218</v>
      </c>
      <c r="B87">
        <v>34</v>
      </c>
      <c r="C87" s="10">
        <v>107.66</v>
      </c>
      <c r="D87" s="12">
        <f>Table11[[#This Row],[total_revenue]]/Table11[[#This Row],[transaction_number]]</f>
        <v>3.1664705882352941</v>
      </c>
    </row>
    <row r="88" spans="1:4">
      <c r="A88" t="s">
        <v>219</v>
      </c>
      <c r="B88">
        <v>25</v>
      </c>
      <c r="C88" s="10">
        <v>106.75</v>
      </c>
      <c r="D88" s="12">
        <f>Table11[[#This Row],[total_revenue]]/Table11[[#This Row],[transaction_number]]</f>
        <v>4.2699999999999996</v>
      </c>
    </row>
    <row r="89" spans="1:4">
      <c r="A89" t="s">
        <v>220</v>
      </c>
      <c r="B89">
        <v>28</v>
      </c>
      <c r="C89" s="10">
        <v>105.72</v>
      </c>
      <c r="D89" s="12">
        <f>Table11[[#This Row],[total_revenue]]/Table11[[#This Row],[transaction_number]]</f>
        <v>3.7757142857142858</v>
      </c>
    </row>
    <row r="90" spans="1:4">
      <c r="A90" t="s">
        <v>221</v>
      </c>
      <c r="B90">
        <v>24</v>
      </c>
      <c r="C90" s="10">
        <v>104.76</v>
      </c>
      <c r="D90" s="12">
        <f>Table11[[#This Row],[total_revenue]]/Table11[[#This Row],[transaction_number]]</f>
        <v>4.3650000000000002</v>
      </c>
    </row>
    <row r="91" spans="1:4">
      <c r="A91" t="s">
        <v>222</v>
      </c>
      <c r="B91">
        <v>27</v>
      </c>
      <c r="C91" s="10">
        <v>103.73</v>
      </c>
      <c r="D91" s="12">
        <f>Table11[[#This Row],[total_revenue]]/Table11[[#This Row],[transaction_number]]</f>
        <v>3.8418518518518519</v>
      </c>
    </row>
    <row r="92" spans="1:4">
      <c r="A92" t="s">
        <v>223</v>
      </c>
      <c r="B92">
        <v>26</v>
      </c>
      <c r="C92" s="10">
        <v>99.74</v>
      </c>
      <c r="D92" s="12">
        <f>Table11[[#This Row],[total_revenue]]/Table11[[#This Row],[transaction_number]]</f>
        <v>3.836153846153846</v>
      </c>
    </row>
    <row r="93" spans="1:4">
      <c r="A93" t="s">
        <v>224</v>
      </c>
      <c r="B93">
        <v>32</v>
      </c>
      <c r="C93" s="10">
        <v>99.68</v>
      </c>
      <c r="D93" s="12">
        <f>Table11[[#This Row],[total_revenue]]/Table11[[#This Row],[transaction_number]]</f>
        <v>3.1150000000000002</v>
      </c>
    </row>
    <row r="94" spans="1:4">
      <c r="A94" t="s">
        <v>225</v>
      </c>
      <c r="B94">
        <v>20</v>
      </c>
      <c r="C94" s="10">
        <v>97.8</v>
      </c>
      <c r="D94" s="12">
        <f>Table11[[#This Row],[total_revenue]]/Table11[[#This Row],[transaction_number]]</f>
        <v>4.8899999999999997</v>
      </c>
    </row>
    <row r="95" spans="1:4">
      <c r="A95" t="s">
        <v>226</v>
      </c>
      <c r="B95">
        <v>24</v>
      </c>
      <c r="C95" s="10">
        <v>96.76</v>
      </c>
      <c r="D95" s="12">
        <f>Table11[[#This Row],[total_revenue]]/Table11[[#This Row],[transaction_number]]</f>
        <v>4.0316666666666672</v>
      </c>
    </row>
    <row r="96" spans="1:4">
      <c r="A96" t="s">
        <v>227</v>
      </c>
      <c r="B96">
        <v>24</v>
      </c>
      <c r="C96" s="10">
        <v>95.76</v>
      </c>
      <c r="D96" s="12">
        <f>Table11[[#This Row],[total_revenue]]/Table11[[#This Row],[transaction_number]]</f>
        <v>3.99</v>
      </c>
    </row>
    <row r="97" spans="1:4">
      <c r="A97" t="s">
        <v>228</v>
      </c>
      <c r="B97">
        <v>17</v>
      </c>
      <c r="C97" s="10">
        <v>93.83</v>
      </c>
      <c r="D97" s="12">
        <f>Table11[[#This Row],[total_revenue]]/Table11[[#This Row],[transaction_number]]</f>
        <v>5.5194117647058825</v>
      </c>
    </row>
    <row r="98" spans="1:4">
      <c r="A98" t="s">
        <v>229</v>
      </c>
      <c r="B98">
        <v>22</v>
      </c>
      <c r="C98" s="10">
        <v>93.78</v>
      </c>
      <c r="D98" s="12">
        <f>Table11[[#This Row],[total_revenue]]/Table11[[#This Row],[transaction_number]]</f>
        <v>4.2627272727272727</v>
      </c>
    </row>
    <row r="99" spans="1:4">
      <c r="A99" t="s">
        <v>230</v>
      </c>
      <c r="B99">
        <v>21</v>
      </c>
      <c r="C99" s="10">
        <v>92.79</v>
      </c>
      <c r="D99" s="12">
        <f>Table11[[#This Row],[total_revenue]]/Table11[[#This Row],[transaction_number]]</f>
        <v>4.418571428571429</v>
      </c>
    </row>
    <row r="100" spans="1:4">
      <c r="A100" t="s">
        <v>231</v>
      </c>
      <c r="B100">
        <v>23</v>
      </c>
      <c r="C100" s="10">
        <v>91.77</v>
      </c>
      <c r="D100" s="12">
        <f>Table11[[#This Row],[total_revenue]]/Table11[[#This Row],[transaction_number]]</f>
        <v>3.9899999999999998</v>
      </c>
    </row>
    <row r="101" spans="1:4">
      <c r="A101" t="s">
        <v>232</v>
      </c>
      <c r="B101">
        <v>23</v>
      </c>
      <c r="C101" s="10">
        <v>85.77</v>
      </c>
      <c r="D101" s="12">
        <f>Table11[[#This Row],[total_revenue]]/Table11[[#This Row],[transaction_number]]</f>
        <v>3.7291304347826086</v>
      </c>
    </row>
    <row r="102" spans="1:4">
      <c r="A102" t="s">
        <v>233</v>
      </c>
      <c r="B102">
        <v>23</v>
      </c>
      <c r="C102" s="10">
        <v>80.77</v>
      </c>
      <c r="D102" s="12">
        <f>Table11[[#This Row],[total_revenue]]/Table11[[#This Row],[transaction_number]]</f>
        <v>3.5117391304347825</v>
      </c>
    </row>
    <row r="103" spans="1:4">
      <c r="A103" t="s">
        <v>234</v>
      </c>
      <c r="B103">
        <v>21</v>
      </c>
      <c r="C103" s="10">
        <v>78.790000000000006</v>
      </c>
      <c r="D103" s="12">
        <f>Table11[[#This Row],[total_revenue]]/Table11[[#This Row],[transaction_number]]</f>
        <v>3.7519047619047621</v>
      </c>
    </row>
    <row r="104" spans="1:4">
      <c r="A104" t="s">
        <v>235</v>
      </c>
      <c r="B104">
        <v>22</v>
      </c>
      <c r="C104" s="10">
        <v>73.78</v>
      </c>
      <c r="D104" s="12">
        <f>Table11[[#This Row],[total_revenue]]/Table11[[#This Row],[transaction_number]]</f>
        <v>3.3536363636363635</v>
      </c>
    </row>
    <row r="105" spans="1:4">
      <c r="A105" t="s">
        <v>236</v>
      </c>
      <c r="B105">
        <v>18</v>
      </c>
      <c r="C105" s="10">
        <v>67.819999999999993</v>
      </c>
      <c r="D105" s="12">
        <f>Table11[[#This Row],[total_revenue]]/Table11[[#This Row],[transaction_number]]</f>
        <v>3.7677777777777774</v>
      </c>
    </row>
    <row r="106" spans="1:4">
      <c r="A106" t="s">
        <v>237</v>
      </c>
      <c r="B106">
        <v>16</v>
      </c>
      <c r="C106" s="10">
        <v>64.84</v>
      </c>
      <c r="D106" s="12">
        <f>Table11[[#This Row],[total_revenue]]/Table11[[#This Row],[transaction_number]]</f>
        <v>4.0525000000000002</v>
      </c>
    </row>
    <row r="107" spans="1:4">
      <c r="A107" t="s">
        <v>238</v>
      </c>
      <c r="B107">
        <v>18</v>
      </c>
      <c r="C107" s="10">
        <v>64.819999999999993</v>
      </c>
      <c r="D107" s="12">
        <f>Table11[[#This Row],[total_revenue]]/Table11[[#This Row],[transaction_number]]</f>
        <v>3.6011111111111109</v>
      </c>
    </row>
    <row r="108" spans="1:4">
      <c r="A108" t="s">
        <v>239</v>
      </c>
      <c r="B108">
        <v>22</v>
      </c>
      <c r="C108" s="10">
        <v>63.78</v>
      </c>
      <c r="D108" s="12">
        <f>Table11[[#This Row],[total_revenue]]/Table11[[#This Row],[transaction_number]]</f>
        <v>2.8990909090909089</v>
      </c>
    </row>
    <row r="109" spans="1:4">
      <c r="A109" t="s">
        <v>240</v>
      </c>
      <c r="B109">
        <v>15</v>
      </c>
      <c r="C109" s="10">
        <v>47.85</v>
      </c>
      <c r="D109" s="12">
        <f>Table11[[#This Row],[total_revenue]]/Table11[[#This Row],[transaction_number]]</f>
        <v>3.19</v>
      </c>
    </row>
    <row r="110" spans="1:4">
      <c r="B110">
        <f>SUBTOTAL(109,Table11[transaction_number])</f>
        <v>14596</v>
      </c>
      <c r="C110" s="10">
        <f>SUBTOTAL(109,Table11[total_revenue])</f>
        <v>61312.040000000023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5838-B294-4E33-97D4-189B4A6070EB}">
  <dimension ref="A1:S58"/>
  <sheetViews>
    <sheetView topLeftCell="A22" workbookViewId="0">
      <selection activeCell="A32" sqref="A32"/>
    </sheetView>
  </sheetViews>
  <sheetFormatPr defaultRowHeight="14.4"/>
  <cols>
    <col min="11" max="11" width="7.109375" customWidth="1"/>
    <col min="14" max="14" width="18.77734375" customWidth="1"/>
  </cols>
  <sheetData>
    <row r="1" spans="1:11">
      <c r="A1" t="s">
        <v>263</v>
      </c>
    </row>
    <row r="2" spans="1:11">
      <c r="A2" s="6" t="s">
        <v>244</v>
      </c>
    </row>
    <row r="3" spans="1:11">
      <c r="A3" t="s">
        <v>242</v>
      </c>
    </row>
    <row r="4" spans="1:11">
      <c r="A4" t="s">
        <v>250</v>
      </c>
    </row>
    <row r="5" spans="1:11">
      <c r="A5" t="s">
        <v>95</v>
      </c>
    </row>
    <row r="6" spans="1:11">
      <c r="A6" t="s">
        <v>133</v>
      </c>
    </row>
    <row r="7" spans="1:11">
      <c r="A7" t="s">
        <v>134</v>
      </c>
    </row>
    <row r="8" spans="1:11">
      <c r="A8" t="s">
        <v>243</v>
      </c>
    </row>
    <row r="9" spans="1:11">
      <c r="A9" t="s">
        <v>137</v>
      </c>
    </row>
    <row r="10" spans="1:11">
      <c r="A10" t="s">
        <v>251</v>
      </c>
    </row>
    <row r="11" spans="1:11">
      <c r="A11" t="s">
        <v>55</v>
      </c>
    </row>
    <row r="14" spans="1:11">
      <c r="A14" t="s">
        <v>264</v>
      </c>
    </row>
    <row r="15" spans="1:11">
      <c r="A15" s="6" t="s">
        <v>249</v>
      </c>
    </row>
    <row r="16" spans="1:11">
      <c r="A16" t="s">
        <v>245</v>
      </c>
      <c r="K16" s="17"/>
    </row>
    <row r="17" spans="1:16">
      <c r="A17" t="s">
        <v>246</v>
      </c>
      <c r="K17" s="17"/>
    </row>
    <row r="18" spans="1:16">
      <c r="A18" t="s">
        <v>250</v>
      </c>
      <c r="K18" s="17"/>
    </row>
    <row r="19" spans="1:16">
      <c r="A19" t="s">
        <v>95</v>
      </c>
      <c r="K19" s="17"/>
    </row>
    <row r="20" spans="1:16">
      <c r="A20" t="s">
        <v>133</v>
      </c>
      <c r="K20" s="17"/>
    </row>
    <row r="21" spans="1:16">
      <c r="A21" t="s">
        <v>134</v>
      </c>
      <c r="K21" s="17"/>
    </row>
    <row r="22" spans="1:16">
      <c r="A22" t="s">
        <v>243</v>
      </c>
      <c r="K22" s="17"/>
    </row>
    <row r="23" spans="1:16">
      <c r="A23" t="s">
        <v>247</v>
      </c>
      <c r="K23" s="17"/>
    </row>
    <row r="24" spans="1:16">
      <c r="K24" s="17"/>
    </row>
    <row r="25" spans="1:16">
      <c r="A25" t="s">
        <v>248</v>
      </c>
      <c r="K25" s="17"/>
    </row>
    <row r="26" spans="1:16">
      <c r="B26" t="s">
        <v>108</v>
      </c>
      <c r="K26" s="17"/>
    </row>
    <row r="27" spans="1:16">
      <c r="A27" t="s">
        <v>251</v>
      </c>
    </row>
    <row r="28" spans="1:16">
      <c r="A28" t="s">
        <v>55</v>
      </c>
    </row>
    <row r="31" spans="1:16">
      <c r="A31" t="s">
        <v>266</v>
      </c>
      <c r="B31" s="3" t="s">
        <v>1327</v>
      </c>
      <c r="N31" s="3" t="s">
        <v>1328</v>
      </c>
    </row>
    <row r="32" spans="1:16" ht="15.6">
      <c r="A32" s="7" t="s">
        <v>265</v>
      </c>
      <c r="N32" s="20" t="s">
        <v>267</v>
      </c>
      <c r="O32" s="20"/>
      <c r="P32" s="20"/>
    </row>
    <row r="33" spans="1:19">
      <c r="A33" t="s">
        <v>267</v>
      </c>
      <c r="N33" s="20" t="s">
        <v>268</v>
      </c>
      <c r="O33" s="20"/>
      <c r="P33" s="20"/>
    </row>
    <row r="34" spans="1:19">
      <c r="A34" t="s">
        <v>268</v>
      </c>
      <c r="N34" s="20" t="s">
        <v>95</v>
      </c>
      <c r="O34" s="20"/>
      <c r="P34" s="20"/>
    </row>
    <row r="35" spans="1:19">
      <c r="A35" t="s">
        <v>95</v>
      </c>
      <c r="N35" s="20" t="s">
        <v>133</v>
      </c>
      <c r="O35" s="20"/>
      <c r="P35" s="20"/>
    </row>
    <row r="36" spans="1:19">
      <c r="A36" t="s">
        <v>133</v>
      </c>
      <c r="N36" s="20" t="s">
        <v>134</v>
      </c>
      <c r="O36" s="20"/>
      <c r="P36" s="20"/>
    </row>
    <row r="37" spans="1:19">
      <c r="A37" t="s">
        <v>134</v>
      </c>
      <c r="N37" s="20" t="s">
        <v>135</v>
      </c>
      <c r="O37" s="20"/>
      <c r="P37" s="20"/>
    </row>
    <row r="38" spans="1:19">
      <c r="A38" t="s">
        <v>135</v>
      </c>
      <c r="N38" s="20" t="s">
        <v>269</v>
      </c>
      <c r="O38" s="20"/>
      <c r="P38" s="20"/>
    </row>
    <row r="39" spans="1:19">
      <c r="A39" t="s">
        <v>269</v>
      </c>
      <c r="N39" s="20" t="s">
        <v>1317</v>
      </c>
      <c r="O39" s="20"/>
      <c r="P39" s="20"/>
    </row>
    <row r="40" spans="1:19">
      <c r="A40" t="s">
        <v>270</v>
      </c>
      <c r="N40" s="20"/>
      <c r="O40" s="20" t="s">
        <v>1318</v>
      </c>
      <c r="P40" s="20"/>
    </row>
    <row r="41" spans="1:19">
      <c r="A41" t="s">
        <v>271</v>
      </c>
      <c r="N41" s="20"/>
      <c r="O41" s="20" t="s">
        <v>133</v>
      </c>
      <c r="P41" s="20"/>
    </row>
    <row r="42" spans="1:19">
      <c r="A42" t="s">
        <v>272</v>
      </c>
      <c r="N42" s="20"/>
      <c r="O42" s="20" t="s">
        <v>134</v>
      </c>
      <c r="P42" s="20"/>
    </row>
    <row r="43" spans="1:19">
      <c r="A43" t="s">
        <v>102</v>
      </c>
      <c r="N43" s="20"/>
      <c r="O43" s="20" t="s">
        <v>243</v>
      </c>
      <c r="P43" s="20"/>
    </row>
    <row r="44" spans="1:19">
      <c r="N44" s="20"/>
      <c r="O44" s="20" t="s">
        <v>1319</v>
      </c>
      <c r="P44" s="20"/>
    </row>
    <row r="45" spans="1:19">
      <c r="N45" s="20" t="s">
        <v>1320</v>
      </c>
      <c r="O45" s="20"/>
      <c r="P45" s="20" t="s">
        <v>1321</v>
      </c>
    </row>
    <row r="46" spans="1:19">
      <c r="N46" s="20" t="s">
        <v>1322</v>
      </c>
      <c r="O46" s="20"/>
      <c r="P46" s="20" t="s">
        <v>95</v>
      </c>
      <c r="Q46" s="20"/>
      <c r="R46" s="20"/>
      <c r="S46" s="20"/>
    </row>
    <row r="47" spans="1:19">
      <c r="N47" s="20" t="s">
        <v>1322</v>
      </c>
      <c r="O47" s="20"/>
      <c r="P47" s="20" t="s">
        <v>133</v>
      </c>
      <c r="Q47" s="20"/>
      <c r="R47" s="20"/>
      <c r="S47" s="20"/>
    </row>
    <row r="48" spans="1:19">
      <c r="N48" s="20" t="s">
        <v>1322</v>
      </c>
      <c r="O48" s="20"/>
      <c r="P48" s="20" t="s">
        <v>134</v>
      </c>
      <c r="Q48" s="20"/>
      <c r="R48" s="20"/>
      <c r="S48" s="20"/>
    </row>
    <row r="49" spans="14:19">
      <c r="N49" s="20" t="s">
        <v>1322</v>
      </c>
      <c r="O49" s="20"/>
      <c r="P49" s="20" t="s">
        <v>243</v>
      </c>
      <c r="Q49" s="20"/>
      <c r="R49" s="20"/>
      <c r="S49" s="20"/>
    </row>
    <row r="50" spans="14:19">
      <c r="N50" s="20" t="s">
        <v>1320</v>
      </c>
      <c r="O50" s="20"/>
      <c r="P50" s="20" t="s">
        <v>137</v>
      </c>
      <c r="Q50" s="20"/>
      <c r="R50" s="20"/>
      <c r="S50" s="20"/>
    </row>
    <row r="51" spans="14:19">
      <c r="N51" s="20" t="s">
        <v>1320</v>
      </c>
      <c r="O51" s="20"/>
      <c r="P51" s="20" t="s">
        <v>1323</v>
      </c>
      <c r="Q51" s="20"/>
      <c r="R51" s="20"/>
      <c r="S51" s="20"/>
    </row>
    <row r="52" spans="14:19">
      <c r="N52" s="20" t="s">
        <v>1322</v>
      </c>
      <c r="O52" s="20"/>
      <c r="P52" s="20" t="s">
        <v>1324</v>
      </c>
      <c r="Q52" s="20"/>
      <c r="R52" s="20"/>
      <c r="S52" s="20"/>
    </row>
    <row r="53" spans="14:19">
      <c r="N53" s="20" t="s">
        <v>248</v>
      </c>
      <c r="O53" s="20" t="s">
        <v>108</v>
      </c>
      <c r="P53" s="20"/>
      <c r="Q53" s="20"/>
      <c r="R53" s="20"/>
      <c r="S53" s="20"/>
    </row>
    <row r="54" spans="14:19">
      <c r="N54" s="20" t="s">
        <v>1325</v>
      </c>
      <c r="O54" s="20"/>
      <c r="P54" s="20"/>
      <c r="Q54" s="20"/>
      <c r="R54" s="20"/>
      <c r="S54" s="20"/>
    </row>
    <row r="55" spans="14:19">
      <c r="N55" s="20" t="s">
        <v>1324</v>
      </c>
      <c r="O55" s="20"/>
      <c r="P55" s="20"/>
      <c r="Q55" s="20"/>
      <c r="R55" s="20"/>
      <c r="S55" s="20"/>
    </row>
    <row r="56" spans="14:19">
      <c r="N56" s="20" t="s">
        <v>271</v>
      </c>
      <c r="O56" s="20"/>
      <c r="P56" s="20"/>
      <c r="Q56" s="20"/>
      <c r="R56" s="20"/>
      <c r="S56" s="20"/>
    </row>
    <row r="57" spans="14:19">
      <c r="N57" s="20" t="s">
        <v>272</v>
      </c>
      <c r="O57" s="20"/>
      <c r="P57" s="20"/>
      <c r="Q57" s="20"/>
      <c r="R57" s="20"/>
      <c r="S57" s="20"/>
    </row>
    <row r="58" spans="14:19">
      <c r="N58" s="20" t="s">
        <v>1326</v>
      </c>
      <c r="O58" s="20"/>
      <c r="P58" s="20"/>
      <c r="Q58" s="20"/>
      <c r="R58" s="20"/>
      <c r="S58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A3B-22F1-4CFB-AF03-60E753DBD7C4}">
  <dimension ref="A1:D11"/>
  <sheetViews>
    <sheetView workbookViewId="0">
      <selection activeCell="F28" sqref="F28"/>
    </sheetView>
  </sheetViews>
  <sheetFormatPr defaultRowHeight="14.4"/>
  <cols>
    <col min="1" max="1" width="17.6640625" bestFit="1" customWidth="1"/>
    <col min="2" max="2" width="11.109375" customWidth="1"/>
  </cols>
  <sheetData>
    <row r="1" spans="1:4">
      <c r="A1" t="s">
        <v>108</v>
      </c>
      <c r="B1" t="s">
        <v>252</v>
      </c>
      <c r="C1" t="s">
        <v>293</v>
      </c>
      <c r="D1" t="s">
        <v>364</v>
      </c>
    </row>
    <row r="2" spans="1:4">
      <c r="A2" t="s">
        <v>138</v>
      </c>
      <c r="B2">
        <v>60</v>
      </c>
      <c r="C2">
        <f>VLOOKUP(Top_10_Countries[[#This Row],[country]],Table11[[country]:[total_revenue]],2,FALSE)</f>
        <v>1422</v>
      </c>
      <c r="D2" s="12">
        <f>Top_10_Countries[[#This Row],[Revenue]]/Top_10_Countries[[#This Row],[customer_numbers]]</f>
        <v>23.7</v>
      </c>
    </row>
    <row r="3" spans="1:4">
      <c r="A3" t="s">
        <v>139</v>
      </c>
      <c r="B3">
        <v>53</v>
      </c>
      <c r="C3">
        <f>VLOOKUP(Top_10_Countries[[#This Row],[country]],Table11[[country]:[total_revenue]],2,FALSE)</f>
        <v>1297</v>
      </c>
      <c r="D3" s="12">
        <f>Top_10_Countries[[#This Row],[Revenue]]/Top_10_Countries[[#This Row],[customer_numbers]]</f>
        <v>24.471698113207548</v>
      </c>
    </row>
    <row r="4" spans="1:4">
      <c r="A4" t="s">
        <v>117</v>
      </c>
      <c r="B4">
        <v>36</v>
      </c>
      <c r="C4">
        <f>VLOOKUP(Top_10_Countries[[#This Row],[country]],Table11[[country]:[total_revenue]],2,FALSE)</f>
        <v>869</v>
      </c>
      <c r="D4" s="12">
        <f>Top_10_Countries[[#This Row],[Revenue]]/Top_10_Countries[[#This Row],[customer_numbers]]</f>
        <v>24.138888888888889</v>
      </c>
    </row>
    <row r="5" spans="1:4">
      <c r="A5" t="s">
        <v>140</v>
      </c>
      <c r="B5">
        <v>31</v>
      </c>
      <c r="C5">
        <f>VLOOKUP(Top_10_Countries[[#This Row],[country]],Table11[[country]:[total_revenue]],2,FALSE)</f>
        <v>749</v>
      </c>
      <c r="D5" s="12">
        <f>Top_10_Countries[[#This Row],[Revenue]]/Top_10_Countries[[#This Row],[customer_numbers]]</f>
        <v>24.161290322580644</v>
      </c>
    </row>
    <row r="6" spans="1:4">
      <c r="A6" t="s">
        <v>141</v>
      </c>
      <c r="B6">
        <v>30</v>
      </c>
      <c r="C6">
        <f>VLOOKUP(Top_10_Countries[[#This Row],[country]],Table11[[country]:[total_revenue]],2,FALSE)</f>
        <v>718</v>
      </c>
      <c r="D6" s="12">
        <f>Top_10_Countries[[#This Row],[Revenue]]/Top_10_Countries[[#This Row],[customer_numbers]]</f>
        <v>23.933333333333334</v>
      </c>
    </row>
    <row r="7" spans="1:4">
      <c r="A7" t="s">
        <v>121</v>
      </c>
      <c r="B7">
        <v>28</v>
      </c>
      <c r="C7">
        <f>VLOOKUP(Top_10_Countries[[#This Row],[country]],Table11[[country]:[total_revenue]],2,FALSE)</f>
        <v>681</v>
      </c>
      <c r="D7" s="12">
        <f>Top_10_Countries[[#This Row],[Revenue]]/Top_10_Countries[[#This Row],[customer_numbers]]</f>
        <v>24.321428571428573</v>
      </c>
    </row>
    <row r="8" spans="1:4">
      <c r="A8" t="s">
        <v>142</v>
      </c>
      <c r="B8">
        <v>28</v>
      </c>
      <c r="C8">
        <f>VLOOKUP(Top_10_Countries[[#This Row],[country]],Table11[[country]:[total_revenue]],2,FALSE)</f>
        <v>638</v>
      </c>
      <c r="D8" s="12">
        <f>Top_10_Countries[[#This Row],[Revenue]]/Top_10_Countries[[#This Row],[customer_numbers]]</f>
        <v>22.785714285714285</v>
      </c>
    </row>
    <row r="9" spans="1:4">
      <c r="A9" t="s">
        <v>143</v>
      </c>
      <c r="B9">
        <v>20</v>
      </c>
      <c r="C9">
        <f>VLOOKUP(Top_10_Countries[[#This Row],[country]],Table11[[country]:[total_revenue]],2,FALSE)</f>
        <v>530</v>
      </c>
      <c r="D9" s="12">
        <f>Top_10_Countries[[#This Row],[Revenue]]/Top_10_Countries[[#This Row],[customer_numbers]]</f>
        <v>26.5</v>
      </c>
    </row>
    <row r="10" spans="1:4">
      <c r="A10" t="s">
        <v>144</v>
      </c>
      <c r="B10">
        <v>15</v>
      </c>
      <c r="C10">
        <f>VLOOKUP(Top_10_Countries[[#This Row],[country]],Table11[[country]:[total_revenue]],2,FALSE)</f>
        <v>351</v>
      </c>
      <c r="D10" s="12">
        <f>Top_10_Countries[[#This Row],[Revenue]]/Top_10_Countries[[#This Row],[customer_numbers]]</f>
        <v>23.4</v>
      </c>
    </row>
    <row r="11" spans="1:4">
      <c r="A11" t="s">
        <v>145</v>
      </c>
      <c r="B11">
        <v>14</v>
      </c>
      <c r="C11">
        <f>VLOOKUP(Top_10_Countries[[#This Row],[country]],Table11[[country]:[total_revenue]],2,FALSE)</f>
        <v>331</v>
      </c>
      <c r="D11" s="8">
        <f>Top_10_Countries[[#This Row],[Revenue]]/Top_10_Countries[[#This Row],[customer_numbers]]</f>
        <v>23.642857142857142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9E2C-BE40-4F83-A301-C42DB2D07D52}">
  <dimension ref="A1:C11"/>
  <sheetViews>
    <sheetView workbookViewId="0">
      <selection activeCell="H37" sqref="H37"/>
    </sheetView>
  </sheetViews>
  <sheetFormatPr defaultRowHeight="14.4"/>
  <cols>
    <col min="1" max="1" width="13.5546875" bestFit="1" customWidth="1"/>
    <col min="2" max="2" width="12.44140625" bestFit="1" customWidth="1"/>
    <col min="3" max="3" width="20.109375" bestFit="1" customWidth="1"/>
  </cols>
  <sheetData>
    <row r="1" spans="1:3">
      <c r="A1" t="s">
        <v>107</v>
      </c>
      <c r="B1" t="s">
        <v>108</v>
      </c>
      <c r="C1" t="s">
        <v>252</v>
      </c>
    </row>
    <row r="2" spans="1:3">
      <c r="A2" t="s">
        <v>253</v>
      </c>
      <c r="B2" t="s">
        <v>117</v>
      </c>
      <c r="C2">
        <v>2</v>
      </c>
    </row>
    <row r="3" spans="1:3">
      <c r="A3" t="s">
        <v>254</v>
      </c>
      <c r="B3" t="s">
        <v>141</v>
      </c>
      <c r="C3">
        <v>1</v>
      </c>
    </row>
    <row r="4" spans="1:3">
      <c r="A4" t="s">
        <v>255</v>
      </c>
      <c r="B4" t="s">
        <v>139</v>
      </c>
      <c r="C4">
        <v>1</v>
      </c>
    </row>
    <row r="5" spans="1:3">
      <c r="A5" t="s">
        <v>256</v>
      </c>
      <c r="B5" t="s">
        <v>138</v>
      </c>
      <c r="C5">
        <v>1</v>
      </c>
    </row>
    <row r="6" spans="1:3">
      <c r="A6" t="s">
        <v>257</v>
      </c>
      <c r="B6" t="s">
        <v>138</v>
      </c>
      <c r="C6">
        <v>1</v>
      </c>
    </row>
    <row r="7" spans="1:3">
      <c r="A7" t="s">
        <v>258</v>
      </c>
      <c r="B7" t="s">
        <v>140</v>
      </c>
      <c r="C7">
        <v>1</v>
      </c>
    </row>
    <row r="8" spans="1:3">
      <c r="A8" t="s">
        <v>259</v>
      </c>
      <c r="B8" t="s">
        <v>139</v>
      </c>
      <c r="C8">
        <v>1</v>
      </c>
    </row>
    <row r="9" spans="1:3">
      <c r="A9" t="s">
        <v>260</v>
      </c>
      <c r="B9" t="s">
        <v>144</v>
      </c>
      <c r="C9">
        <v>1</v>
      </c>
    </row>
    <row r="10" spans="1:3">
      <c r="A10" t="s">
        <v>261</v>
      </c>
      <c r="B10" t="s">
        <v>141</v>
      </c>
      <c r="C10">
        <v>1</v>
      </c>
    </row>
    <row r="11" spans="1:3">
      <c r="A11" t="s">
        <v>262</v>
      </c>
      <c r="B11" t="s">
        <v>121</v>
      </c>
      <c r="C11">
        <v>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DC47-BE36-4737-984C-597655D08D82}">
  <dimension ref="A1:G6"/>
  <sheetViews>
    <sheetView workbookViewId="0">
      <selection activeCell="G38" sqref="G38"/>
    </sheetView>
  </sheetViews>
  <sheetFormatPr defaultRowHeight="14.4"/>
  <cols>
    <col min="1" max="1" width="13.88671875" bestFit="1" customWidth="1"/>
    <col min="2" max="2" width="12.44140625" bestFit="1" customWidth="1"/>
    <col min="3" max="3" width="12.109375" bestFit="1" customWidth="1"/>
    <col min="4" max="4" width="6.88671875" customWidth="1"/>
    <col min="5" max="5" width="12.44140625" bestFit="1" customWidth="1"/>
    <col min="6" max="6" width="24.88671875" bestFit="1" customWidth="1"/>
    <col min="7" max="7" width="19.88671875" bestFit="1" customWidth="1"/>
  </cols>
  <sheetData>
    <row r="1" spans="1:7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289</v>
      </c>
      <c r="G1" t="s">
        <v>273</v>
      </c>
    </row>
    <row r="2" spans="1:7">
      <c r="A2">
        <v>367</v>
      </c>
      <c r="B2" t="s">
        <v>282</v>
      </c>
      <c r="C2" t="s">
        <v>283</v>
      </c>
      <c r="D2" t="s">
        <v>256</v>
      </c>
      <c r="E2" t="s">
        <v>138</v>
      </c>
      <c r="F2" t="str">
        <f>Top_5_Customers[[#This Row],[first_name]]&amp;" "&amp;Top_5_Customers[[#This Row],[last_name]]&amp;","&amp;" "&amp;Top_5_Customers[[#This Row],[country]]</f>
        <v>Adam Gooch, India</v>
      </c>
      <c r="G2" s="11">
        <v>97.8</v>
      </c>
    </row>
    <row r="3" spans="1:7">
      <c r="A3">
        <v>537</v>
      </c>
      <c r="B3" t="s">
        <v>280</v>
      </c>
      <c r="C3" t="s">
        <v>281</v>
      </c>
      <c r="D3" t="s">
        <v>253</v>
      </c>
      <c r="E3" t="s">
        <v>117</v>
      </c>
      <c r="F3" t="str">
        <f>Top_5_Customers[[#This Row],[first_name]]&amp;" "&amp;Top_5_Customers[[#This Row],[last_name]]&amp;","&amp;" "&amp;Top_5_Customers[[#This Row],[country]]</f>
        <v>Clinton Buford, United States</v>
      </c>
      <c r="G3" s="11">
        <v>98.76</v>
      </c>
    </row>
    <row r="4" spans="1:7">
      <c r="A4">
        <v>587</v>
      </c>
      <c r="B4" t="s">
        <v>278</v>
      </c>
      <c r="C4" t="s">
        <v>279</v>
      </c>
      <c r="D4" t="s">
        <v>261</v>
      </c>
      <c r="E4" t="s">
        <v>141</v>
      </c>
      <c r="F4" t="str">
        <f>Top_5_Customers[[#This Row],[first_name]]&amp;" "&amp;Top_5_Customers[[#This Row],[last_name]]&amp;","&amp;" "&amp;Top_5_Customers[[#This Row],[country]]</f>
        <v>Sergio Stanfield, Mexico</v>
      </c>
      <c r="G4" s="11">
        <v>102.76</v>
      </c>
    </row>
    <row r="5" spans="1:7">
      <c r="A5">
        <v>518</v>
      </c>
      <c r="B5" t="s">
        <v>276</v>
      </c>
      <c r="C5" t="s">
        <v>277</v>
      </c>
      <c r="D5" t="s">
        <v>260</v>
      </c>
      <c r="E5" t="s">
        <v>144</v>
      </c>
      <c r="F5" t="str">
        <f>Top_5_Customers[[#This Row],[first_name]]&amp;" "&amp;Top_5_Customers[[#This Row],[last_name]]&amp;","&amp;" "&amp;Top_5_Customers[[#This Row],[country]]</f>
        <v>Gabriel Harder, Turkey</v>
      </c>
      <c r="G5" s="11">
        <v>108.75</v>
      </c>
    </row>
    <row r="6" spans="1:7">
      <c r="A6">
        <v>84</v>
      </c>
      <c r="B6" t="s">
        <v>274</v>
      </c>
      <c r="C6" t="s">
        <v>275</v>
      </c>
      <c r="D6" t="s">
        <v>254</v>
      </c>
      <c r="E6" t="s">
        <v>141</v>
      </c>
      <c r="F6" t="str">
        <f>Top_5_Customers[[#This Row],[first_name]]&amp;" "&amp;Top_5_Customers[[#This Row],[last_name]]&amp;","&amp;" "&amp;Top_5_Customers[[#This Row],[country]]</f>
        <v>Sara Perry, Mexico</v>
      </c>
      <c r="G6" s="11">
        <v>128.69999999999999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E25D-F4F4-47FE-A0AA-E87E7A57EF47}">
  <dimension ref="A1:A10"/>
  <sheetViews>
    <sheetView workbookViewId="0">
      <selection activeCell="C38" sqref="C38"/>
    </sheetView>
  </sheetViews>
  <sheetFormatPr defaultRowHeight="14.4"/>
  <sheetData>
    <row r="1" spans="1:1">
      <c r="A1" s="3" t="s">
        <v>346</v>
      </c>
    </row>
    <row r="2" spans="1:1">
      <c r="A2" t="s">
        <v>267</v>
      </c>
    </row>
    <row r="3" spans="1:1">
      <c r="A3" t="s">
        <v>95</v>
      </c>
    </row>
    <row r="4" spans="1:1">
      <c r="A4" t="s">
        <v>133</v>
      </c>
    </row>
    <row r="5" spans="1:1">
      <c r="A5" t="s">
        <v>134</v>
      </c>
    </row>
    <row r="6" spans="1:1">
      <c r="A6" t="s">
        <v>135</v>
      </c>
    </row>
    <row r="7" spans="1:1">
      <c r="A7" t="s">
        <v>269</v>
      </c>
    </row>
    <row r="8" spans="1:1">
      <c r="A8" t="s">
        <v>271</v>
      </c>
    </row>
    <row r="9" spans="1:1">
      <c r="A9" t="s">
        <v>272</v>
      </c>
    </row>
    <row r="10" spans="1:1">
      <c r="A10" t="s">
        <v>345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FBE2-9DED-44BF-8923-ECFC769111A7}">
  <dimension ref="A1:H21"/>
  <sheetViews>
    <sheetView topLeftCell="B1" workbookViewId="0">
      <selection activeCell="J20" sqref="J20"/>
    </sheetView>
  </sheetViews>
  <sheetFormatPr defaultRowHeight="14.4"/>
  <cols>
    <col min="4" max="4" width="14.6640625" bestFit="1" customWidth="1"/>
    <col min="5" max="5" width="14.6640625" customWidth="1"/>
    <col min="6" max="6" width="17.88671875" bestFit="1" customWidth="1"/>
    <col min="7" max="7" width="16.44140625" bestFit="1" customWidth="1"/>
  </cols>
  <sheetData>
    <row r="1" spans="1:8">
      <c r="A1" t="s">
        <v>104</v>
      </c>
      <c r="B1" t="s">
        <v>105</v>
      </c>
      <c r="C1" t="s">
        <v>106</v>
      </c>
      <c r="D1" t="s">
        <v>294</v>
      </c>
      <c r="E1" t="s">
        <v>365</v>
      </c>
      <c r="F1" t="s">
        <v>107</v>
      </c>
      <c r="G1" t="s">
        <v>108</v>
      </c>
      <c r="H1" t="s">
        <v>273</v>
      </c>
    </row>
    <row r="2" spans="1:8">
      <c r="A2">
        <v>550</v>
      </c>
      <c r="B2" t="s">
        <v>361</v>
      </c>
      <c r="C2" t="s">
        <v>323</v>
      </c>
      <c r="D2" t="s">
        <v>344</v>
      </c>
      <c r="E2" t="str">
        <f>D2&amp;","&amp;" "&amp;G2</f>
        <v>Guy Brownlee, China</v>
      </c>
      <c r="F2" t="s">
        <v>324</v>
      </c>
      <c r="G2" t="s">
        <v>139</v>
      </c>
      <c r="H2" s="11">
        <v>151.69</v>
      </c>
    </row>
    <row r="3" spans="1:8">
      <c r="A3">
        <v>187</v>
      </c>
      <c r="B3" t="s">
        <v>360</v>
      </c>
      <c r="C3" t="s">
        <v>321</v>
      </c>
      <c r="D3" t="s">
        <v>343</v>
      </c>
      <c r="E3" t="str">
        <f t="shared" ref="E3:E21" si="0">D3&amp;","&amp;" "&amp;G3</f>
        <v>Brittany Riley, Ukraine</v>
      </c>
      <c r="F3" t="s">
        <v>322</v>
      </c>
      <c r="G3" t="s">
        <v>156</v>
      </c>
      <c r="H3" s="11">
        <v>151.72999999999999</v>
      </c>
    </row>
    <row r="4" spans="1:8">
      <c r="A4">
        <v>372</v>
      </c>
      <c r="B4" t="s">
        <v>359</v>
      </c>
      <c r="C4" t="s">
        <v>319</v>
      </c>
      <c r="D4" t="s">
        <v>342</v>
      </c>
      <c r="E4" t="str">
        <f t="shared" si="0"/>
        <v>Steve Mackenzie, Indonesia</v>
      </c>
      <c r="F4" t="s">
        <v>320</v>
      </c>
      <c r="G4" t="s">
        <v>145</v>
      </c>
      <c r="H4" s="11">
        <v>152.68</v>
      </c>
    </row>
    <row r="5" spans="1:8">
      <c r="A5">
        <v>462</v>
      </c>
      <c r="B5" t="s">
        <v>358</v>
      </c>
      <c r="C5" t="s">
        <v>317</v>
      </c>
      <c r="D5" t="s">
        <v>341</v>
      </c>
      <c r="E5" t="str">
        <f t="shared" si="0"/>
        <v>Warren Sherrod, Russian Federation</v>
      </c>
      <c r="F5" t="s">
        <v>318</v>
      </c>
      <c r="G5" t="s">
        <v>142</v>
      </c>
      <c r="H5" s="11">
        <v>152.69</v>
      </c>
    </row>
    <row r="6" spans="1:8">
      <c r="A6">
        <v>468</v>
      </c>
      <c r="B6" t="s">
        <v>357</v>
      </c>
      <c r="C6" t="s">
        <v>315</v>
      </c>
      <c r="D6" t="s">
        <v>340</v>
      </c>
      <c r="E6" t="str">
        <f t="shared" si="0"/>
        <v>Tim Cary, India</v>
      </c>
      <c r="F6" t="s">
        <v>316</v>
      </c>
      <c r="G6" t="s">
        <v>138</v>
      </c>
      <c r="H6" s="11">
        <v>154.66</v>
      </c>
    </row>
    <row r="7" spans="1:8">
      <c r="A7">
        <v>259</v>
      </c>
      <c r="B7" t="s">
        <v>356</v>
      </c>
      <c r="C7" t="s">
        <v>313</v>
      </c>
      <c r="D7" t="s">
        <v>339</v>
      </c>
      <c r="E7" t="str">
        <f t="shared" si="0"/>
        <v>Lena Jensen, India</v>
      </c>
      <c r="F7" t="s">
        <v>314</v>
      </c>
      <c r="G7" t="s">
        <v>138</v>
      </c>
      <c r="H7" s="11">
        <v>154.69999999999999</v>
      </c>
    </row>
    <row r="8" spans="1:8">
      <c r="A8">
        <v>373</v>
      </c>
      <c r="B8" t="s">
        <v>355</v>
      </c>
      <c r="C8" t="s">
        <v>311</v>
      </c>
      <c r="D8" t="s">
        <v>338</v>
      </c>
      <c r="E8" t="str">
        <f t="shared" si="0"/>
        <v>Louis Leone, Philippines</v>
      </c>
      <c r="F8" t="s">
        <v>312</v>
      </c>
      <c r="G8" t="s">
        <v>143</v>
      </c>
      <c r="H8" s="11">
        <v>156.66</v>
      </c>
    </row>
    <row r="9" spans="1:8">
      <c r="A9">
        <v>470</v>
      </c>
      <c r="B9" t="s">
        <v>354</v>
      </c>
      <c r="C9" t="s">
        <v>309</v>
      </c>
      <c r="D9" t="s">
        <v>337</v>
      </c>
      <c r="E9" t="str">
        <f t="shared" si="0"/>
        <v>Gordon Allard, Yemen</v>
      </c>
      <c r="F9" t="s">
        <v>310</v>
      </c>
      <c r="G9" t="s">
        <v>163</v>
      </c>
      <c r="H9" s="11">
        <v>157.69</v>
      </c>
    </row>
    <row r="10" spans="1:8">
      <c r="A10">
        <v>469</v>
      </c>
      <c r="B10" t="s">
        <v>353</v>
      </c>
      <c r="C10" t="s">
        <v>307</v>
      </c>
      <c r="D10" t="s">
        <v>336</v>
      </c>
      <c r="E10" t="str">
        <f t="shared" si="0"/>
        <v>Wesley Bull, Spain</v>
      </c>
      <c r="F10" t="s">
        <v>308</v>
      </c>
      <c r="G10" t="s">
        <v>162</v>
      </c>
      <c r="H10" s="11">
        <v>158.65</v>
      </c>
    </row>
    <row r="11" spans="1:8">
      <c r="A11">
        <v>522</v>
      </c>
      <c r="B11" t="s">
        <v>352</v>
      </c>
      <c r="C11" t="s">
        <v>305</v>
      </c>
      <c r="D11" t="s">
        <v>335</v>
      </c>
      <c r="E11" t="str">
        <f t="shared" si="0"/>
        <v>Arnold Havens, Philippines</v>
      </c>
      <c r="F11" t="s">
        <v>306</v>
      </c>
      <c r="G11" t="s">
        <v>143</v>
      </c>
      <c r="H11" s="11">
        <v>161.68</v>
      </c>
    </row>
    <row r="12" spans="1:8">
      <c r="A12">
        <v>403</v>
      </c>
      <c r="B12" t="s">
        <v>351</v>
      </c>
      <c r="C12" t="s">
        <v>303</v>
      </c>
      <c r="D12" t="s">
        <v>334</v>
      </c>
      <c r="E12" t="str">
        <f t="shared" si="0"/>
        <v>Mike Way, India</v>
      </c>
      <c r="F12" t="s">
        <v>304</v>
      </c>
      <c r="G12" t="s">
        <v>138</v>
      </c>
      <c r="H12" s="11">
        <v>162.66999999999999</v>
      </c>
    </row>
    <row r="13" spans="1:8">
      <c r="A13">
        <v>236</v>
      </c>
      <c r="B13" t="s">
        <v>350</v>
      </c>
      <c r="C13" t="s">
        <v>301</v>
      </c>
      <c r="D13" t="s">
        <v>333</v>
      </c>
      <c r="E13" t="str">
        <f t="shared" si="0"/>
        <v>Marcia Dean, Philippines</v>
      </c>
      <c r="F13" t="s">
        <v>302</v>
      </c>
      <c r="G13" t="s">
        <v>143</v>
      </c>
      <c r="H13" s="11">
        <v>166.61</v>
      </c>
    </row>
    <row r="14" spans="1:8">
      <c r="A14">
        <v>410</v>
      </c>
      <c r="B14" t="s">
        <v>349</v>
      </c>
      <c r="C14" t="s">
        <v>299</v>
      </c>
      <c r="D14" t="s">
        <v>332</v>
      </c>
      <c r="E14" t="str">
        <f t="shared" si="0"/>
        <v>Curtis Irby, Canada</v>
      </c>
      <c r="F14" t="s">
        <v>300</v>
      </c>
      <c r="G14" t="s">
        <v>160</v>
      </c>
      <c r="H14" s="11">
        <v>167.62</v>
      </c>
    </row>
    <row r="15" spans="1:8">
      <c r="A15">
        <v>181</v>
      </c>
      <c r="B15" t="s">
        <v>348</v>
      </c>
      <c r="C15" t="s">
        <v>297</v>
      </c>
      <c r="D15" t="s">
        <v>331</v>
      </c>
      <c r="E15" t="str">
        <f t="shared" si="0"/>
        <v>Ana Bradley, United States</v>
      </c>
      <c r="F15" t="s">
        <v>298</v>
      </c>
      <c r="G15" t="s">
        <v>117</v>
      </c>
      <c r="H15" s="11">
        <v>167.67</v>
      </c>
    </row>
    <row r="16" spans="1:8">
      <c r="A16">
        <v>459</v>
      </c>
      <c r="B16" t="s">
        <v>347</v>
      </c>
      <c r="C16" t="s">
        <v>295</v>
      </c>
      <c r="D16" t="s">
        <v>330</v>
      </c>
      <c r="E16" t="str">
        <f t="shared" si="0"/>
        <v>Tommy Collazo, Iran</v>
      </c>
      <c r="F16" t="s">
        <v>296</v>
      </c>
      <c r="G16" t="s">
        <v>150</v>
      </c>
      <c r="H16" s="11">
        <v>183.63</v>
      </c>
    </row>
    <row r="17" spans="1:8">
      <c r="A17">
        <v>144</v>
      </c>
      <c r="B17" t="s">
        <v>126</v>
      </c>
      <c r="C17" t="s">
        <v>127</v>
      </c>
      <c r="D17" t="s">
        <v>329</v>
      </c>
      <c r="E17" t="str">
        <f t="shared" si="0"/>
        <v>Clara Shaw, Belarus</v>
      </c>
      <c r="F17" t="s">
        <v>128</v>
      </c>
      <c r="G17" t="s">
        <v>129</v>
      </c>
      <c r="H17" s="11">
        <v>189.6</v>
      </c>
    </row>
    <row r="18" spans="1:8">
      <c r="A18">
        <v>137</v>
      </c>
      <c r="B18" t="s">
        <v>122</v>
      </c>
      <c r="C18" t="s">
        <v>123</v>
      </c>
      <c r="D18" t="s">
        <v>328</v>
      </c>
      <c r="E18" t="str">
        <f t="shared" si="0"/>
        <v>Rhonda Kennedy, Netherlands</v>
      </c>
      <c r="F18" t="s">
        <v>124</v>
      </c>
      <c r="G18" t="s">
        <v>125</v>
      </c>
      <c r="H18" s="11">
        <v>191.62</v>
      </c>
    </row>
    <row r="19" spans="1:8">
      <c r="A19">
        <v>178</v>
      </c>
      <c r="B19" t="s">
        <v>118</v>
      </c>
      <c r="C19" t="s">
        <v>119</v>
      </c>
      <c r="D19" t="s">
        <v>327</v>
      </c>
      <c r="E19" t="str">
        <f t="shared" si="0"/>
        <v>Marion Snyder, Brazil</v>
      </c>
      <c r="F19" t="s">
        <v>120</v>
      </c>
      <c r="G19" t="s">
        <v>121</v>
      </c>
      <c r="H19" s="11">
        <v>194.61</v>
      </c>
    </row>
    <row r="20" spans="1:8">
      <c r="A20">
        <v>526</v>
      </c>
      <c r="B20" t="s">
        <v>114</v>
      </c>
      <c r="C20" t="s">
        <v>115</v>
      </c>
      <c r="D20" t="s">
        <v>326</v>
      </c>
      <c r="E20" t="str">
        <f t="shared" si="0"/>
        <v>Karl Seal, United States</v>
      </c>
      <c r="F20" t="s">
        <v>116</v>
      </c>
      <c r="G20" t="s">
        <v>117</v>
      </c>
      <c r="H20" s="11">
        <v>208.58</v>
      </c>
    </row>
    <row r="21" spans="1:8">
      <c r="A21">
        <v>148</v>
      </c>
      <c r="B21" t="s">
        <v>110</v>
      </c>
      <c r="C21" t="s">
        <v>111</v>
      </c>
      <c r="D21" t="s">
        <v>325</v>
      </c>
      <c r="E21" t="str">
        <f t="shared" si="0"/>
        <v>Eleanor Hunt, Runion</v>
      </c>
      <c r="F21" t="s">
        <v>112</v>
      </c>
      <c r="G21" t="s">
        <v>113</v>
      </c>
      <c r="H21" s="11">
        <v>211.55</v>
      </c>
    </row>
  </sheetData>
  <autoFilter ref="A1:H1" xr:uid="{FE52FBE2-9DED-44BF-8923-ECFC769111A7}">
    <sortState xmlns:xlrd2="http://schemas.microsoft.com/office/spreadsheetml/2017/richdata2" ref="A2:H21">
      <sortCondition ref="H1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5FDD-6356-4D26-96D3-D5B0EFCF8F78}">
  <dimension ref="A2:K15"/>
  <sheetViews>
    <sheetView workbookViewId="0">
      <selection activeCell="I38" sqref="I38"/>
    </sheetView>
  </sheetViews>
  <sheetFormatPr defaultRowHeight="14.4"/>
  <sheetData>
    <row r="2" spans="1:11">
      <c r="A2" s="3" t="s">
        <v>397</v>
      </c>
    </row>
    <row r="3" spans="1:11">
      <c r="A3" s="18" t="s">
        <v>394</v>
      </c>
    </row>
    <row r="4" spans="1:11">
      <c r="A4" s="18" t="s">
        <v>395</v>
      </c>
    </row>
    <row r="5" spans="1:11">
      <c r="A5" s="18" t="s">
        <v>396</v>
      </c>
      <c r="K5" s="19"/>
    </row>
    <row r="6" spans="1:11">
      <c r="A6" s="18" t="s">
        <v>53</v>
      </c>
      <c r="K6" s="19"/>
    </row>
    <row r="7" spans="1:11">
      <c r="A7" s="18" t="s">
        <v>82</v>
      </c>
      <c r="K7" s="19"/>
    </row>
    <row r="8" spans="1:11">
      <c r="A8" s="18" t="s">
        <v>83</v>
      </c>
      <c r="K8" s="19"/>
    </row>
    <row r="9" spans="1:11">
      <c r="A9" s="18" t="s">
        <v>84</v>
      </c>
      <c r="K9" s="19"/>
    </row>
    <row r="10" spans="1:11">
      <c r="A10" s="18" t="s">
        <v>85</v>
      </c>
      <c r="K10" s="19"/>
    </row>
    <row r="11" spans="1:11">
      <c r="A11" s="18" t="s">
        <v>86</v>
      </c>
      <c r="K11" s="19"/>
    </row>
    <row r="12" spans="1:11">
      <c r="A12" s="18" t="s">
        <v>286</v>
      </c>
      <c r="K12" s="19"/>
    </row>
    <row r="13" spans="1:11">
      <c r="A13" s="18" t="s">
        <v>88</v>
      </c>
      <c r="K13" s="19"/>
    </row>
    <row r="14" spans="1:11">
      <c r="K14" s="19"/>
    </row>
    <row r="15" spans="1:11">
      <c r="K15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3DCD-B7CB-4BF0-A039-E19398AF5CE6}">
  <dimension ref="A1:M2"/>
  <sheetViews>
    <sheetView workbookViewId="0">
      <selection activeCell="D18" sqref="D18"/>
    </sheetView>
  </sheetViews>
  <sheetFormatPr defaultRowHeight="14.4"/>
  <cols>
    <col min="1" max="1" width="20.6640625" customWidth="1"/>
    <col min="2" max="2" width="21" customWidth="1"/>
    <col min="3" max="3" width="19.5546875" customWidth="1"/>
    <col min="4" max="4" width="16.77734375" customWidth="1"/>
    <col min="5" max="5" width="17.109375" customWidth="1"/>
    <col min="6" max="6" width="16.44140625" customWidth="1"/>
    <col min="7" max="7" width="12.77734375" customWidth="1"/>
    <col min="8" max="8" width="13.109375" customWidth="1"/>
    <col min="9" max="9" width="12.33203125" customWidth="1"/>
    <col min="10" max="10" width="22.6640625" customWidth="1"/>
    <col min="11" max="11" width="22.88671875" customWidth="1"/>
    <col min="12" max="12" width="22.21875" customWidth="1"/>
    <col min="13" max="13" width="12.88671875" customWidth="1"/>
  </cols>
  <sheetData>
    <row r="1" spans="1:13">
      <c r="A1" t="s">
        <v>25</v>
      </c>
      <c r="B1" t="s">
        <v>26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>
      <c r="A2">
        <v>3</v>
      </c>
      <c r="B2">
        <v>7</v>
      </c>
      <c r="C2">
        <v>4.9850000000000003</v>
      </c>
      <c r="D2">
        <v>0.99</v>
      </c>
      <c r="E2">
        <v>4.99</v>
      </c>
      <c r="F2">
        <v>2.98</v>
      </c>
      <c r="G2">
        <v>46</v>
      </c>
      <c r="H2">
        <v>185</v>
      </c>
      <c r="I2">
        <v>115.27200000000001</v>
      </c>
      <c r="J2">
        <v>9.99</v>
      </c>
      <c r="K2">
        <v>29.99</v>
      </c>
      <c r="L2">
        <v>19.984000000000002</v>
      </c>
      <c r="M2">
        <v>1000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6DEE-97FA-4F1A-90F9-DB7FEBB49E58}">
  <dimension ref="A1:F959"/>
  <sheetViews>
    <sheetView workbookViewId="0">
      <selection activeCell="P31" sqref="P31"/>
    </sheetView>
  </sheetViews>
  <sheetFormatPr defaultRowHeight="14.4"/>
  <sheetData>
    <row r="1" spans="1:6">
      <c r="A1" s="19" t="s">
        <v>288</v>
      </c>
      <c r="B1" s="19" t="s">
        <v>58</v>
      </c>
      <c r="C1" s="19" t="s">
        <v>28</v>
      </c>
      <c r="D1" s="19" t="s">
        <v>34</v>
      </c>
      <c r="E1" s="19" t="s">
        <v>80</v>
      </c>
      <c r="F1" s="19" t="s">
        <v>398</v>
      </c>
    </row>
    <row r="2" spans="1:6">
      <c r="A2" s="19">
        <v>879</v>
      </c>
      <c r="B2" s="19" t="s">
        <v>60</v>
      </c>
      <c r="C2" s="19" t="s">
        <v>30</v>
      </c>
      <c r="D2" s="19" t="s">
        <v>50</v>
      </c>
      <c r="E2" s="19">
        <v>215.75</v>
      </c>
      <c r="F2" s="19">
        <v>1</v>
      </c>
    </row>
    <row r="3" spans="1:6">
      <c r="A3" s="19">
        <v>1000</v>
      </c>
      <c r="B3" s="19" t="s">
        <v>61</v>
      </c>
      <c r="C3" s="19" t="s">
        <v>33</v>
      </c>
      <c r="D3" s="19" t="s">
        <v>46</v>
      </c>
      <c r="E3" s="19">
        <v>199.72</v>
      </c>
      <c r="F3" s="19">
        <v>2</v>
      </c>
    </row>
    <row r="4" spans="1:6">
      <c r="A4" s="19">
        <v>973</v>
      </c>
      <c r="B4" s="19" t="s">
        <v>62</v>
      </c>
      <c r="C4" s="19" t="s">
        <v>33</v>
      </c>
      <c r="D4" s="19" t="s">
        <v>38</v>
      </c>
      <c r="E4" s="19">
        <v>198.73</v>
      </c>
      <c r="F4" s="19">
        <v>3</v>
      </c>
    </row>
    <row r="5" spans="1:6">
      <c r="A5" s="19">
        <v>460</v>
      </c>
      <c r="B5" s="19" t="s">
        <v>63</v>
      </c>
      <c r="C5" s="19" t="s">
        <v>31</v>
      </c>
      <c r="D5" s="19" t="s">
        <v>36</v>
      </c>
      <c r="E5" s="19">
        <v>191.74</v>
      </c>
      <c r="F5" s="19">
        <v>4</v>
      </c>
    </row>
    <row r="6" spans="1:6">
      <c r="A6" s="19">
        <v>444</v>
      </c>
      <c r="B6" s="19" t="s">
        <v>64</v>
      </c>
      <c r="C6" s="19" t="s">
        <v>33</v>
      </c>
      <c r="D6" s="19" t="s">
        <v>46</v>
      </c>
      <c r="E6" s="19">
        <v>190.78</v>
      </c>
      <c r="F6" s="19">
        <v>5</v>
      </c>
    </row>
    <row r="7" spans="1:6">
      <c r="A7" s="19">
        <v>764</v>
      </c>
      <c r="B7" s="19" t="s">
        <v>65</v>
      </c>
      <c r="C7" s="19" t="s">
        <v>29</v>
      </c>
      <c r="D7" s="19" t="s">
        <v>35</v>
      </c>
      <c r="E7" s="19">
        <v>190.74</v>
      </c>
      <c r="F7" s="19">
        <v>6</v>
      </c>
    </row>
    <row r="8" spans="1:6">
      <c r="A8" s="19">
        <v>893</v>
      </c>
      <c r="B8" s="19" t="s">
        <v>66</v>
      </c>
      <c r="C8" s="19" t="s">
        <v>30</v>
      </c>
      <c r="D8" s="19" t="s">
        <v>43</v>
      </c>
      <c r="E8" s="19">
        <v>186.73</v>
      </c>
      <c r="F8" s="19">
        <v>7</v>
      </c>
    </row>
    <row r="9" spans="1:6">
      <c r="A9" s="19">
        <v>403</v>
      </c>
      <c r="B9" s="19" t="s">
        <v>67</v>
      </c>
      <c r="C9" s="19" t="s">
        <v>31</v>
      </c>
      <c r="D9" s="19" t="s">
        <v>42</v>
      </c>
      <c r="E9" s="19">
        <v>177.73</v>
      </c>
      <c r="F9" s="19">
        <v>8</v>
      </c>
    </row>
    <row r="10" spans="1:6">
      <c r="A10" s="19">
        <v>897</v>
      </c>
      <c r="B10" s="19" t="s">
        <v>68</v>
      </c>
      <c r="C10" s="19" t="s">
        <v>29</v>
      </c>
      <c r="D10" s="19" t="s">
        <v>42</v>
      </c>
      <c r="E10" s="19">
        <v>169.76</v>
      </c>
      <c r="F10" s="19">
        <v>9</v>
      </c>
    </row>
    <row r="11" spans="1:6">
      <c r="A11" s="19">
        <v>239</v>
      </c>
      <c r="B11" s="19" t="s">
        <v>69</v>
      </c>
      <c r="C11" s="19" t="s">
        <v>29</v>
      </c>
      <c r="D11" s="19" t="s">
        <v>39</v>
      </c>
      <c r="E11" s="19">
        <v>168.72</v>
      </c>
      <c r="F11" s="19">
        <v>10</v>
      </c>
    </row>
    <row r="12" spans="1:6">
      <c r="A12" s="19">
        <v>670</v>
      </c>
      <c r="B12" s="19" t="s">
        <v>382</v>
      </c>
      <c r="C12" s="19" t="s">
        <v>30</v>
      </c>
      <c r="D12" s="19" t="s">
        <v>38</v>
      </c>
      <c r="E12" s="19">
        <v>165.77</v>
      </c>
      <c r="F12" s="19">
        <v>11</v>
      </c>
    </row>
    <row r="13" spans="1:6">
      <c r="A13" s="19">
        <v>369</v>
      </c>
      <c r="B13" s="19" t="s">
        <v>383</v>
      </c>
      <c r="C13" s="19" t="s">
        <v>30</v>
      </c>
      <c r="D13" s="19" t="s">
        <v>43</v>
      </c>
      <c r="E13" s="19">
        <v>164.75</v>
      </c>
      <c r="F13" s="19">
        <v>12</v>
      </c>
    </row>
    <row r="14" spans="1:6">
      <c r="A14" s="19">
        <v>327</v>
      </c>
      <c r="B14" s="19" t="s">
        <v>384</v>
      </c>
      <c r="C14" s="19" t="s">
        <v>30</v>
      </c>
      <c r="D14" s="19" t="s">
        <v>40</v>
      </c>
      <c r="E14" s="19">
        <v>162.79</v>
      </c>
      <c r="F14" s="19">
        <v>13</v>
      </c>
    </row>
    <row r="15" spans="1:6">
      <c r="A15" s="19">
        <v>31</v>
      </c>
      <c r="B15" s="19" t="s">
        <v>385</v>
      </c>
      <c r="C15" s="19" t="s">
        <v>33</v>
      </c>
      <c r="D15" s="19" t="s">
        <v>37</v>
      </c>
      <c r="E15" s="19">
        <v>160.72</v>
      </c>
      <c r="F15" s="19">
        <v>14</v>
      </c>
    </row>
    <row r="16" spans="1:6">
      <c r="A16" s="19">
        <v>284</v>
      </c>
      <c r="B16" s="19" t="s">
        <v>386</v>
      </c>
      <c r="C16" s="19" t="s">
        <v>33</v>
      </c>
      <c r="D16" s="19" t="s">
        <v>50</v>
      </c>
      <c r="E16" s="19">
        <v>159.75</v>
      </c>
      <c r="F16" s="19">
        <v>15</v>
      </c>
    </row>
    <row r="17" spans="1:6">
      <c r="A17" s="19">
        <v>127</v>
      </c>
      <c r="B17" s="19" t="s">
        <v>387</v>
      </c>
      <c r="C17" s="19" t="s">
        <v>29</v>
      </c>
      <c r="D17" s="19" t="s">
        <v>46</v>
      </c>
      <c r="E17" s="19">
        <v>159.72999999999999</v>
      </c>
      <c r="F17" s="19">
        <v>16</v>
      </c>
    </row>
    <row r="18" spans="1:6">
      <c r="A18" s="19">
        <v>771</v>
      </c>
      <c r="B18" s="19" t="s">
        <v>388</v>
      </c>
      <c r="C18" s="19" t="s">
        <v>33</v>
      </c>
      <c r="D18" s="19" t="s">
        <v>42</v>
      </c>
      <c r="E18" s="19">
        <v>158.79</v>
      </c>
      <c r="F18" s="19">
        <v>17</v>
      </c>
    </row>
    <row r="19" spans="1:6">
      <c r="A19" s="19">
        <v>715</v>
      </c>
      <c r="B19" s="19" t="s">
        <v>389</v>
      </c>
      <c r="C19" s="19" t="s">
        <v>30</v>
      </c>
      <c r="D19" s="19" t="s">
        <v>37</v>
      </c>
      <c r="E19" s="19">
        <v>158.77000000000001</v>
      </c>
      <c r="F19" s="19">
        <v>18</v>
      </c>
    </row>
    <row r="20" spans="1:6">
      <c r="A20" s="19">
        <v>767</v>
      </c>
      <c r="B20" s="19" t="s">
        <v>390</v>
      </c>
      <c r="C20" s="19" t="s">
        <v>33</v>
      </c>
      <c r="D20" s="19" t="s">
        <v>50</v>
      </c>
      <c r="E20" s="19">
        <v>157.71</v>
      </c>
      <c r="F20" s="19">
        <v>19</v>
      </c>
    </row>
    <row r="21" spans="1:6">
      <c r="A21" s="19">
        <v>865</v>
      </c>
      <c r="B21" s="19" t="s">
        <v>391</v>
      </c>
      <c r="C21" s="19" t="s">
        <v>31</v>
      </c>
      <c r="D21" s="19" t="s">
        <v>39</v>
      </c>
      <c r="E21" s="19">
        <v>155.78</v>
      </c>
      <c r="F21" s="19">
        <v>20</v>
      </c>
    </row>
    <row r="22" spans="1:6">
      <c r="A22" s="19">
        <v>527</v>
      </c>
      <c r="B22" s="19" t="s">
        <v>399</v>
      </c>
      <c r="C22" s="19" t="s">
        <v>30</v>
      </c>
      <c r="D22" s="19" t="s">
        <v>49</v>
      </c>
      <c r="E22" s="19">
        <v>154.77000000000001</v>
      </c>
      <c r="F22" s="19">
        <v>21</v>
      </c>
    </row>
    <row r="23" spans="1:6">
      <c r="A23" s="19">
        <v>551</v>
      </c>
      <c r="B23" s="19" t="s">
        <v>400</v>
      </c>
      <c r="C23" s="19" t="s">
        <v>30</v>
      </c>
      <c r="D23" s="19" t="s">
        <v>41</v>
      </c>
      <c r="E23" s="19">
        <v>152.78</v>
      </c>
      <c r="F23" s="19">
        <v>22</v>
      </c>
    </row>
    <row r="24" spans="1:6">
      <c r="A24" s="19">
        <v>938</v>
      </c>
      <c r="B24" s="19" t="s">
        <v>401</v>
      </c>
      <c r="C24" s="19" t="s">
        <v>32</v>
      </c>
      <c r="D24" s="19" t="s">
        <v>46</v>
      </c>
      <c r="E24" s="19">
        <v>152.77000000000001</v>
      </c>
      <c r="F24" s="19">
        <v>23</v>
      </c>
    </row>
    <row r="25" spans="1:6">
      <c r="A25" s="19">
        <v>159</v>
      </c>
      <c r="B25" s="19" t="s">
        <v>402</v>
      </c>
      <c r="C25" s="19" t="s">
        <v>32</v>
      </c>
      <c r="D25" s="19" t="s">
        <v>46</v>
      </c>
      <c r="E25" s="19">
        <v>152.76</v>
      </c>
      <c r="F25" s="19">
        <v>24</v>
      </c>
    </row>
    <row r="26" spans="1:6">
      <c r="A26" s="19">
        <v>103</v>
      </c>
      <c r="B26" s="19" t="s">
        <v>403</v>
      </c>
      <c r="C26" s="19" t="s">
        <v>30</v>
      </c>
      <c r="D26" s="19" t="s">
        <v>47</v>
      </c>
      <c r="E26" s="19">
        <v>150.72</v>
      </c>
      <c r="F26" s="19">
        <v>25</v>
      </c>
    </row>
    <row r="27" spans="1:6">
      <c r="A27" s="19">
        <v>846</v>
      </c>
      <c r="B27" s="19" t="s">
        <v>404</v>
      </c>
      <c r="C27" s="19" t="s">
        <v>33</v>
      </c>
      <c r="D27" s="19" t="s">
        <v>41</v>
      </c>
      <c r="E27" s="19">
        <v>149.80000000000001</v>
      </c>
      <c r="F27" s="19">
        <v>26</v>
      </c>
    </row>
    <row r="28" spans="1:6">
      <c r="A28" s="19">
        <v>892</v>
      </c>
      <c r="B28" s="19" t="s">
        <v>405</v>
      </c>
      <c r="C28" s="19" t="s">
        <v>32</v>
      </c>
      <c r="D28" s="19" t="s">
        <v>39</v>
      </c>
      <c r="E28" s="19">
        <v>149.78</v>
      </c>
      <c r="F28" s="19">
        <v>27</v>
      </c>
    </row>
    <row r="29" spans="1:6">
      <c r="A29" s="19">
        <v>563</v>
      </c>
      <c r="B29" s="19" t="s">
        <v>406</v>
      </c>
      <c r="C29" s="19" t="s">
        <v>32</v>
      </c>
      <c r="D29" s="19" t="s">
        <v>44</v>
      </c>
      <c r="E29" s="19">
        <v>149.75</v>
      </c>
      <c r="F29" s="19">
        <v>28</v>
      </c>
    </row>
    <row r="30" spans="1:6">
      <c r="A30" s="19">
        <v>624</v>
      </c>
      <c r="B30" s="19" t="s">
        <v>407</v>
      </c>
      <c r="C30" s="19" t="s">
        <v>30</v>
      </c>
      <c r="D30" s="19" t="s">
        <v>44</v>
      </c>
      <c r="E30" s="19">
        <v>148.79</v>
      </c>
      <c r="F30" s="19">
        <v>29</v>
      </c>
    </row>
    <row r="31" spans="1:6">
      <c r="A31" s="19">
        <v>941</v>
      </c>
      <c r="B31" s="19" t="s">
        <v>408</v>
      </c>
      <c r="C31" s="19" t="s">
        <v>33</v>
      </c>
      <c r="D31" s="19" t="s">
        <v>44</v>
      </c>
      <c r="E31" s="19">
        <v>148.76</v>
      </c>
      <c r="F31" s="19">
        <v>30</v>
      </c>
    </row>
    <row r="32" spans="1:6">
      <c r="A32" s="19">
        <v>21</v>
      </c>
      <c r="B32" s="19" t="s">
        <v>409</v>
      </c>
      <c r="C32" s="19" t="s">
        <v>32</v>
      </c>
      <c r="D32" s="19" t="s">
        <v>40</v>
      </c>
      <c r="E32" s="19">
        <v>146.81</v>
      </c>
      <c r="F32" s="19">
        <v>31</v>
      </c>
    </row>
    <row r="33" spans="1:6">
      <c r="A33" s="19">
        <v>979</v>
      </c>
      <c r="B33" s="19" t="s">
        <v>410</v>
      </c>
      <c r="C33" s="19" t="s">
        <v>33</v>
      </c>
      <c r="D33" s="19" t="s">
        <v>42</v>
      </c>
      <c r="E33" s="19">
        <v>146.75</v>
      </c>
      <c r="F33" s="19">
        <v>32</v>
      </c>
    </row>
    <row r="34" spans="1:6">
      <c r="A34" s="19">
        <v>791</v>
      </c>
      <c r="B34" s="19" t="s">
        <v>411</v>
      </c>
      <c r="C34" s="19" t="s">
        <v>31</v>
      </c>
      <c r="D34" s="19" t="s">
        <v>38</v>
      </c>
      <c r="E34" s="19">
        <v>145.78</v>
      </c>
      <c r="F34" s="19">
        <v>33</v>
      </c>
    </row>
    <row r="35" spans="1:6">
      <c r="A35" s="19">
        <v>579</v>
      </c>
      <c r="B35" s="19" t="s">
        <v>412</v>
      </c>
      <c r="C35" s="19" t="s">
        <v>31</v>
      </c>
      <c r="D35" s="19" t="s">
        <v>40</v>
      </c>
      <c r="E35" s="19">
        <v>144.81</v>
      </c>
      <c r="F35" s="19">
        <v>34</v>
      </c>
    </row>
    <row r="36" spans="1:6">
      <c r="A36" s="19">
        <v>989</v>
      </c>
      <c r="B36" s="19" t="s">
        <v>413</v>
      </c>
      <c r="C36" s="19" t="s">
        <v>32</v>
      </c>
      <c r="D36" s="19" t="s">
        <v>47</v>
      </c>
      <c r="E36" s="19">
        <v>144.78</v>
      </c>
      <c r="F36" s="19">
        <v>35</v>
      </c>
    </row>
    <row r="37" spans="1:6">
      <c r="A37" s="19">
        <v>985</v>
      </c>
      <c r="B37" s="19" t="s">
        <v>414</v>
      </c>
      <c r="C37" s="19" t="s">
        <v>30</v>
      </c>
      <c r="D37" s="19" t="s">
        <v>43</v>
      </c>
      <c r="E37" s="19">
        <v>142.79</v>
      </c>
      <c r="F37" s="19">
        <v>36</v>
      </c>
    </row>
    <row r="38" spans="1:6">
      <c r="A38" s="19">
        <v>408</v>
      </c>
      <c r="B38" s="19" t="s">
        <v>415</v>
      </c>
      <c r="C38" s="19" t="s">
        <v>32</v>
      </c>
      <c r="D38" s="19" t="s">
        <v>44</v>
      </c>
      <c r="E38" s="19">
        <v>142.79</v>
      </c>
      <c r="F38" s="19">
        <v>36</v>
      </c>
    </row>
    <row r="39" spans="1:6">
      <c r="A39" s="19">
        <v>972</v>
      </c>
      <c r="B39" s="19" t="s">
        <v>416</v>
      </c>
      <c r="C39" s="19" t="s">
        <v>31</v>
      </c>
      <c r="D39" s="19" t="s">
        <v>43</v>
      </c>
      <c r="E39" s="19">
        <v>141.80000000000001</v>
      </c>
      <c r="F39" s="19">
        <v>38</v>
      </c>
    </row>
    <row r="40" spans="1:6">
      <c r="A40" s="19">
        <v>330</v>
      </c>
      <c r="B40" s="19" t="s">
        <v>417</v>
      </c>
      <c r="C40" s="19" t="s">
        <v>33</v>
      </c>
      <c r="D40" s="19" t="s">
        <v>39</v>
      </c>
      <c r="E40" s="19">
        <v>141.74</v>
      </c>
      <c r="F40" s="19">
        <v>39</v>
      </c>
    </row>
    <row r="41" spans="1:6">
      <c r="A41" s="19">
        <v>48</v>
      </c>
      <c r="B41" s="19" t="s">
        <v>418</v>
      </c>
      <c r="C41" s="19" t="s">
        <v>31</v>
      </c>
      <c r="D41" s="19" t="s">
        <v>45</v>
      </c>
      <c r="E41" s="19">
        <v>140.84</v>
      </c>
      <c r="F41" s="19">
        <v>40</v>
      </c>
    </row>
    <row r="42" spans="1:6">
      <c r="A42" s="19">
        <v>244</v>
      </c>
      <c r="B42" s="19" t="s">
        <v>419</v>
      </c>
      <c r="C42" s="19" t="s">
        <v>33</v>
      </c>
      <c r="D42" s="19" t="s">
        <v>50</v>
      </c>
      <c r="E42" s="19">
        <v>140.78</v>
      </c>
      <c r="F42" s="19">
        <v>41</v>
      </c>
    </row>
    <row r="43" spans="1:6">
      <c r="A43" s="19">
        <v>86</v>
      </c>
      <c r="B43" s="19" t="s">
        <v>420</v>
      </c>
      <c r="C43" s="19" t="s">
        <v>32</v>
      </c>
      <c r="D43" s="19" t="s">
        <v>50</v>
      </c>
      <c r="E43" s="19">
        <v>140.74</v>
      </c>
      <c r="F43" s="19">
        <v>42</v>
      </c>
    </row>
    <row r="44" spans="1:6">
      <c r="A44" s="19">
        <v>778</v>
      </c>
      <c r="B44" s="19" t="s">
        <v>421</v>
      </c>
      <c r="C44" s="19" t="s">
        <v>29</v>
      </c>
      <c r="D44" s="19" t="s">
        <v>37</v>
      </c>
      <c r="E44" s="19">
        <v>139.82</v>
      </c>
      <c r="F44" s="19">
        <v>43</v>
      </c>
    </row>
    <row r="45" spans="1:6">
      <c r="A45" s="19">
        <v>580</v>
      </c>
      <c r="B45" s="19" t="s">
        <v>422</v>
      </c>
      <c r="C45" s="19" t="s">
        <v>31</v>
      </c>
      <c r="D45" s="19" t="s">
        <v>41</v>
      </c>
      <c r="E45" s="19">
        <v>138.83000000000001</v>
      </c>
      <c r="F45" s="19">
        <v>44</v>
      </c>
    </row>
    <row r="46" spans="1:6">
      <c r="A46" s="19">
        <v>838</v>
      </c>
      <c r="B46" s="19" t="s">
        <v>423</v>
      </c>
      <c r="C46" s="19" t="s">
        <v>32</v>
      </c>
      <c r="D46" s="19" t="s">
        <v>40</v>
      </c>
      <c r="E46" s="19">
        <v>138.77000000000001</v>
      </c>
      <c r="F46" s="19">
        <v>45</v>
      </c>
    </row>
    <row r="47" spans="1:6">
      <c r="A47" s="19">
        <v>683</v>
      </c>
      <c r="B47" s="19" t="s">
        <v>424</v>
      </c>
      <c r="C47" s="19" t="s">
        <v>33</v>
      </c>
      <c r="D47" s="19" t="s">
        <v>42</v>
      </c>
      <c r="E47" s="19">
        <v>138.77000000000001</v>
      </c>
      <c r="F47" s="19">
        <v>45</v>
      </c>
    </row>
    <row r="48" spans="1:6">
      <c r="A48" s="19">
        <v>856</v>
      </c>
      <c r="B48" s="19" t="s">
        <v>425</v>
      </c>
      <c r="C48" s="19" t="s">
        <v>32</v>
      </c>
      <c r="D48" s="19" t="s">
        <v>49</v>
      </c>
      <c r="E48" s="19">
        <v>137.77000000000001</v>
      </c>
      <c r="F48" s="19">
        <v>47</v>
      </c>
    </row>
    <row r="49" spans="1:6">
      <c r="A49" s="19">
        <v>745</v>
      </c>
      <c r="B49" s="19" t="s">
        <v>426</v>
      </c>
      <c r="C49" s="19" t="s">
        <v>31</v>
      </c>
      <c r="D49" s="19" t="s">
        <v>35</v>
      </c>
      <c r="E49" s="19">
        <v>137.77000000000001</v>
      </c>
      <c r="F49" s="19">
        <v>47</v>
      </c>
    </row>
    <row r="50" spans="1:6">
      <c r="A50" s="19">
        <v>307</v>
      </c>
      <c r="B50" s="19" t="s">
        <v>427</v>
      </c>
      <c r="C50" s="19" t="s">
        <v>33</v>
      </c>
      <c r="D50" s="19" t="s">
        <v>47</v>
      </c>
      <c r="E50" s="19">
        <v>137.76</v>
      </c>
      <c r="F50" s="19">
        <v>49</v>
      </c>
    </row>
    <row r="51" spans="1:6">
      <c r="A51" s="19">
        <v>843</v>
      </c>
      <c r="B51" s="19" t="s">
        <v>428</v>
      </c>
      <c r="C51" s="19" t="s">
        <v>33</v>
      </c>
      <c r="D51" s="19" t="s">
        <v>48</v>
      </c>
      <c r="E51" s="19">
        <v>136.78</v>
      </c>
      <c r="F51" s="19">
        <v>50</v>
      </c>
    </row>
    <row r="52" spans="1:6">
      <c r="A52" s="19">
        <v>174</v>
      </c>
      <c r="B52" s="19" t="s">
        <v>429</v>
      </c>
      <c r="C52" s="19" t="s">
        <v>33</v>
      </c>
      <c r="D52" s="19" t="s">
        <v>50</v>
      </c>
      <c r="E52" s="19">
        <v>136.76</v>
      </c>
      <c r="F52" s="19">
        <v>51</v>
      </c>
    </row>
    <row r="53" spans="1:6">
      <c r="A53" s="19">
        <v>911</v>
      </c>
      <c r="B53" s="19" t="s">
        <v>430</v>
      </c>
      <c r="C53" s="19" t="s">
        <v>31</v>
      </c>
      <c r="D53" s="19" t="s">
        <v>40</v>
      </c>
      <c r="E53" s="19">
        <v>135.74</v>
      </c>
      <c r="F53" s="19">
        <v>52</v>
      </c>
    </row>
    <row r="54" spans="1:6">
      <c r="A54" s="19">
        <v>324</v>
      </c>
      <c r="B54" s="19" t="s">
        <v>431</v>
      </c>
      <c r="C54" s="19" t="s">
        <v>31</v>
      </c>
      <c r="D54" s="19" t="s">
        <v>46</v>
      </c>
      <c r="E54" s="19">
        <v>134.83000000000001</v>
      </c>
      <c r="F54" s="19">
        <v>53</v>
      </c>
    </row>
    <row r="55" spans="1:6">
      <c r="A55" s="19">
        <v>350</v>
      </c>
      <c r="B55" s="19" t="s">
        <v>432</v>
      </c>
      <c r="C55" s="19" t="s">
        <v>29</v>
      </c>
      <c r="D55" s="19" t="s">
        <v>43</v>
      </c>
      <c r="E55" s="19">
        <v>134.82</v>
      </c>
      <c r="F55" s="19">
        <v>54</v>
      </c>
    </row>
    <row r="56" spans="1:6">
      <c r="A56" s="19">
        <v>861</v>
      </c>
      <c r="B56" s="19" t="s">
        <v>433</v>
      </c>
      <c r="C56" s="19" t="s">
        <v>32</v>
      </c>
      <c r="D56" s="19" t="s">
        <v>44</v>
      </c>
      <c r="E56" s="19">
        <v>134.81</v>
      </c>
      <c r="F56" s="19">
        <v>55</v>
      </c>
    </row>
    <row r="57" spans="1:6">
      <c r="A57" s="19">
        <v>267</v>
      </c>
      <c r="B57" s="19" t="s">
        <v>434</v>
      </c>
      <c r="C57" s="19" t="s">
        <v>33</v>
      </c>
      <c r="D57" s="19" t="s">
        <v>41</v>
      </c>
      <c r="E57" s="19">
        <v>134.81</v>
      </c>
      <c r="F57" s="19">
        <v>55</v>
      </c>
    </row>
    <row r="58" spans="1:6">
      <c r="A58" s="19">
        <v>320</v>
      </c>
      <c r="B58" s="19" t="s">
        <v>435</v>
      </c>
      <c r="C58" s="19" t="s">
        <v>31</v>
      </c>
      <c r="D58" s="19" t="s">
        <v>41</v>
      </c>
      <c r="E58" s="19">
        <v>134.78</v>
      </c>
      <c r="F58" s="19">
        <v>57</v>
      </c>
    </row>
    <row r="59" spans="1:6">
      <c r="A59" s="19">
        <v>45</v>
      </c>
      <c r="B59" s="19" t="s">
        <v>436</v>
      </c>
      <c r="C59" s="19" t="s">
        <v>31</v>
      </c>
      <c r="D59" s="19" t="s">
        <v>41</v>
      </c>
      <c r="E59" s="19">
        <v>133.78</v>
      </c>
      <c r="F59" s="19">
        <v>58</v>
      </c>
    </row>
    <row r="60" spans="1:6">
      <c r="A60" s="19">
        <v>902</v>
      </c>
      <c r="B60" s="19" t="s">
        <v>437</v>
      </c>
      <c r="C60" s="19" t="s">
        <v>30</v>
      </c>
      <c r="D60" s="19" t="s">
        <v>35</v>
      </c>
      <c r="E60" s="19">
        <v>133.77000000000001</v>
      </c>
      <c r="F60" s="19">
        <v>59</v>
      </c>
    </row>
    <row r="61" spans="1:6">
      <c r="A61" s="19">
        <v>409</v>
      </c>
      <c r="B61" s="19" t="s">
        <v>438</v>
      </c>
      <c r="C61" s="19" t="s">
        <v>29</v>
      </c>
      <c r="D61" s="19" t="s">
        <v>45</v>
      </c>
      <c r="E61" s="19">
        <v>132.80000000000001</v>
      </c>
      <c r="F61" s="19">
        <v>60</v>
      </c>
    </row>
    <row r="62" spans="1:6">
      <c r="A62" s="19">
        <v>271</v>
      </c>
      <c r="B62" s="19" t="s">
        <v>439</v>
      </c>
      <c r="C62" s="19" t="s">
        <v>29</v>
      </c>
      <c r="D62" s="19" t="s">
        <v>40</v>
      </c>
      <c r="E62" s="19">
        <v>132.80000000000001</v>
      </c>
      <c r="F62" s="19">
        <v>60</v>
      </c>
    </row>
    <row r="63" spans="1:6">
      <c r="A63" s="19">
        <v>263</v>
      </c>
      <c r="B63" s="19" t="s">
        <v>440</v>
      </c>
      <c r="C63" s="19" t="s">
        <v>32</v>
      </c>
      <c r="D63" s="19" t="s">
        <v>35</v>
      </c>
      <c r="E63" s="19">
        <v>132.76</v>
      </c>
      <c r="F63" s="19">
        <v>62</v>
      </c>
    </row>
    <row r="64" spans="1:6">
      <c r="A64" s="19">
        <v>596</v>
      </c>
      <c r="B64" s="19" t="s">
        <v>441</v>
      </c>
      <c r="C64" s="19" t="s">
        <v>31</v>
      </c>
      <c r="D64" s="19" t="s">
        <v>44</v>
      </c>
      <c r="E64" s="19">
        <v>131.80000000000001</v>
      </c>
      <c r="F64" s="19">
        <v>63</v>
      </c>
    </row>
    <row r="65" spans="1:6">
      <c r="A65" s="19">
        <v>253</v>
      </c>
      <c r="B65" s="19" t="s">
        <v>442</v>
      </c>
      <c r="C65" s="19" t="s">
        <v>31</v>
      </c>
      <c r="D65" s="19" t="s">
        <v>40</v>
      </c>
      <c r="E65" s="19">
        <v>131.78</v>
      </c>
      <c r="F65" s="19">
        <v>64</v>
      </c>
    </row>
    <row r="66" spans="1:6">
      <c r="A66" s="19">
        <v>614</v>
      </c>
      <c r="B66" s="19" t="s">
        <v>443</v>
      </c>
      <c r="C66" s="19" t="s">
        <v>31</v>
      </c>
      <c r="D66" s="19" t="s">
        <v>44</v>
      </c>
      <c r="E66" s="19">
        <v>131.78</v>
      </c>
      <c r="F66" s="19">
        <v>64</v>
      </c>
    </row>
    <row r="67" spans="1:6">
      <c r="A67" s="19">
        <v>10</v>
      </c>
      <c r="B67" s="19" t="s">
        <v>444</v>
      </c>
      <c r="C67" s="19" t="s">
        <v>33</v>
      </c>
      <c r="D67" s="19" t="s">
        <v>35</v>
      </c>
      <c r="E67" s="19">
        <v>131.77000000000001</v>
      </c>
      <c r="F67" s="19">
        <v>66</v>
      </c>
    </row>
    <row r="68" spans="1:6">
      <c r="A68" s="19">
        <v>172</v>
      </c>
      <c r="B68" s="19" t="s">
        <v>445</v>
      </c>
      <c r="C68" s="19" t="s">
        <v>33</v>
      </c>
      <c r="D68" s="19" t="s">
        <v>42</v>
      </c>
      <c r="E68" s="19">
        <v>131.76</v>
      </c>
      <c r="F68" s="19">
        <v>67</v>
      </c>
    </row>
    <row r="69" spans="1:6">
      <c r="A69" s="19">
        <v>521</v>
      </c>
      <c r="B69" s="19" t="s">
        <v>446</v>
      </c>
      <c r="C69" s="19" t="s">
        <v>33</v>
      </c>
      <c r="D69" s="19" t="s">
        <v>42</v>
      </c>
      <c r="E69" s="19">
        <v>131.76</v>
      </c>
      <c r="F69" s="19">
        <v>67</v>
      </c>
    </row>
    <row r="70" spans="1:6">
      <c r="A70" s="19">
        <v>575</v>
      </c>
      <c r="B70" s="19" t="s">
        <v>447</v>
      </c>
      <c r="C70" s="19" t="s">
        <v>29</v>
      </c>
      <c r="D70" s="19" t="s">
        <v>38</v>
      </c>
      <c r="E70" s="19">
        <v>129.82</v>
      </c>
      <c r="F70" s="19">
        <v>69</v>
      </c>
    </row>
    <row r="71" spans="1:6">
      <c r="A71" s="19">
        <v>227</v>
      </c>
      <c r="B71" s="19" t="s">
        <v>448</v>
      </c>
      <c r="C71" s="19" t="s">
        <v>32</v>
      </c>
      <c r="D71" s="19" t="s">
        <v>44</v>
      </c>
      <c r="E71" s="19">
        <v>128.82</v>
      </c>
      <c r="F71" s="19">
        <v>70</v>
      </c>
    </row>
    <row r="72" spans="1:6">
      <c r="A72" s="19">
        <v>706</v>
      </c>
      <c r="B72" s="19" t="s">
        <v>449</v>
      </c>
      <c r="C72" s="19" t="s">
        <v>30</v>
      </c>
      <c r="D72" s="19" t="s">
        <v>42</v>
      </c>
      <c r="E72" s="19">
        <v>128.79</v>
      </c>
      <c r="F72" s="19">
        <v>71</v>
      </c>
    </row>
    <row r="73" spans="1:6">
      <c r="A73" s="19">
        <v>898</v>
      </c>
      <c r="B73" s="19" t="s">
        <v>450</v>
      </c>
      <c r="C73" s="19" t="s">
        <v>31</v>
      </c>
      <c r="D73" s="19" t="s">
        <v>35</v>
      </c>
      <c r="E73" s="19">
        <v>126.81</v>
      </c>
      <c r="F73" s="19">
        <v>72</v>
      </c>
    </row>
    <row r="74" spans="1:6">
      <c r="A74" s="19">
        <v>500</v>
      </c>
      <c r="B74" s="19" t="s">
        <v>451</v>
      </c>
      <c r="C74" s="19" t="s">
        <v>31</v>
      </c>
      <c r="D74" s="19" t="s">
        <v>36</v>
      </c>
      <c r="E74" s="19">
        <v>126.79</v>
      </c>
      <c r="F74" s="19">
        <v>73</v>
      </c>
    </row>
    <row r="75" spans="1:6">
      <c r="A75" s="19">
        <v>518</v>
      </c>
      <c r="B75" s="19" t="s">
        <v>452</v>
      </c>
      <c r="C75" s="19" t="s">
        <v>30</v>
      </c>
      <c r="D75" s="19" t="s">
        <v>47</v>
      </c>
      <c r="E75" s="19">
        <v>126.79</v>
      </c>
      <c r="F75" s="19">
        <v>73</v>
      </c>
    </row>
    <row r="76" spans="1:6">
      <c r="A76" s="19">
        <v>755</v>
      </c>
      <c r="B76" s="19" t="s">
        <v>453</v>
      </c>
      <c r="C76" s="19" t="s">
        <v>30</v>
      </c>
      <c r="D76" s="19" t="s">
        <v>45</v>
      </c>
      <c r="E76" s="19">
        <v>126.79</v>
      </c>
      <c r="F76" s="19">
        <v>73</v>
      </c>
    </row>
    <row r="77" spans="1:6">
      <c r="A77" s="19">
        <v>775</v>
      </c>
      <c r="B77" s="19" t="s">
        <v>454</v>
      </c>
      <c r="C77" s="19" t="s">
        <v>31</v>
      </c>
      <c r="D77" s="19" t="s">
        <v>42</v>
      </c>
      <c r="E77" s="19">
        <v>125.8</v>
      </c>
      <c r="F77" s="19">
        <v>76</v>
      </c>
    </row>
    <row r="78" spans="1:6">
      <c r="A78" s="19">
        <v>61</v>
      </c>
      <c r="B78" s="19" t="s">
        <v>455</v>
      </c>
      <c r="C78" s="19" t="s">
        <v>29</v>
      </c>
      <c r="D78" s="19" t="s">
        <v>42</v>
      </c>
      <c r="E78" s="19">
        <v>125.79</v>
      </c>
      <c r="F78" s="19">
        <v>77</v>
      </c>
    </row>
    <row r="79" spans="1:6">
      <c r="A79" s="19">
        <v>603</v>
      </c>
      <c r="B79" s="19" t="s">
        <v>456</v>
      </c>
      <c r="C79" s="19" t="s">
        <v>30</v>
      </c>
      <c r="D79" s="19" t="s">
        <v>37</v>
      </c>
      <c r="E79" s="19">
        <v>125.78</v>
      </c>
      <c r="F79" s="19">
        <v>78</v>
      </c>
    </row>
    <row r="80" spans="1:6">
      <c r="A80" s="19">
        <v>361</v>
      </c>
      <c r="B80" s="19" t="s">
        <v>457</v>
      </c>
      <c r="C80" s="19" t="s">
        <v>33</v>
      </c>
      <c r="D80" s="19" t="s">
        <v>35</v>
      </c>
      <c r="E80" s="19">
        <v>125.72</v>
      </c>
      <c r="F80" s="19">
        <v>79</v>
      </c>
    </row>
    <row r="81" spans="1:6">
      <c r="A81" s="19">
        <v>135</v>
      </c>
      <c r="B81" s="19" t="s">
        <v>458</v>
      </c>
      <c r="C81" s="19" t="s">
        <v>32</v>
      </c>
      <c r="D81" s="19" t="s">
        <v>35</v>
      </c>
      <c r="E81" s="19">
        <v>124.76</v>
      </c>
      <c r="F81" s="19">
        <v>80</v>
      </c>
    </row>
    <row r="82" spans="1:6">
      <c r="A82" s="19">
        <v>112</v>
      </c>
      <c r="B82" s="19" t="s">
        <v>459</v>
      </c>
      <c r="C82" s="19" t="s">
        <v>33</v>
      </c>
      <c r="D82" s="19" t="s">
        <v>36</v>
      </c>
      <c r="E82" s="19">
        <v>123.82</v>
      </c>
      <c r="F82" s="19">
        <v>81</v>
      </c>
    </row>
    <row r="83" spans="1:6">
      <c r="A83" s="19">
        <v>412</v>
      </c>
      <c r="B83" s="19" t="s">
        <v>460</v>
      </c>
      <c r="C83" s="19" t="s">
        <v>29</v>
      </c>
      <c r="D83" s="19" t="s">
        <v>38</v>
      </c>
      <c r="E83" s="19">
        <v>123.78</v>
      </c>
      <c r="F83" s="19">
        <v>82</v>
      </c>
    </row>
    <row r="84" spans="1:6">
      <c r="A84" s="19">
        <v>763</v>
      </c>
      <c r="B84" s="19" t="s">
        <v>461</v>
      </c>
      <c r="C84" s="19" t="s">
        <v>29</v>
      </c>
      <c r="D84" s="19" t="s">
        <v>35</v>
      </c>
      <c r="E84" s="19">
        <v>122.84</v>
      </c>
      <c r="F84" s="19">
        <v>83</v>
      </c>
    </row>
    <row r="85" spans="1:6">
      <c r="A85" s="19">
        <v>995</v>
      </c>
      <c r="B85" s="19" t="s">
        <v>462</v>
      </c>
      <c r="C85" s="19" t="s">
        <v>32</v>
      </c>
      <c r="D85" s="19" t="s">
        <v>49</v>
      </c>
      <c r="E85" s="19">
        <v>122.79</v>
      </c>
      <c r="F85" s="19">
        <v>84</v>
      </c>
    </row>
    <row r="86" spans="1:6">
      <c r="A86" s="19">
        <v>167</v>
      </c>
      <c r="B86" s="19" t="s">
        <v>463</v>
      </c>
      <c r="C86" s="19" t="s">
        <v>33</v>
      </c>
      <c r="D86" s="19" t="s">
        <v>47</v>
      </c>
      <c r="E86" s="19">
        <v>122.77</v>
      </c>
      <c r="F86" s="19">
        <v>85</v>
      </c>
    </row>
    <row r="87" spans="1:6">
      <c r="A87" s="19">
        <v>131</v>
      </c>
      <c r="B87" s="19" t="s">
        <v>464</v>
      </c>
      <c r="C87" s="19" t="s">
        <v>30</v>
      </c>
      <c r="D87" s="19" t="s">
        <v>48</v>
      </c>
      <c r="E87" s="19">
        <v>121.79</v>
      </c>
      <c r="F87" s="19">
        <v>86</v>
      </c>
    </row>
    <row r="88" spans="1:6">
      <c r="A88" s="19">
        <v>804</v>
      </c>
      <c r="B88" s="19" t="s">
        <v>465</v>
      </c>
      <c r="C88" s="19" t="s">
        <v>31</v>
      </c>
      <c r="D88" s="19" t="s">
        <v>49</v>
      </c>
      <c r="E88" s="19">
        <v>121.78</v>
      </c>
      <c r="F88" s="19">
        <v>87</v>
      </c>
    </row>
    <row r="89" spans="1:6">
      <c r="A89" s="19">
        <v>698</v>
      </c>
      <c r="B89" s="19" t="s">
        <v>466</v>
      </c>
      <c r="C89" s="19" t="s">
        <v>33</v>
      </c>
      <c r="D89" s="19" t="s">
        <v>38</v>
      </c>
      <c r="E89" s="19">
        <v>121.77</v>
      </c>
      <c r="F89" s="19">
        <v>88</v>
      </c>
    </row>
    <row r="90" spans="1:6">
      <c r="A90" s="19">
        <v>702</v>
      </c>
      <c r="B90" s="19" t="s">
        <v>467</v>
      </c>
      <c r="C90" s="19" t="s">
        <v>29</v>
      </c>
      <c r="D90" s="19" t="s">
        <v>49</v>
      </c>
      <c r="E90" s="19">
        <v>121.74</v>
      </c>
      <c r="F90" s="19">
        <v>89</v>
      </c>
    </row>
    <row r="91" spans="1:6">
      <c r="A91" s="19">
        <v>215</v>
      </c>
      <c r="B91" s="19" t="s">
        <v>468</v>
      </c>
      <c r="C91" s="19" t="s">
        <v>30</v>
      </c>
      <c r="D91" s="19" t="s">
        <v>44</v>
      </c>
      <c r="E91" s="19">
        <v>120.83</v>
      </c>
      <c r="F91" s="19">
        <v>90</v>
      </c>
    </row>
    <row r="92" spans="1:6">
      <c r="A92" s="19">
        <v>501</v>
      </c>
      <c r="B92" s="19" t="s">
        <v>469</v>
      </c>
      <c r="C92" s="19" t="s">
        <v>32</v>
      </c>
      <c r="D92" s="19" t="s">
        <v>40</v>
      </c>
      <c r="E92" s="19">
        <v>120.83</v>
      </c>
      <c r="F92" s="19">
        <v>90</v>
      </c>
    </row>
    <row r="93" spans="1:6">
      <c r="A93" s="19">
        <v>818</v>
      </c>
      <c r="B93" s="19" t="s">
        <v>470</v>
      </c>
      <c r="C93" s="19" t="s">
        <v>33</v>
      </c>
      <c r="D93" s="19" t="s">
        <v>42</v>
      </c>
      <c r="E93" s="19">
        <v>120.82</v>
      </c>
      <c r="F93" s="19">
        <v>92</v>
      </c>
    </row>
    <row r="94" spans="1:6">
      <c r="A94" s="19">
        <v>908</v>
      </c>
      <c r="B94" s="19" t="s">
        <v>471</v>
      </c>
      <c r="C94" s="19" t="s">
        <v>29</v>
      </c>
      <c r="D94" s="19" t="s">
        <v>36</v>
      </c>
      <c r="E94" s="19">
        <v>119.85</v>
      </c>
      <c r="F94" s="19">
        <v>93</v>
      </c>
    </row>
    <row r="95" spans="1:6">
      <c r="A95" s="19">
        <v>680</v>
      </c>
      <c r="B95" s="19" t="s">
        <v>472</v>
      </c>
      <c r="C95" s="19" t="s">
        <v>30</v>
      </c>
      <c r="D95" s="19" t="s">
        <v>46</v>
      </c>
      <c r="E95" s="19">
        <v>119.82</v>
      </c>
      <c r="F95" s="19">
        <v>94</v>
      </c>
    </row>
    <row r="96" spans="1:6">
      <c r="A96" s="19">
        <v>710</v>
      </c>
      <c r="B96" s="19" t="s">
        <v>473</v>
      </c>
      <c r="C96" s="19" t="s">
        <v>32</v>
      </c>
      <c r="D96" s="19" t="s">
        <v>37</v>
      </c>
      <c r="E96" s="19">
        <v>119.81</v>
      </c>
      <c r="F96" s="19">
        <v>95</v>
      </c>
    </row>
    <row r="97" spans="1:6">
      <c r="A97" s="19">
        <v>73</v>
      </c>
      <c r="B97" s="19" t="s">
        <v>474</v>
      </c>
      <c r="C97" s="19" t="s">
        <v>31</v>
      </c>
      <c r="D97" s="19" t="s">
        <v>43</v>
      </c>
      <c r="E97" s="19">
        <v>119.75</v>
      </c>
      <c r="F97" s="19">
        <v>96</v>
      </c>
    </row>
    <row r="98" spans="1:6">
      <c r="A98" s="19">
        <v>243</v>
      </c>
      <c r="B98" s="19" t="s">
        <v>475</v>
      </c>
      <c r="C98" s="19" t="s">
        <v>33</v>
      </c>
      <c r="D98" s="19" t="s">
        <v>39</v>
      </c>
      <c r="E98" s="19">
        <v>118.82</v>
      </c>
      <c r="F98" s="19">
        <v>97</v>
      </c>
    </row>
    <row r="99" spans="1:6">
      <c r="A99" s="19">
        <v>222</v>
      </c>
      <c r="B99" s="19" t="s">
        <v>476</v>
      </c>
      <c r="C99" s="19" t="s">
        <v>32</v>
      </c>
      <c r="D99" s="19" t="s">
        <v>49</v>
      </c>
      <c r="E99" s="19">
        <v>118.81</v>
      </c>
      <c r="F99" s="19">
        <v>98</v>
      </c>
    </row>
    <row r="100" spans="1:6">
      <c r="A100" s="19">
        <v>556</v>
      </c>
      <c r="B100" s="19" t="s">
        <v>477</v>
      </c>
      <c r="C100" s="19" t="s">
        <v>31</v>
      </c>
      <c r="D100" s="19" t="s">
        <v>44</v>
      </c>
      <c r="E100" s="19">
        <v>118.79</v>
      </c>
      <c r="F100" s="19">
        <v>99</v>
      </c>
    </row>
    <row r="101" spans="1:6">
      <c r="A101" s="19">
        <v>869</v>
      </c>
      <c r="B101" s="19" t="s">
        <v>478</v>
      </c>
      <c r="C101" s="19" t="s">
        <v>30</v>
      </c>
      <c r="D101" s="19" t="s">
        <v>40</v>
      </c>
      <c r="E101" s="19">
        <v>118.73</v>
      </c>
      <c r="F101" s="19">
        <v>100</v>
      </c>
    </row>
    <row r="102" spans="1:6">
      <c r="A102" s="19">
        <v>313</v>
      </c>
      <c r="B102" s="19" t="s">
        <v>479</v>
      </c>
      <c r="C102" s="19" t="s">
        <v>29</v>
      </c>
      <c r="D102" s="19" t="s">
        <v>49</v>
      </c>
      <c r="E102" s="19">
        <v>117.82</v>
      </c>
      <c r="F102" s="19">
        <v>101</v>
      </c>
    </row>
    <row r="103" spans="1:6">
      <c r="A103" s="19">
        <v>814</v>
      </c>
      <c r="B103" s="19" t="s">
        <v>480</v>
      </c>
      <c r="C103" s="19" t="s">
        <v>30</v>
      </c>
      <c r="D103" s="19" t="s">
        <v>46</v>
      </c>
      <c r="E103" s="19">
        <v>117.8</v>
      </c>
      <c r="F103" s="19">
        <v>102</v>
      </c>
    </row>
    <row r="104" spans="1:6">
      <c r="A104" s="19">
        <v>415</v>
      </c>
      <c r="B104" s="19" t="s">
        <v>481</v>
      </c>
      <c r="C104" s="19" t="s">
        <v>32</v>
      </c>
      <c r="D104" s="19" t="s">
        <v>49</v>
      </c>
      <c r="E104" s="19">
        <v>117.79</v>
      </c>
      <c r="F104" s="19">
        <v>103</v>
      </c>
    </row>
    <row r="105" spans="1:6">
      <c r="A105" s="19">
        <v>964</v>
      </c>
      <c r="B105" s="19" t="s">
        <v>482</v>
      </c>
      <c r="C105" s="19" t="s">
        <v>29</v>
      </c>
      <c r="D105" s="19" t="s">
        <v>40</v>
      </c>
      <c r="E105" s="19">
        <v>116.84</v>
      </c>
      <c r="F105" s="19">
        <v>104</v>
      </c>
    </row>
    <row r="106" spans="1:6">
      <c r="A106" s="19">
        <v>572</v>
      </c>
      <c r="B106" s="19" t="s">
        <v>483</v>
      </c>
      <c r="C106" s="19" t="s">
        <v>31</v>
      </c>
      <c r="D106" s="19" t="s">
        <v>43</v>
      </c>
      <c r="E106" s="19">
        <v>116.76</v>
      </c>
      <c r="F106" s="19">
        <v>105</v>
      </c>
    </row>
    <row r="107" spans="1:6">
      <c r="A107" s="19">
        <v>621</v>
      </c>
      <c r="B107" s="19" t="s">
        <v>484</v>
      </c>
      <c r="C107" s="19" t="s">
        <v>31</v>
      </c>
      <c r="D107" s="19" t="s">
        <v>37</v>
      </c>
      <c r="E107" s="19">
        <v>116.73</v>
      </c>
      <c r="F107" s="19">
        <v>106</v>
      </c>
    </row>
    <row r="108" spans="1:6">
      <c r="A108" s="19">
        <v>439</v>
      </c>
      <c r="B108" s="19" t="s">
        <v>485</v>
      </c>
      <c r="C108" s="19" t="s">
        <v>31</v>
      </c>
      <c r="D108" s="19" t="s">
        <v>42</v>
      </c>
      <c r="E108" s="19">
        <v>115.83</v>
      </c>
      <c r="F108" s="19">
        <v>107</v>
      </c>
    </row>
    <row r="109" spans="1:6">
      <c r="A109" s="19">
        <v>734</v>
      </c>
      <c r="B109" s="19" t="s">
        <v>486</v>
      </c>
      <c r="C109" s="19" t="s">
        <v>32</v>
      </c>
      <c r="D109" s="19" t="s">
        <v>38</v>
      </c>
      <c r="E109" s="19">
        <v>115.83</v>
      </c>
      <c r="F109" s="19">
        <v>107</v>
      </c>
    </row>
    <row r="110" spans="1:6">
      <c r="A110" s="19">
        <v>69</v>
      </c>
      <c r="B110" s="19" t="s">
        <v>487</v>
      </c>
      <c r="C110" s="19" t="s">
        <v>32</v>
      </c>
      <c r="D110" s="19" t="s">
        <v>43</v>
      </c>
      <c r="E110" s="19">
        <v>115.79</v>
      </c>
      <c r="F110" s="19">
        <v>109</v>
      </c>
    </row>
    <row r="111" spans="1:6">
      <c r="A111" s="19">
        <v>334</v>
      </c>
      <c r="B111" s="19" t="s">
        <v>488</v>
      </c>
      <c r="C111" s="19" t="s">
        <v>33</v>
      </c>
      <c r="D111" s="19" t="s">
        <v>49</v>
      </c>
      <c r="E111" s="19">
        <v>115.79</v>
      </c>
      <c r="F111" s="19">
        <v>109</v>
      </c>
    </row>
    <row r="112" spans="1:6">
      <c r="A112" s="19">
        <v>183</v>
      </c>
      <c r="B112" s="19" t="s">
        <v>489</v>
      </c>
      <c r="C112" s="19" t="s">
        <v>32</v>
      </c>
      <c r="D112" s="19" t="s">
        <v>37</v>
      </c>
      <c r="E112" s="19">
        <v>114.83</v>
      </c>
      <c r="F112" s="19">
        <v>111</v>
      </c>
    </row>
    <row r="113" spans="1:6">
      <c r="A113" s="19">
        <v>129</v>
      </c>
      <c r="B113" s="19" t="s">
        <v>490</v>
      </c>
      <c r="C113" s="19" t="s">
        <v>32</v>
      </c>
      <c r="D113" s="19" t="s">
        <v>38</v>
      </c>
      <c r="E113" s="19">
        <v>114.81</v>
      </c>
      <c r="F113" s="19">
        <v>112</v>
      </c>
    </row>
    <row r="114" spans="1:6">
      <c r="A114" s="19">
        <v>971</v>
      </c>
      <c r="B114" s="19" t="s">
        <v>491</v>
      </c>
      <c r="C114" s="19" t="s">
        <v>31</v>
      </c>
      <c r="D114" s="19" t="s">
        <v>36</v>
      </c>
      <c r="E114" s="19">
        <v>113.85</v>
      </c>
      <c r="F114" s="19">
        <v>113</v>
      </c>
    </row>
    <row r="115" spans="1:6">
      <c r="A115" s="19">
        <v>506</v>
      </c>
      <c r="B115" s="19" t="s">
        <v>492</v>
      </c>
      <c r="C115" s="19" t="s">
        <v>30</v>
      </c>
      <c r="D115" s="19" t="s">
        <v>49</v>
      </c>
      <c r="E115" s="19">
        <v>113.84</v>
      </c>
      <c r="F115" s="19">
        <v>114</v>
      </c>
    </row>
    <row r="116" spans="1:6">
      <c r="A116" s="19">
        <v>720</v>
      </c>
      <c r="B116" s="19" t="s">
        <v>493</v>
      </c>
      <c r="C116" s="19" t="s">
        <v>33</v>
      </c>
      <c r="D116" s="19" t="s">
        <v>41</v>
      </c>
      <c r="E116" s="19">
        <v>113.8</v>
      </c>
      <c r="F116" s="19">
        <v>115</v>
      </c>
    </row>
    <row r="117" spans="1:6">
      <c r="A117" s="19">
        <v>857</v>
      </c>
      <c r="B117" s="19" t="s">
        <v>494</v>
      </c>
      <c r="C117" s="19" t="s">
        <v>31</v>
      </c>
      <c r="D117" s="19" t="s">
        <v>46</v>
      </c>
      <c r="E117" s="19">
        <v>113.77</v>
      </c>
      <c r="F117" s="19">
        <v>116</v>
      </c>
    </row>
    <row r="118" spans="1:6">
      <c r="A118" s="19">
        <v>777</v>
      </c>
      <c r="B118" s="19" t="s">
        <v>495</v>
      </c>
      <c r="C118" s="19" t="s">
        <v>30</v>
      </c>
      <c r="D118" s="19" t="s">
        <v>35</v>
      </c>
      <c r="E118" s="19">
        <v>112.82</v>
      </c>
      <c r="F118" s="19">
        <v>117</v>
      </c>
    </row>
    <row r="119" spans="1:6">
      <c r="A119" s="19">
        <v>6</v>
      </c>
      <c r="B119" s="19" t="s">
        <v>496</v>
      </c>
      <c r="C119" s="19" t="s">
        <v>30</v>
      </c>
      <c r="D119" s="19" t="s">
        <v>36</v>
      </c>
      <c r="E119" s="19">
        <v>111.81</v>
      </c>
      <c r="F119" s="19">
        <v>118</v>
      </c>
    </row>
    <row r="120" spans="1:6">
      <c r="A120" s="19">
        <v>590</v>
      </c>
      <c r="B120" s="19" t="s">
        <v>497</v>
      </c>
      <c r="C120" s="19" t="s">
        <v>30</v>
      </c>
      <c r="D120" s="19" t="s">
        <v>41</v>
      </c>
      <c r="E120" s="19">
        <v>111.8</v>
      </c>
      <c r="F120" s="19">
        <v>119</v>
      </c>
    </row>
    <row r="121" spans="1:6">
      <c r="A121" s="19">
        <v>117</v>
      </c>
      <c r="B121" s="19" t="s">
        <v>498</v>
      </c>
      <c r="C121" s="19" t="s">
        <v>33</v>
      </c>
      <c r="D121" s="19" t="s">
        <v>44</v>
      </c>
      <c r="E121" s="19">
        <v>111.8</v>
      </c>
      <c r="F121" s="19">
        <v>119</v>
      </c>
    </row>
    <row r="122" spans="1:6">
      <c r="A122" s="19">
        <v>583</v>
      </c>
      <c r="B122" s="19" t="s">
        <v>499</v>
      </c>
      <c r="C122" s="19" t="s">
        <v>31</v>
      </c>
      <c r="D122" s="19" t="s">
        <v>39</v>
      </c>
      <c r="E122" s="19">
        <v>110.84</v>
      </c>
      <c r="F122" s="19">
        <v>121</v>
      </c>
    </row>
    <row r="123" spans="1:6">
      <c r="A123" s="19">
        <v>465</v>
      </c>
      <c r="B123" s="19" t="s">
        <v>500</v>
      </c>
      <c r="C123" s="19" t="s">
        <v>32</v>
      </c>
      <c r="D123" s="19" t="s">
        <v>41</v>
      </c>
      <c r="E123" s="19">
        <v>110.82</v>
      </c>
      <c r="F123" s="19">
        <v>122</v>
      </c>
    </row>
    <row r="124" spans="1:6">
      <c r="A124" s="19">
        <v>694</v>
      </c>
      <c r="B124" s="19" t="s">
        <v>501</v>
      </c>
      <c r="C124" s="19" t="s">
        <v>31</v>
      </c>
      <c r="D124" s="19" t="s">
        <v>48</v>
      </c>
      <c r="E124" s="19">
        <v>110.81</v>
      </c>
      <c r="F124" s="19">
        <v>123</v>
      </c>
    </row>
    <row r="125" spans="1:6">
      <c r="A125" s="19">
        <v>730</v>
      </c>
      <c r="B125" s="19" t="s">
        <v>502</v>
      </c>
      <c r="C125" s="19" t="s">
        <v>31</v>
      </c>
      <c r="D125" s="19" t="s">
        <v>41</v>
      </c>
      <c r="E125" s="19">
        <v>110.72</v>
      </c>
      <c r="F125" s="19">
        <v>124</v>
      </c>
    </row>
    <row r="126" spans="1:6">
      <c r="A126" s="19">
        <v>878</v>
      </c>
      <c r="B126" s="19" t="s">
        <v>503</v>
      </c>
      <c r="C126" s="19" t="s">
        <v>29</v>
      </c>
      <c r="D126" s="19" t="s">
        <v>47</v>
      </c>
      <c r="E126" s="19">
        <v>109.86</v>
      </c>
      <c r="F126" s="19">
        <v>125</v>
      </c>
    </row>
    <row r="127" spans="1:6">
      <c r="A127" s="19">
        <v>785</v>
      </c>
      <c r="B127" s="19" t="s">
        <v>504</v>
      </c>
      <c r="C127" s="19" t="s">
        <v>30</v>
      </c>
      <c r="D127" s="19" t="s">
        <v>47</v>
      </c>
      <c r="E127" s="19">
        <v>109.81</v>
      </c>
      <c r="F127" s="19">
        <v>126</v>
      </c>
    </row>
    <row r="128" spans="1:6">
      <c r="A128" s="19">
        <v>433</v>
      </c>
      <c r="B128" s="19" t="s">
        <v>505</v>
      </c>
      <c r="C128" s="19" t="s">
        <v>30</v>
      </c>
      <c r="D128" s="19" t="s">
        <v>39</v>
      </c>
      <c r="E128" s="19">
        <v>109.77</v>
      </c>
      <c r="F128" s="19">
        <v>127</v>
      </c>
    </row>
    <row r="129" spans="1:6">
      <c r="A129" s="19">
        <v>35</v>
      </c>
      <c r="B129" s="19" t="s">
        <v>506</v>
      </c>
      <c r="C129" s="19" t="s">
        <v>31</v>
      </c>
      <c r="D129" s="19" t="s">
        <v>49</v>
      </c>
      <c r="E129" s="19">
        <v>109.77</v>
      </c>
      <c r="F129" s="19">
        <v>127</v>
      </c>
    </row>
    <row r="130" spans="1:6">
      <c r="A130" s="19">
        <v>109</v>
      </c>
      <c r="B130" s="19" t="s">
        <v>507</v>
      </c>
      <c r="C130" s="19" t="s">
        <v>29</v>
      </c>
      <c r="D130" s="19" t="s">
        <v>41</v>
      </c>
      <c r="E130" s="19">
        <v>108.74</v>
      </c>
      <c r="F130" s="19">
        <v>129</v>
      </c>
    </row>
    <row r="131" spans="1:6">
      <c r="A131" s="19">
        <v>170</v>
      </c>
      <c r="B131" s="19" t="s">
        <v>508</v>
      </c>
      <c r="C131" s="19" t="s">
        <v>31</v>
      </c>
      <c r="D131" s="19" t="s">
        <v>36</v>
      </c>
      <c r="E131" s="19">
        <v>107.84</v>
      </c>
      <c r="F131" s="19">
        <v>130</v>
      </c>
    </row>
    <row r="132" spans="1:6">
      <c r="A132" s="19">
        <v>354</v>
      </c>
      <c r="B132" s="19" t="s">
        <v>509</v>
      </c>
      <c r="C132" s="19" t="s">
        <v>29</v>
      </c>
      <c r="D132" s="19" t="s">
        <v>45</v>
      </c>
      <c r="E132" s="19">
        <v>107.81</v>
      </c>
      <c r="F132" s="19">
        <v>131</v>
      </c>
    </row>
    <row r="133" spans="1:6">
      <c r="A133" s="19">
        <v>676</v>
      </c>
      <c r="B133" s="19" t="s">
        <v>510</v>
      </c>
      <c r="C133" s="19" t="s">
        <v>31</v>
      </c>
      <c r="D133" s="19" t="s">
        <v>35</v>
      </c>
      <c r="E133" s="19">
        <v>107.8</v>
      </c>
      <c r="F133" s="19">
        <v>132</v>
      </c>
    </row>
    <row r="134" spans="1:6">
      <c r="A134" s="19">
        <v>768</v>
      </c>
      <c r="B134" s="19" t="s">
        <v>511</v>
      </c>
      <c r="C134" s="19" t="s">
        <v>31</v>
      </c>
      <c r="D134" s="19" t="s">
        <v>45</v>
      </c>
      <c r="E134" s="19">
        <v>106.84</v>
      </c>
      <c r="F134" s="19">
        <v>133</v>
      </c>
    </row>
    <row r="135" spans="1:6">
      <c r="A135" s="19">
        <v>300</v>
      </c>
      <c r="B135" s="19" t="s">
        <v>512</v>
      </c>
      <c r="C135" s="19" t="s">
        <v>31</v>
      </c>
      <c r="D135" s="19" t="s">
        <v>39</v>
      </c>
      <c r="E135" s="19">
        <v>106.81</v>
      </c>
      <c r="F135" s="19">
        <v>134</v>
      </c>
    </row>
    <row r="136" spans="1:6">
      <c r="A136" s="19">
        <v>827</v>
      </c>
      <c r="B136" s="19" t="s">
        <v>513</v>
      </c>
      <c r="C136" s="19" t="s">
        <v>33</v>
      </c>
      <c r="D136" s="19" t="s">
        <v>42</v>
      </c>
      <c r="E136" s="19">
        <v>106.81</v>
      </c>
      <c r="F136" s="19">
        <v>134</v>
      </c>
    </row>
    <row r="137" spans="1:6">
      <c r="A137" s="19">
        <v>100</v>
      </c>
      <c r="B137" s="19" t="s">
        <v>514</v>
      </c>
      <c r="C137" s="19" t="s">
        <v>32</v>
      </c>
      <c r="D137" s="19" t="s">
        <v>36</v>
      </c>
      <c r="E137" s="19">
        <v>106.81</v>
      </c>
      <c r="F137" s="19">
        <v>134</v>
      </c>
    </row>
    <row r="138" spans="1:6">
      <c r="A138" s="19">
        <v>946</v>
      </c>
      <c r="B138" s="19" t="s">
        <v>515</v>
      </c>
      <c r="C138" s="19" t="s">
        <v>33</v>
      </c>
      <c r="D138" s="19" t="s">
        <v>37</v>
      </c>
      <c r="E138" s="19">
        <v>105.87</v>
      </c>
      <c r="F138" s="19">
        <v>137</v>
      </c>
    </row>
    <row r="139" spans="1:6">
      <c r="A139" s="19">
        <v>346</v>
      </c>
      <c r="B139" s="19" t="s">
        <v>516</v>
      </c>
      <c r="C139" s="19" t="s">
        <v>32</v>
      </c>
      <c r="D139" s="19" t="s">
        <v>48</v>
      </c>
      <c r="E139" s="19">
        <v>105.84</v>
      </c>
      <c r="F139" s="19">
        <v>138</v>
      </c>
    </row>
    <row r="140" spans="1:6">
      <c r="A140" s="19">
        <v>512</v>
      </c>
      <c r="B140" s="19" t="s">
        <v>517</v>
      </c>
      <c r="C140" s="19" t="s">
        <v>31</v>
      </c>
      <c r="D140" s="19" t="s">
        <v>48</v>
      </c>
      <c r="E140" s="19">
        <v>105.83</v>
      </c>
      <c r="F140" s="19">
        <v>139</v>
      </c>
    </row>
    <row r="141" spans="1:6">
      <c r="A141" s="19">
        <v>139</v>
      </c>
      <c r="B141" s="19" t="s">
        <v>518</v>
      </c>
      <c r="C141" s="19" t="s">
        <v>30</v>
      </c>
      <c r="D141" s="19" t="s">
        <v>37</v>
      </c>
      <c r="E141" s="19">
        <v>105.82</v>
      </c>
      <c r="F141" s="19">
        <v>140</v>
      </c>
    </row>
    <row r="142" spans="1:6">
      <c r="A142" s="19">
        <v>725</v>
      </c>
      <c r="B142" s="19" t="s">
        <v>519</v>
      </c>
      <c r="C142" s="19" t="s">
        <v>32</v>
      </c>
      <c r="D142" s="19" t="s">
        <v>48</v>
      </c>
      <c r="E142" s="19">
        <v>105.82</v>
      </c>
      <c r="F142" s="19">
        <v>140</v>
      </c>
    </row>
    <row r="143" spans="1:6">
      <c r="A143" s="19">
        <v>776</v>
      </c>
      <c r="B143" s="19" t="s">
        <v>520</v>
      </c>
      <c r="C143" s="19" t="s">
        <v>30</v>
      </c>
      <c r="D143" s="19" t="s">
        <v>38</v>
      </c>
      <c r="E143" s="19">
        <v>105.81</v>
      </c>
      <c r="F143" s="19">
        <v>142</v>
      </c>
    </row>
    <row r="144" spans="1:6">
      <c r="A144" s="19">
        <v>723</v>
      </c>
      <c r="B144" s="19" t="s">
        <v>521</v>
      </c>
      <c r="C144" s="19" t="s">
        <v>31</v>
      </c>
      <c r="D144" s="19" t="s">
        <v>43</v>
      </c>
      <c r="E144" s="19">
        <v>105.81</v>
      </c>
      <c r="F144" s="19">
        <v>142</v>
      </c>
    </row>
    <row r="145" spans="1:6">
      <c r="A145" s="19">
        <v>255</v>
      </c>
      <c r="B145" s="19" t="s">
        <v>522</v>
      </c>
      <c r="C145" s="19" t="s">
        <v>33</v>
      </c>
      <c r="D145" s="19" t="s">
        <v>50</v>
      </c>
      <c r="E145" s="19">
        <v>105.81</v>
      </c>
      <c r="F145" s="19">
        <v>142</v>
      </c>
    </row>
    <row r="146" spans="1:6">
      <c r="A146" s="19">
        <v>162</v>
      </c>
      <c r="B146" s="19" t="s">
        <v>523</v>
      </c>
      <c r="C146" s="19" t="s">
        <v>32</v>
      </c>
      <c r="D146" s="19" t="s">
        <v>40</v>
      </c>
      <c r="E146" s="19">
        <v>105.77</v>
      </c>
      <c r="F146" s="19">
        <v>145</v>
      </c>
    </row>
    <row r="147" spans="1:6">
      <c r="A147" s="19">
        <v>854</v>
      </c>
      <c r="B147" s="19" t="s">
        <v>524</v>
      </c>
      <c r="C147" s="19" t="s">
        <v>32</v>
      </c>
      <c r="D147" s="19" t="s">
        <v>49</v>
      </c>
      <c r="E147" s="19">
        <v>104.86</v>
      </c>
      <c r="F147" s="19">
        <v>146</v>
      </c>
    </row>
    <row r="148" spans="1:6">
      <c r="A148" s="19">
        <v>95</v>
      </c>
      <c r="B148" s="19" t="s">
        <v>525</v>
      </c>
      <c r="C148" s="19" t="s">
        <v>29</v>
      </c>
      <c r="D148" s="19" t="s">
        <v>41</v>
      </c>
      <c r="E148" s="19">
        <v>104.84</v>
      </c>
      <c r="F148" s="19">
        <v>147</v>
      </c>
    </row>
    <row r="149" spans="1:6">
      <c r="A149" s="19">
        <v>484</v>
      </c>
      <c r="B149" s="19" t="s">
        <v>526</v>
      </c>
      <c r="C149" s="19" t="s">
        <v>33</v>
      </c>
      <c r="D149" s="19" t="s">
        <v>48</v>
      </c>
      <c r="E149" s="19">
        <v>104.81</v>
      </c>
      <c r="F149" s="19">
        <v>148</v>
      </c>
    </row>
    <row r="150" spans="1:6">
      <c r="A150" s="19">
        <v>961</v>
      </c>
      <c r="B150" s="19" t="s">
        <v>527</v>
      </c>
      <c r="C150" s="19" t="s">
        <v>32</v>
      </c>
      <c r="D150" s="19" t="s">
        <v>36</v>
      </c>
      <c r="E150" s="19">
        <v>104.8</v>
      </c>
      <c r="F150" s="19">
        <v>149</v>
      </c>
    </row>
    <row r="151" spans="1:6">
      <c r="A151" s="19">
        <v>915</v>
      </c>
      <c r="B151" s="19" t="s">
        <v>528</v>
      </c>
      <c r="C151" s="19" t="s">
        <v>29</v>
      </c>
      <c r="D151" s="19" t="s">
        <v>40</v>
      </c>
      <c r="E151" s="19">
        <v>104.8</v>
      </c>
      <c r="F151" s="19">
        <v>149</v>
      </c>
    </row>
    <row r="152" spans="1:6">
      <c r="A152" s="19">
        <v>37</v>
      </c>
      <c r="B152" s="19" t="s">
        <v>529</v>
      </c>
      <c r="C152" s="19" t="s">
        <v>30</v>
      </c>
      <c r="D152" s="19" t="s">
        <v>48</v>
      </c>
      <c r="E152" s="19">
        <v>104.79</v>
      </c>
      <c r="F152" s="19">
        <v>151</v>
      </c>
    </row>
    <row r="153" spans="1:6">
      <c r="A153" s="19">
        <v>397</v>
      </c>
      <c r="B153" s="19" t="s">
        <v>530</v>
      </c>
      <c r="C153" s="19" t="s">
        <v>33</v>
      </c>
      <c r="D153" s="19" t="s">
        <v>43</v>
      </c>
      <c r="E153" s="19">
        <v>104.77</v>
      </c>
      <c r="F153" s="19">
        <v>152</v>
      </c>
    </row>
    <row r="154" spans="1:6">
      <c r="A154" s="19">
        <v>919</v>
      </c>
      <c r="B154" s="19" t="s">
        <v>531</v>
      </c>
      <c r="C154" s="19" t="s">
        <v>29</v>
      </c>
      <c r="D154" s="19" t="s">
        <v>44</v>
      </c>
      <c r="E154" s="19">
        <v>103.88</v>
      </c>
      <c r="F154" s="19">
        <v>153</v>
      </c>
    </row>
    <row r="155" spans="1:6">
      <c r="A155" s="19">
        <v>805</v>
      </c>
      <c r="B155" s="19" t="s">
        <v>532</v>
      </c>
      <c r="C155" s="19" t="s">
        <v>29</v>
      </c>
      <c r="D155" s="19" t="s">
        <v>39</v>
      </c>
      <c r="E155" s="19">
        <v>103.83</v>
      </c>
      <c r="F155" s="19">
        <v>154</v>
      </c>
    </row>
    <row r="156" spans="1:6">
      <c r="A156" s="19">
        <v>578</v>
      </c>
      <c r="B156" s="19" t="s">
        <v>533</v>
      </c>
      <c r="C156" s="19" t="s">
        <v>31</v>
      </c>
      <c r="D156" s="19" t="s">
        <v>48</v>
      </c>
      <c r="E156" s="19">
        <v>103.83</v>
      </c>
      <c r="F156" s="19">
        <v>154</v>
      </c>
    </row>
    <row r="157" spans="1:6">
      <c r="A157" s="19">
        <v>637</v>
      </c>
      <c r="B157" s="19" t="s">
        <v>534</v>
      </c>
      <c r="C157" s="19" t="s">
        <v>30</v>
      </c>
      <c r="D157" s="19" t="s">
        <v>43</v>
      </c>
      <c r="E157" s="19">
        <v>103.81</v>
      </c>
      <c r="F157" s="19">
        <v>156</v>
      </c>
    </row>
    <row r="158" spans="1:6">
      <c r="A158" s="19">
        <v>25</v>
      </c>
      <c r="B158" s="19" t="s">
        <v>535</v>
      </c>
      <c r="C158" s="19" t="s">
        <v>29</v>
      </c>
      <c r="D158" s="19" t="s">
        <v>41</v>
      </c>
      <c r="E158" s="19">
        <v>103.8</v>
      </c>
      <c r="F158" s="19">
        <v>157</v>
      </c>
    </row>
    <row r="159" spans="1:6">
      <c r="A159" s="19">
        <v>199</v>
      </c>
      <c r="B159" s="19" t="s">
        <v>536</v>
      </c>
      <c r="C159" s="19" t="s">
        <v>32</v>
      </c>
      <c r="D159" s="19" t="s">
        <v>38</v>
      </c>
      <c r="E159" s="19">
        <v>103.78</v>
      </c>
      <c r="F159" s="19">
        <v>158</v>
      </c>
    </row>
    <row r="160" spans="1:6">
      <c r="A160" s="19">
        <v>378</v>
      </c>
      <c r="B160" s="19" t="s">
        <v>537</v>
      </c>
      <c r="C160" s="19" t="s">
        <v>33</v>
      </c>
      <c r="D160" s="19" t="s">
        <v>50</v>
      </c>
      <c r="E160" s="19">
        <v>103.73</v>
      </c>
      <c r="F160" s="19">
        <v>159</v>
      </c>
    </row>
    <row r="161" spans="1:6">
      <c r="A161" s="19">
        <v>77</v>
      </c>
      <c r="B161" s="19" t="s">
        <v>538</v>
      </c>
      <c r="C161" s="19" t="s">
        <v>29</v>
      </c>
      <c r="D161" s="19" t="s">
        <v>41</v>
      </c>
      <c r="E161" s="19">
        <v>102.83</v>
      </c>
      <c r="F161" s="19">
        <v>160</v>
      </c>
    </row>
    <row r="162" spans="1:6">
      <c r="A162" s="19">
        <v>922</v>
      </c>
      <c r="B162" s="19" t="s">
        <v>539</v>
      </c>
      <c r="C162" s="19" t="s">
        <v>31</v>
      </c>
      <c r="D162" s="19" t="s">
        <v>49</v>
      </c>
      <c r="E162" s="19">
        <v>102.81</v>
      </c>
      <c r="F162" s="19">
        <v>161</v>
      </c>
    </row>
    <row r="163" spans="1:6">
      <c r="A163" s="19">
        <v>823</v>
      </c>
      <c r="B163" s="19" t="s">
        <v>540</v>
      </c>
      <c r="C163" s="19" t="s">
        <v>32</v>
      </c>
      <c r="D163" s="19" t="s">
        <v>40</v>
      </c>
      <c r="E163" s="19">
        <v>102.79</v>
      </c>
      <c r="F163" s="19">
        <v>162</v>
      </c>
    </row>
    <row r="164" spans="1:6">
      <c r="A164" s="19">
        <v>331</v>
      </c>
      <c r="B164" s="19" t="s">
        <v>541</v>
      </c>
      <c r="C164" s="19" t="s">
        <v>33</v>
      </c>
      <c r="D164" s="19" t="s">
        <v>44</v>
      </c>
      <c r="E164" s="19">
        <v>102.74</v>
      </c>
      <c r="F164" s="19">
        <v>163</v>
      </c>
    </row>
    <row r="165" spans="1:6">
      <c r="A165" s="19">
        <v>891</v>
      </c>
      <c r="B165" s="19" t="s">
        <v>542</v>
      </c>
      <c r="C165" s="19" t="s">
        <v>29</v>
      </c>
      <c r="D165" s="19" t="s">
        <v>48</v>
      </c>
      <c r="E165" s="19">
        <v>102.74</v>
      </c>
      <c r="F165" s="19">
        <v>163</v>
      </c>
    </row>
    <row r="166" spans="1:6">
      <c r="A166" s="19">
        <v>44</v>
      </c>
      <c r="B166" s="19" t="s">
        <v>543</v>
      </c>
      <c r="C166" s="19" t="s">
        <v>31</v>
      </c>
      <c r="D166" s="19" t="s">
        <v>43</v>
      </c>
      <c r="E166" s="19">
        <v>101.84</v>
      </c>
      <c r="F166" s="19">
        <v>165</v>
      </c>
    </row>
    <row r="167" spans="1:6">
      <c r="A167" s="19">
        <v>666</v>
      </c>
      <c r="B167" s="19" t="s">
        <v>544</v>
      </c>
      <c r="C167" s="19" t="s">
        <v>31</v>
      </c>
      <c r="D167" s="19" t="s">
        <v>42</v>
      </c>
      <c r="E167" s="19">
        <v>101.84</v>
      </c>
      <c r="F167" s="19">
        <v>165</v>
      </c>
    </row>
    <row r="168" spans="1:6">
      <c r="A168" s="19">
        <v>294</v>
      </c>
      <c r="B168" s="19" t="s">
        <v>545</v>
      </c>
      <c r="C168" s="19" t="s">
        <v>31</v>
      </c>
      <c r="D168" s="19" t="s">
        <v>47</v>
      </c>
      <c r="E168" s="19">
        <v>101.83</v>
      </c>
      <c r="F168" s="19">
        <v>167</v>
      </c>
    </row>
    <row r="169" spans="1:6">
      <c r="A169" s="19">
        <v>871</v>
      </c>
      <c r="B169" s="19" t="s">
        <v>546</v>
      </c>
      <c r="C169" s="19" t="s">
        <v>30</v>
      </c>
      <c r="D169" s="19" t="s">
        <v>46</v>
      </c>
      <c r="E169" s="19">
        <v>101.83</v>
      </c>
      <c r="F169" s="19">
        <v>167</v>
      </c>
    </row>
    <row r="170" spans="1:6">
      <c r="A170" s="19">
        <v>895</v>
      </c>
      <c r="B170" s="19" t="s">
        <v>547</v>
      </c>
      <c r="C170" s="19" t="s">
        <v>32</v>
      </c>
      <c r="D170" s="19" t="s">
        <v>48</v>
      </c>
      <c r="E170" s="19">
        <v>101.76</v>
      </c>
      <c r="F170" s="19">
        <v>169</v>
      </c>
    </row>
    <row r="171" spans="1:6">
      <c r="A171" s="19">
        <v>760</v>
      </c>
      <c r="B171" s="19" t="s">
        <v>548</v>
      </c>
      <c r="C171" s="19" t="s">
        <v>29</v>
      </c>
      <c r="D171" s="19" t="s">
        <v>41</v>
      </c>
      <c r="E171" s="19">
        <v>101.76</v>
      </c>
      <c r="F171" s="19">
        <v>169</v>
      </c>
    </row>
    <row r="172" spans="1:6">
      <c r="A172" s="19">
        <v>691</v>
      </c>
      <c r="B172" s="19" t="s">
        <v>549</v>
      </c>
      <c r="C172" s="19" t="s">
        <v>31</v>
      </c>
      <c r="D172" s="19" t="s">
        <v>35</v>
      </c>
      <c r="E172" s="19">
        <v>100.83</v>
      </c>
      <c r="F172" s="19">
        <v>171</v>
      </c>
    </row>
    <row r="173" spans="1:6">
      <c r="A173" s="19">
        <v>468</v>
      </c>
      <c r="B173" s="19" t="s">
        <v>550</v>
      </c>
      <c r="C173" s="19" t="s">
        <v>30</v>
      </c>
      <c r="D173" s="19" t="s">
        <v>45</v>
      </c>
      <c r="E173" s="19">
        <v>100.74</v>
      </c>
      <c r="F173" s="19">
        <v>172</v>
      </c>
    </row>
    <row r="174" spans="1:6">
      <c r="A174" s="19">
        <v>356</v>
      </c>
      <c r="B174" s="19" t="s">
        <v>551</v>
      </c>
      <c r="C174" s="19" t="s">
        <v>32</v>
      </c>
      <c r="D174" s="19" t="s">
        <v>45</v>
      </c>
      <c r="E174" s="19">
        <v>100.74</v>
      </c>
      <c r="F174" s="19">
        <v>172</v>
      </c>
    </row>
    <row r="175" spans="1:6">
      <c r="A175" s="19">
        <v>175</v>
      </c>
      <c r="B175" s="19" t="s">
        <v>552</v>
      </c>
      <c r="C175" s="19" t="s">
        <v>31</v>
      </c>
      <c r="D175" s="19" t="s">
        <v>37</v>
      </c>
      <c r="E175" s="19">
        <v>99.84</v>
      </c>
      <c r="F175" s="19">
        <v>174</v>
      </c>
    </row>
    <row r="176" spans="1:6">
      <c r="A176" s="19">
        <v>845</v>
      </c>
      <c r="B176" s="19" t="s">
        <v>553</v>
      </c>
      <c r="C176" s="19" t="s">
        <v>33</v>
      </c>
      <c r="D176" s="19" t="s">
        <v>36</v>
      </c>
      <c r="E176" s="19">
        <v>99.81</v>
      </c>
      <c r="F176" s="19">
        <v>175</v>
      </c>
    </row>
    <row r="177" spans="1:6">
      <c r="A177" s="19">
        <v>502</v>
      </c>
      <c r="B177" s="19" t="s">
        <v>554</v>
      </c>
      <c r="C177" s="19" t="s">
        <v>31</v>
      </c>
      <c r="D177" s="19" t="s">
        <v>46</v>
      </c>
      <c r="E177" s="19">
        <v>99.79</v>
      </c>
      <c r="F177" s="19">
        <v>176</v>
      </c>
    </row>
    <row r="178" spans="1:6">
      <c r="A178" s="19">
        <v>285</v>
      </c>
      <c r="B178" s="19" t="s">
        <v>555</v>
      </c>
      <c r="C178" s="19" t="s">
        <v>31</v>
      </c>
      <c r="D178" s="19" t="s">
        <v>43</v>
      </c>
      <c r="E178" s="19">
        <v>99.74</v>
      </c>
      <c r="F178" s="19">
        <v>177</v>
      </c>
    </row>
    <row r="179" spans="1:6">
      <c r="A179" s="19">
        <v>392</v>
      </c>
      <c r="B179" s="19" t="s">
        <v>556</v>
      </c>
      <c r="C179" s="19" t="s">
        <v>33</v>
      </c>
      <c r="D179" s="19" t="s">
        <v>45</v>
      </c>
      <c r="E179" s="19">
        <v>98.84</v>
      </c>
      <c r="F179" s="19">
        <v>178</v>
      </c>
    </row>
    <row r="180" spans="1:6">
      <c r="A180" s="19">
        <v>274</v>
      </c>
      <c r="B180" s="19" t="s">
        <v>557</v>
      </c>
      <c r="C180" s="19" t="s">
        <v>30</v>
      </c>
      <c r="D180" s="19" t="s">
        <v>38</v>
      </c>
      <c r="E180" s="19">
        <v>98.81</v>
      </c>
      <c r="F180" s="19">
        <v>179</v>
      </c>
    </row>
    <row r="181" spans="1:6">
      <c r="A181" s="19">
        <v>101</v>
      </c>
      <c r="B181" s="19" t="s">
        <v>558</v>
      </c>
      <c r="C181" s="19" t="s">
        <v>32</v>
      </c>
      <c r="D181" s="19" t="s">
        <v>38</v>
      </c>
      <c r="E181" s="19">
        <v>98.77</v>
      </c>
      <c r="F181" s="19">
        <v>180</v>
      </c>
    </row>
    <row r="182" spans="1:6">
      <c r="A182" s="19">
        <v>887</v>
      </c>
      <c r="B182" s="19" t="s">
        <v>559</v>
      </c>
      <c r="C182" s="19" t="s">
        <v>31</v>
      </c>
      <c r="D182" s="19" t="s">
        <v>39</v>
      </c>
      <c r="E182" s="19">
        <v>97.84</v>
      </c>
      <c r="F182" s="19">
        <v>181</v>
      </c>
    </row>
    <row r="183" spans="1:6">
      <c r="A183" s="19">
        <v>476</v>
      </c>
      <c r="B183" s="19" t="s">
        <v>560</v>
      </c>
      <c r="C183" s="19" t="s">
        <v>33</v>
      </c>
      <c r="D183" s="19" t="s">
        <v>37</v>
      </c>
      <c r="E183" s="19">
        <v>97.77</v>
      </c>
      <c r="F183" s="19">
        <v>182</v>
      </c>
    </row>
    <row r="184" spans="1:6">
      <c r="A184" s="19">
        <v>382</v>
      </c>
      <c r="B184" s="19" t="s">
        <v>561</v>
      </c>
      <c r="C184" s="19" t="s">
        <v>30</v>
      </c>
      <c r="D184" s="19" t="s">
        <v>44</v>
      </c>
      <c r="E184" s="19">
        <v>97.72</v>
      </c>
      <c r="F184" s="19">
        <v>183</v>
      </c>
    </row>
    <row r="185" spans="1:6">
      <c r="A185" s="19">
        <v>738</v>
      </c>
      <c r="B185" s="19" t="s">
        <v>562</v>
      </c>
      <c r="C185" s="19" t="s">
        <v>31</v>
      </c>
      <c r="D185" s="19" t="s">
        <v>36</v>
      </c>
      <c r="E185" s="19">
        <v>97.72</v>
      </c>
      <c r="F185" s="19">
        <v>183</v>
      </c>
    </row>
    <row r="186" spans="1:6">
      <c r="A186" s="19">
        <v>789</v>
      </c>
      <c r="B186" s="19" t="s">
        <v>563</v>
      </c>
      <c r="C186" s="19" t="s">
        <v>31</v>
      </c>
      <c r="D186" s="19" t="s">
        <v>36</v>
      </c>
      <c r="E186" s="19">
        <v>96.71</v>
      </c>
      <c r="F186" s="19">
        <v>185</v>
      </c>
    </row>
    <row r="187" spans="1:6">
      <c r="A187" s="19">
        <v>483</v>
      </c>
      <c r="B187" s="19" t="s">
        <v>564</v>
      </c>
      <c r="C187" s="19" t="s">
        <v>33</v>
      </c>
      <c r="D187" s="19" t="s">
        <v>44</v>
      </c>
      <c r="E187" s="19">
        <v>95.84</v>
      </c>
      <c r="F187" s="19">
        <v>186</v>
      </c>
    </row>
    <row r="188" spans="1:6">
      <c r="A188" s="19">
        <v>456</v>
      </c>
      <c r="B188" s="19" t="s">
        <v>565</v>
      </c>
      <c r="C188" s="19" t="s">
        <v>33</v>
      </c>
      <c r="D188" s="19" t="s">
        <v>39</v>
      </c>
      <c r="E188" s="19">
        <v>95.82</v>
      </c>
      <c r="F188" s="19">
        <v>187</v>
      </c>
    </row>
    <row r="189" spans="1:6">
      <c r="A189" s="19">
        <v>759</v>
      </c>
      <c r="B189" s="19" t="s">
        <v>566</v>
      </c>
      <c r="C189" s="19" t="s">
        <v>32</v>
      </c>
      <c r="D189" s="19" t="s">
        <v>41</v>
      </c>
      <c r="E189" s="19">
        <v>95.8</v>
      </c>
      <c r="F189" s="19">
        <v>188</v>
      </c>
    </row>
    <row r="190" spans="1:6">
      <c r="A190" s="19">
        <v>349</v>
      </c>
      <c r="B190" s="19" t="s">
        <v>567</v>
      </c>
      <c r="C190" s="19" t="s">
        <v>31</v>
      </c>
      <c r="D190" s="19" t="s">
        <v>39</v>
      </c>
      <c r="E190" s="19">
        <v>95.78</v>
      </c>
      <c r="F190" s="19">
        <v>189</v>
      </c>
    </row>
    <row r="191" spans="1:6">
      <c r="A191" s="19">
        <v>445</v>
      </c>
      <c r="B191" s="19" t="s">
        <v>568</v>
      </c>
      <c r="C191" s="19" t="s">
        <v>29</v>
      </c>
      <c r="D191" s="19" t="s">
        <v>48</v>
      </c>
      <c r="E191" s="19">
        <v>95.76</v>
      </c>
      <c r="F191" s="19">
        <v>190</v>
      </c>
    </row>
    <row r="192" spans="1:6">
      <c r="A192" s="19">
        <v>71</v>
      </c>
      <c r="B192" s="19" t="s">
        <v>569</v>
      </c>
      <c r="C192" s="19" t="s">
        <v>31</v>
      </c>
      <c r="D192" s="19" t="s">
        <v>37</v>
      </c>
      <c r="E192" s="19">
        <v>94.88</v>
      </c>
      <c r="F192" s="19">
        <v>191</v>
      </c>
    </row>
    <row r="193" spans="1:6">
      <c r="A193" s="19">
        <v>365</v>
      </c>
      <c r="B193" s="19" t="s">
        <v>570</v>
      </c>
      <c r="C193" s="19" t="s">
        <v>32</v>
      </c>
      <c r="D193" s="19" t="s">
        <v>46</v>
      </c>
      <c r="E193" s="19">
        <v>94.86</v>
      </c>
      <c r="F193" s="19">
        <v>192</v>
      </c>
    </row>
    <row r="194" spans="1:6">
      <c r="A194" s="19">
        <v>570</v>
      </c>
      <c r="B194" s="19" t="s">
        <v>571</v>
      </c>
      <c r="C194" s="19" t="s">
        <v>33</v>
      </c>
      <c r="D194" s="19" t="s">
        <v>35</v>
      </c>
      <c r="E194" s="19">
        <v>94.85</v>
      </c>
      <c r="F194" s="19">
        <v>193</v>
      </c>
    </row>
    <row r="195" spans="1:6">
      <c r="A195" s="19">
        <v>336</v>
      </c>
      <c r="B195" s="19" t="s">
        <v>572</v>
      </c>
      <c r="C195" s="19" t="s">
        <v>30</v>
      </c>
      <c r="D195" s="19" t="s">
        <v>38</v>
      </c>
      <c r="E195" s="19">
        <v>94.84</v>
      </c>
      <c r="F195" s="19">
        <v>194</v>
      </c>
    </row>
    <row r="196" spans="1:6">
      <c r="A196" s="19">
        <v>370</v>
      </c>
      <c r="B196" s="19" t="s">
        <v>573</v>
      </c>
      <c r="C196" s="19" t="s">
        <v>32</v>
      </c>
      <c r="D196" s="19" t="s">
        <v>45</v>
      </c>
      <c r="E196" s="19">
        <v>94.83</v>
      </c>
      <c r="F196" s="19">
        <v>195</v>
      </c>
    </row>
    <row r="197" spans="1:6">
      <c r="A197" s="19">
        <v>668</v>
      </c>
      <c r="B197" s="19" t="s">
        <v>574</v>
      </c>
      <c r="C197" s="19" t="s">
        <v>30</v>
      </c>
      <c r="D197" s="19" t="s">
        <v>35</v>
      </c>
      <c r="E197" s="19">
        <v>94.82</v>
      </c>
      <c r="F197" s="19">
        <v>196</v>
      </c>
    </row>
    <row r="198" spans="1:6">
      <c r="A198" s="19">
        <v>304</v>
      </c>
      <c r="B198" s="19" t="s">
        <v>575</v>
      </c>
      <c r="C198" s="19" t="s">
        <v>29</v>
      </c>
      <c r="D198" s="19" t="s">
        <v>45</v>
      </c>
      <c r="E198" s="19">
        <v>94.79</v>
      </c>
      <c r="F198" s="19">
        <v>197</v>
      </c>
    </row>
    <row r="199" spans="1:6">
      <c r="A199" s="19">
        <v>665</v>
      </c>
      <c r="B199" s="19" t="s">
        <v>576</v>
      </c>
      <c r="C199" s="19" t="s">
        <v>30</v>
      </c>
      <c r="D199" s="19" t="s">
        <v>49</v>
      </c>
      <c r="E199" s="19">
        <v>94.79</v>
      </c>
      <c r="F199" s="19">
        <v>197</v>
      </c>
    </row>
    <row r="200" spans="1:6">
      <c r="A200" s="19">
        <v>319</v>
      </c>
      <c r="B200" s="19" t="s">
        <v>577</v>
      </c>
      <c r="C200" s="19" t="s">
        <v>32</v>
      </c>
      <c r="D200" s="19" t="s">
        <v>43</v>
      </c>
      <c r="E200" s="19">
        <v>94.78</v>
      </c>
      <c r="F200" s="19">
        <v>199</v>
      </c>
    </row>
    <row r="201" spans="1:6">
      <c r="A201" s="19">
        <v>295</v>
      </c>
      <c r="B201" s="19" t="s">
        <v>578</v>
      </c>
      <c r="C201" s="19" t="s">
        <v>30</v>
      </c>
      <c r="D201" s="19" t="s">
        <v>38</v>
      </c>
      <c r="E201" s="19">
        <v>94.74</v>
      </c>
      <c r="F201" s="19">
        <v>200</v>
      </c>
    </row>
    <row r="202" spans="1:6">
      <c r="A202" s="19">
        <v>835</v>
      </c>
      <c r="B202" s="19" t="s">
        <v>579</v>
      </c>
      <c r="C202" s="19" t="s">
        <v>31</v>
      </c>
      <c r="D202" s="19" t="s">
        <v>44</v>
      </c>
      <c r="E202" s="19">
        <v>94.73</v>
      </c>
      <c r="F202" s="19">
        <v>201</v>
      </c>
    </row>
    <row r="203" spans="1:6">
      <c r="A203" s="19">
        <v>216</v>
      </c>
      <c r="B203" s="19" t="s">
        <v>580</v>
      </c>
      <c r="C203" s="19" t="s">
        <v>29</v>
      </c>
      <c r="D203" s="19" t="s">
        <v>41</v>
      </c>
      <c r="E203" s="19">
        <v>93.88</v>
      </c>
      <c r="F203" s="19">
        <v>202</v>
      </c>
    </row>
    <row r="204" spans="1:6">
      <c r="A204" s="19">
        <v>678</v>
      </c>
      <c r="B204" s="19" t="s">
        <v>581</v>
      </c>
      <c r="C204" s="19" t="s">
        <v>29</v>
      </c>
      <c r="D204" s="19" t="s">
        <v>35</v>
      </c>
      <c r="E204" s="19">
        <v>93.85</v>
      </c>
      <c r="F204" s="19">
        <v>203</v>
      </c>
    </row>
    <row r="205" spans="1:6">
      <c r="A205" s="19">
        <v>859</v>
      </c>
      <c r="B205" s="19" t="s">
        <v>582</v>
      </c>
      <c r="C205" s="19" t="s">
        <v>30</v>
      </c>
      <c r="D205" s="19" t="s">
        <v>39</v>
      </c>
      <c r="E205" s="19">
        <v>93.85</v>
      </c>
      <c r="F205" s="19">
        <v>203</v>
      </c>
    </row>
    <row r="206" spans="1:6">
      <c r="A206" s="19">
        <v>59</v>
      </c>
      <c r="B206" s="19" t="s">
        <v>583</v>
      </c>
      <c r="C206" s="19" t="s">
        <v>32</v>
      </c>
      <c r="D206" s="19" t="s">
        <v>45</v>
      </c>
      <c r="E206" s="19">
        <v>93.81</v>
      </c>
      <c r="F206" s="19">
        <v>205</v>
      </c>
    </row>
    <row r="207" spans="1:6">
      <c r="A207" s="19">
        <v>114</v>
      </c>
      <c r="B207" s="19" t="s">
        <v>584</v>
      </c>
      <c r="C207" s="19" t="s">
        <v>33</v>
      </c>
      <c r="D207" s="19" t="s">
        <v>43</v>
      </c>
      <c r="E207" s="19">
        <v>93.76</v>
      </c>
      <c r="F207" s="19">
        <v>206</v>
      </c>
    </row>
    <row r="208" spans="1:6">
      <c r="A208" s="19">
        <v>873</v>
      </c>
      <c r="B208" s="19" t="s">
        <v>585</v>
      </c>
      <c r="C208" s="19" t="s">
        <v>29</v>
      </c>
      <c r="D208" s="19" t="s">
        <v>45</v>
      </c>
      <c r="E208" s="19">
        <v>93.73</v>
      </c>
      <c r="F208" s="19">
        <v>207</v>
      </c>
    </row>
    <row r="209" spans="1:6">
      <c r="A209" s="19">
        <v>969</v>
      </c>
      <c r="B209" s="19" t="s">
        <v>586</v>
      </c>
      <c r="C209" s="19" t="s">
        <v>29</v>
      </c>
      <c r="D209" s="19" t="s">
        <v>42</v>
      </c>
      <c r="E209" s="19">
        <v>92.86</v>
      </c>
      <c r="F209" s="19">
        <v>208</v>
      </c>
    </row>
    <row r="210" spans="1:6">
      <c r="A210" s="19">
        <v>396</v>
      </c>
      <c r="B210" s="19" t="s">
        <v>587</v>
      </c>
      <c r="C210" s="19" t="s">
        <v>29</v>
      </c>
      <c r="D210" s="19" t="s">
        <v>42</v>
      </c>
      <c r="E210" s="19">
        <v>92.85</v>
      </c>
      <c r="F210" s="19">
        <v>209</v>
      </c>
    </row>
    <row r="211" spans="1:6">
      <c r="A211" s="19">
        <v>184</v>
      </c>
      <c r="B211" s="19" t="s">
        <v>588</v>
      </c>
      <c r="C211" s="19" t="s">
        <v>31</v>
      </c>
      <c r="D211" s="19" t="s">
        <v>48</v>
      </c>
      <c r="E211" s="19">
        <v>92.84</v>
      </c>
      <c r="F211" s="19">
        <v>210</v>
      </c>
    </row>
    <row r="212" spans="1:6">
      <c r="A212" s="19">
        <v>486</v>
      </c>
      <c r="B212" s="19" t="s">
        <v>589</v>
      </c>
      <c r="C212" s="19" t="s">
        <v>32</v>
      </c>
      <c r="D212" s="19" t="s">
        <v>36</v>
      </c>
      <c r="E212" s="19">
        <v>92.83</v>
      </c>
      <c r="F212" s="19">
        <v>211</v>
      </c>
    </row>
    <row r="213" spans="1:6">
      <c r="A213" s="19">
        <v>414</v>
      </c>
      <c r="B213" s="19" t="s">
        <v>590</v>
      </c>
      <c r="C213" s="19" t="s">
        <v>30</v>
      </c>
      <c r="D213" s="19" t="s">
        <v>36</v>
      </c>
      <c r="E213" s="19">
        <v>92.81</v>
      </c>
      <c r="F213" s="19">
        <v>212</v>
      </c>
    </row>
    <row r="214" spans="1:6">
      <c r="A214" s="19">
        <v>305</v>
      </c>
      <c r="B214" s="19" t="s">
        <v>591</v>
      </c>
      <c r="C214" s="19" t="s">
        <v>30</v>
      </c>
      <c r="D214" s="19" t="s">
        <v>41</v>
      </c>
      <c r="E214" s="19">
        <v>92.77</v>
      </c>
      <c r="F214" s="19">
        <v>213</v>
      </c>
    </row>
    <row r="215" spans="1:6">
      <c r="A215" s="19">
        <v>798</v>
      </c>
      <c r="B215" s="19" t="s">
        <v>592</v>
      </c>
      <c r="C215" s="19" t="s">
        <v>30</v>
      </c>
      <c r="D215" s="19" t="s">
        <v>43</v>
      </c>
      <c r="E215" s="19">
        <v>91.88</v>
      </c>
      <c r="F215" s="19">
        <v>214</v>
      </c>
    </row>
    <row r="216" spans="1:6">
      <c r="A216" s="19">
        <v>226</v>
      </c>
      <c r="B216" s="19" t="s">
        <v>593</v>
      </c>
      <c r="C216" s="19" t="s">
        <v>29</v>
      </c>
      <c r="D216" s="19" t="s">
        <v>41</v>
      </c>
      <c r="E216" s="19">
        <v>91.85</v>
      </c>
      <c r="F216" s="19">
        <v>215</v>
      </c>
    </row>
    <row r="217" spans="1:6">
      <c r="A217" s="19">
        <v>51</v>
      </c>
      <c r="B217" s="19" t="s">
        <v>594</v>
      </c>
      <c r="C217" s="19" t="s">
        <v>33</v>
      </c>
      <c r="D217" s="19" t="s">
        <v>50</v>
      </c>
      <c r="E217" s="19">
        <v>91.78</v>
      </c>
      <c r="F217" s="19">
        <v>216</v>
      </c>
    </row>
    <row r="218" spans="1:6">
      <c r="A218" s="19">
        <v>260</v>
      </c>
      <c r="B218" s="19" t="s">
        <v>595</v>
      </c>
      <c r="C218" s="19" t="s">
        <v>29</v>
      </c>
      <c r="D218" s="19" t="s">
        <v>35</v>
      </c>
      <c r="E218" s="19">
        <v>90.87</v>
      </c>
      <c r="F218" s="19">
        <v>217</v>
      </c>
    </row>
    <row r="219" spans="1:6">
      <c r="A219" s="19">
        <v>980</v>
      </c>
      <c r="B219" s="19" t="s">
        <v>596</v>
      </c>
      <c r="C219" s="19" t="s">
        <v>30</v>
      </c>
      <c r="D219" s="19" t="s">
        <v>50</v>
      </c>
      <c r="E219" s="19">
        <v>90.85</v>
      </c>
      <c r="F219" s="19">
        <v>218</v>
      </c>
    </row>
    <row r="220" spans="1:6">
      <c r="A220" s="19">
        <v>447</v>
      </c>
      <c r="B220" s="19" t="s">
        <v>597</v>
      </c>
      <c r="C220" s="19" t="s">
        <v>32</v>
      </c>
      <c r="D220" s="19" t="s">
        <v>44</v>
      </c>
      <c r="E220" s="19">
        <v>90.78</v>
      </c>
      <c r="F220" s="19">
        <v>219</v>
      </c>
    </row>
    <row r="221" spans="1:6">
      <c r="A221" s="19">
        <v>704</v>
      </c>
      <c r="B221" s="19" t="s">
        <v>598</v>
      </c>
      <c r="C221" s="19" t="s">
        <v>33</v>
      </c>
      <c r="D221" s="19" t="s">
        <v>46</v>
      </c>
      <c r="E221" s="19">
        <v>89.85</v>
      </c>
      <c r="F221" s="19">
        <v>220</v>
      </c>
    </row>
    <row r="222" spans="1:6">
      <c r="A222" s="19">
        <v>165</v>
      </c>
      <c r="B222" s="19" t="s">
        <v>599</v>
      </c>
      <c r="C222" s="19" t="s">
        <v>29</v>
      </c>
      <c r="D222" s="19" t="s">
        <v>43</v>
      </c>
      <c r="E222" s="19">
        <v>89.84</v>
      </c>
      <c r="F222" s="19">
        <v>221</v>
      </c>
    </row>
    <row r="223" spans="1:6">
      <c r="A223" s="19">
        <v>451</v>
      </c>
      <c r="B223" s="19" t="s">
        <v>600</v>
      </c>
      <c r="C223" s="19" t="s">
        <v>33</v>
      </c>
      <c r="D223" s="19" t="s">
        <v>47</v>
      </c>
      <c r="E223" s="19">
        <v>89.83</v>
      </c>
      <c r="F223" s="19">
        <v>222</v>
      </c>
    </row>
    <row r="224" spans="1:6">
      <c r="A224" s="19">
        <v>930</v>
      </c>
      <c r="B224" s="19" t="s">
        <v>601</v>
      </c>
      <c r="C224" s="19" t="s">
        <v>32</v>
      </c>
      <c r="D224" s="19" t="s">
        <v>43</v>
      </c>
      <c r="E224" s="19">
        <v>89.81</v>
      </c>
      <c r="F224" s="19">
        <v>223</v>
      </c>
    </row>
    <row r="225" spans="1:6">
      <c r="A225" s="19">
        <v>568</v>
      </c>
      <c r="B225" s="19" t="s">
        <v>602</v>
      </c>
      <c r="C225" s="19" t="s">
        <v>33</v>
      </c>
      <c r="D225" s="19" t="s">
        <v>46</v>
      </c>
      <c r="E225" s="19">
        <v>88.87</v>
      </c>
      <c r="F225" s="19">
        <v>224</v>
      </c>
    </row>
    <row r="226" spans="1:6">
      <c r="A226" s="19">
        <v>739</v>
      </c>
      <c r="B226" s="19" t="s">
        <v>603</v>
      </c>
      <c r="C226" s="19" t="s">
        <v>31</v>
      </c>
      <c r="D226" s="19" t="s">
        <v>42</v>
      </c>
      <c r="E226" s="19">
        <v>88.87</v>
      </c>
      <c r="F226" s="19">
        <v>224</v>
      </c>
    </row>
    <row r="227" spans="1:6">
      <c r="A227" s="19">
        <v>116</v>
      </c>
      <c r="B227" s="19" t="s">
        <v>604</v>
      </c>
      <c r="C227" s="19" t="s">
        <v>32</v>
      </c>
      <c r="D227" s="19" t="s">
        <v>48</v>
      </c>
      <c r="E227" s="19">
        <v>88.82</v>
      </c>
      <c r="F227" s="19">
        <v>226</v>
      </c>
    </row>
    <row r="228" spans="1:6">
      <c r="A228" s="19">
        <v>571</v>
      </c>
      <c r="B228" s="19" t="s">
        <v>605</v>
      </c>
      <c r="C228" s="19" t="s">
        <v>31</v>
      </c>
      <c r="D228" s="19" t="s">
        <v>38</v>
      </c>
      <c r="E228" s="19">
        <v>88.79</v>
      </c>
      <c r="F228" s="19">
        <v>227</v>
      </c>
    </row>
    <row r="229" spans="1:6">
      <c r="A229" s="19">
        <v>450</v>
      </c>
      <c r="B229" s="19" t="s">
        <v>606</v>
      </c>
      <c r="C229" s="19" t="s">
        <v>33</v>
      </c>
      <c r="D229" s="19" t="s">
        <v>45</v>
      </c>
      <c r="E229" s="19">
        <v>88.76</v>
      </c>
      <c r="F229" s="19">
        <v>228</v>
      </c>
    </row>
    <row r="230" spans="1:6">
      <c r="A230" s="19">
        <v>880</v>
      </c>
      <c r="B230" s="19" t="s">
        <v>607</v>
      </c>
      <c r="C230" s="19" t="s">
        <v>31</v>
      </c>
      <c r="D230" s="19" t="s">
        <v>39</v>
      </c>
      <c r="E230" s="19">
        <v>88.76</v>
      </c>
      <c r="F230" s="19">
        <v>228</v>
      </c>
    </row>
    <row r="231" spans="1:6">
      <c r="A231" s="19">
        <v>65</v>
      </c>
      <c r="B231" s="19" t="s">
        <v>608</v>
      </c>
      <c r="C231" s="19" t="s">
        <v>30</v>
      </c>
      <c r="D231" s="19" t="s">
        <v>49</v>
      </c>
      <c r="E231" s="19">
        <v>87.89</v>
      </c>
      <c r="F231" s="19">
        <v>230</v>
      </c>
    </row>
    <row r="232" spans="1:6">
      <c r="A232" s="19">
        <v>98</v>
      </c>
      <c r="B232" s="19" t="s">
        <v>609</v>
      </c>
      <c r="C232" s="19" t="s">
        <v>31</v>
      </c>
      <c r="D232" s="19" t="s">
        <v>42</v>
      </c>
      <c r="E232" s="19">
        <v>87.88</v>
      </c>
      <c r="F232" s="19">
        <v>231</v>
      </c>
    </row>
    <row r="233" spans="1:6">
      <c r="A233" s="19">
        <v>321</v>
      </c>
      <c r="B233" s="19" t="s">
        <v>610</v>
      </c>
      <c r="C233" s="19" t="s">
        <v>33</v>
      </c>
      <c r="D233" s="19" t="s">
        <v>41</v>
      </c>
      <c r="E233" s="19">
        <v>87.88</v>
      </c>
      <c r="F233" s="19">
        <v>231</v>
      </c>
    </row>
    <row r="234" spans="1:6">
      <c r="A234" s="19">
        <v>446</v>
      </c>
      <c r="B234" s="19" t="s">
        <v>611</v>
      </c>
      <c r="C234" s="19" t="s">
        <v>30</v>
      </c>
      <c r="D234" s="19" t="s">
        <v>35</v>
      </c>
      <c r="E234" s="19">
        <v>87.85</v>
      </c>
      <c r="F234" s="19">
        <v>233</v>
      </c>
    </row>
    <row r="235" spans="1:6">
      <c r="A235" s="19">
        <v>212</v>
      </c>
      <c r="B235" s="19" t="s">
        <v>612</v>
      </c>
      <c r="C235" s="19" t="s">
        <v>29</v>
      </c>
      <c r="D235" s="19" t="s">
        <v>40</v>
      </c>
      <c r="E235" s="19">
        <v>87.83</v>
      </c>
      <c r="F235" s="19">
        <v>234</v>
      </c>
    </row>
    <row r="236" spans="1:6">
      <c r="A236" s="19">
        <v>57</v>
      </c>
      <c r="B236" s="19" t="s">
        <v>613</v>
      </c>
      <c r="C236" s="19" t="s">
        <v>31</v>
      </c>
      <c r="D236" s="19" t="s">
        <v>47</v>
      </c>
      <c r="E236" s="19">
        <v>87.8</v>
      </c>
      <c r="F236" s="19">
        <v>235</v>
      </c>
    </row>
    <row r="237" spans="1:6">
      <c r="A237" s="19">
        <v>166</v>
      </c>
      <c r="B237" s="19" t="s">
        <v>614</v>
      </c>
      <c r="C237" s="19" t="s">
        <v>29</v>
      </c>
      <c r="D237" s="19" t="s">
        <v>48</v>
      </c>
      <c r="E237" s="19">
        <v>87.78</v>
      </c>
      <c r="F237" s="19">
        <v>236</v>
      </c>
    </row>
    <row r="238" spans="1:6">
      <c r="A238" s="19">
        <v>649</v>
      </c>
      <c r="B238" s="19" t="s">
        <v>615</v>
      </c>
      <c r="C238" s="19" t="s">
        <v>32</v>
      </c>
      <c r="D238" s="19" t="s">
        <v>39</v>
      </c>
      <c r="E238" s="19">
        <v>87.78</v>
      </c>
      <c r="F238" s="19">
        <v>236</v>
      </c>
    </row>
    <row r="239" spans="1:6">
      <c r="A239" s="19">
        <v>654</v>
      </c>
      <c r="B239" s="19" t="s">
        <v>616</v>
      </c>
      <c r="C239" s="19" t="s">
        <v>29</v>
      </c>
      <c r="D239" s="19" t="s">
        <v>44</v>
      </c>
      <c r="E239" s="19">
        <v>86.88</v>
      </c>
      <c r="F239" s="19">
        <v>238</v>
      </c>
    </row>
    <row r="240" spans="1:6">
      <c r="A240" s="19">
        <v>8</v>
      </c>
      <c r="B240" s="19" t="s">
        <v>617</v>
      </c>
      <c r="C240" s="19" t="s">
        <v>32</v>
      </c>
      <c r="D240" s="19" t="s">
        <v>49</v>
      </c>
      <c r="E240" s="19">
        <v>86.85</v>
      </c>
      <c r="F240" s="19">
        <v>239</v>
      </c>
    </row>
    <row r="241" spans="1:6">
      <c r="A241" s="19">
        <v>944</v>
      </c>
      <c r="B241" s="19" t="s">
        <v>618</v>
      </c>
      <c r="C241" s="19" t="s">
        <v>31</v>
      </c>
      <c r="D241" s="19" t="s">
        <v>42</v>
      </c>
      <c r="E241" s="19">
        <v>86.84</v>
      </c>
      <c r="F241" s="19">
        <v>240</v>
      </c>
    </row>
    <row r="242" spans="1:6">
      <c r="A242" s="19">
        <v>803</v>
      </c>
      <c r="B242" s="19" t="s">
        <v>619</v>
      </c>
      <c r="C242" s="19" t="s">
        <v>32</v>
      </c>
      <c r="D242" s="19" t="s">
        <v>42</v>
      </c>
      <c r="E242" s="19">
        <v>86.84</v>
      </c>
      <c r="F242" s="19">
        <v>240</v>
      </c>
    </row>
    <row r="243" spans="1:6">
      <c r="A243" s="19">
        <v>773</v>
      </c>
      <c r="B243" s="19" t="s">
        <v>620</v>
      </c>
      <c r="C243" s="19" t="s">
        <v>33</v>
      </c>
      <c r="D243" s="19" t="s">
        <v>35</v>
      </c>
      <c r="E243" s="19">
        <v>86.76</v>
      </c>
      <c r="F243" s="19">
        <v>242</v>
      </c>
    </row>
    <row r="244" spans="1:6">
      <c r="A244" s="19">
        <v>609</v>
      </c>
      <c r="B244" s="19" t="s">
        <v>621</v>
      </c>
      <c r="C244" s="19" t="s">
        <v>29</v>
      </c>
      <c r="D244" s="19" t="s">
        <v>47</v>
      </c>
      <c r="E244" s="19">
        <v>86.73</v>
      </c>
      <c r="F244" s="19">
        <v>243</v>
      </c>
    </row>
    <row r="245" spans="1:6">
      <c r="A245" s="19">
        <v>489</v>
      </c>
      <c r="B245" s="19" t="s">
        <v>622</v>
      </c>
      <c r="C245" s="19" t="s">
        <v>31</v>
      </c>
      <c r="D245" s="19" t="s">
        <v>39</v>
      </c>
      <c r="E245" s="19">
        <v>86.71</v>
      </c>
      <c r="F245" s="19">
        <v>244</v>
      </c>
    </row>
    <row r="246" spans="1:6">
      <c r="A246" s="19">
        <v>203</v>
      </c>
      <c r="B246" s="19" t="s">
        <v>623</v>
      </c>
      <c r="C246" s="19" t="s">
        <v>29</v>
      </c>
      <c r="D246" s="19" t="s">
        <v>43</v>
      </c>
      <c r="E246" s="19">
        <v>85.86</v>
      </c>
      <c r="F246" s="19">
        <v>245</v>
      </c>
    </row>
    <row r="247" spans="1:6">
      <c r="A247" s="19">
        <v>844</v>
      </c>
      <c r="B247" s="19" t="s">
        <v>624</v>
      </c>
      <c r="C247" s="19" t="s">
        <v>30</v>
      </c>
      <c r="D247" s="19" t="s">
        <v>35</v>
      </c>
      <c r="E247" s="19">
        <v>85.85</v>
      </c>
      <c r="F247" s="19">
        <v>246</v>
      </c>
    </row>
    <row r="248" spans="1:6">
      <c r="A248" s="19">
        <v>735</v>
      </c>
      <c r="B248" s="19" t="s">
        <v>625</v>
      </c>
      <c r="C248" s="19" t="s">
        <v>31</v>
      </c>
      <c r="D248" s="19" t="s">
        <v>45</v>
      </c>
      <c r="E248" s="19">
        <v>85.74</v>
      </c>
      <c r="F248" s="19">
        <v>247</v>
      </c>
    </row>
    <row r="249" spans="1:6">
      <c r="A249" s="19">
        <v>179</v>
      </c>
      <c r="B249" s="19" t="s">
        <v>626</v>
      </c>
      <c r="C249" s="19" t="s">
        <v>29</v>
      </c>
      <c r="D249" s="19" t="s">
        <v>42</v>
      </c>
      <c r="E249" s="19">
        <v>84.87</v>
      </c>
      <c r="F249" s="19">
        <v>248</v>
      </c>
    </row>
    <row r="250" spans="1:6">
      <c r="A250" s="19">
        <v>141</v>
      </c>
      <c r="B250" s="19" t="s">
        <v>627</v>
      </c>
      <c r="C250" s="19" t="s">
        <v>31</v>
      </c>
      <c r="D250" s="19" t="s">
        <v>44</v>
      </c>
      <c r="E250" s="19">
        <v>84.85</v>
      </c>
      <c r="F250" s="19">
        <v>249</v>
      </c>
    </row>
    <row r="251" spans="1:6">
      <c r="A251" s="19">
        <v>772</v>
      </c>
      <c r="B251" s="19" t="s">
        <v>628</v>
      </c>
      <c r="C251" s="19" t="s">
        <v>30</v>
      </c>
      <c r="D251" s="19" t="s">
        <v>42</v>
      </c>
      <c r="E251" s="19">
        <v>84.81</v>
      </c>
      <c r="F251" s="19">
        <v>250</v>
      </c>
    </row>
    <row r="252" spans="1:6">
      <c r="A252" s="19">
        <v>15</v>
      </c>
      <c r="B252" s="19" t="s">
        <v>629</v>
      </c>
      <c r="C252" s="19" t="s">
        <v>33</v>
      </c>
      <c r="D252" s="19" t="s">
        <v>36</v>
      </c>
      <c r="E252" s="19">
        <v>84.8</v>
      </c>
      <c r="F252" s="19">
        <v>251</v>
      </c>
    </row>
    <row r="253" spans="1:6">
      <c r="A253" s="19">
        <v>55</v>
      </c>
      <c r="B253" s="19" t="s">
        <v>630</v>
      </c>
      <c r="C253" s="19" t="s">
        <v>29</v>
      </c>
      <c r="D253" s="19" t="s">
        <v>43</v>
      </c>
      <c r="E253" s="19">
        <v>84.78</v>
      </c>
      <c r="F253" s="19">
        <v>252</v>
      </c>
    </row>
    <row r="254" spans="1:6">
      <c r="A254" s="19">
        <v>559</v>
      </c>
      <c r="B254" s="19" t="s">
        <v>631</v>
      </c>
      <c r="C254" s="19" t="s">
        <v>29</v>
      </c>
      <c r="D254" s="19" t="s">
        <v>43</v>
      </c>
      <c r="E254" s="19">
        <v>84.74</v>
      </c>
      <c r="F254" s="19">
        <v>253</v>
      </c>
    </row>
    <row r="255" spans="1:6">
      <c r="A255" s="19">
        <v>682</v>
      </c>
      <c r="B255" s="19" t="s">
        <v>632</v>
      </c>
      <c r="C255" s="19" t="s">
        <v>31</v>
      </c>
      <c r="D255" s="19" t="s">
        <v>37</v>
      </c>
      <c r="E255" s="19">
        <v>83.89</v>
      </c>
      <c r="F255" s="19">
        <v>254</v>
      </c>
    </row>
    <row r="256" spans="1:6">
      <c r="A256" s="19">
        <v>655</v>
      </c>
      <c r="B256" s="19" t="s">
        <v>633</v>
      </c>
      <c r="C256" s="19" t="s">
        <v>33</v>
      </c>
      <c r="D256" s="19" t="s">
        <v>43</v>
      </c>
      <c r="E256" s="19">
        <v>83.86</v>
      </c>
      <c r="F256" s="19">
        <v>255</v>
      </c>
    </row>
    <row r="257" spans="1:6">
      <c r="A257" s="19">
        <v>532</v>
      </c>
      <c r="B257" s="19" t="s">
        <v>634</v>
      </c>
      <c r="C257" s="19" t="s">
        <v>30</v>
      </c>
      <c r="D257" s="19" t="s">
        <v>35</v>
      </c>
      <c r="E257" s="19">
        <v>83.86</v>
      </c>
      <c r="F257" s="19">
        <v>255</v>
      </c>
    </row>
    <row r="258" spans="1:6">
      <c r="A258" s="19">
        <v>757</v>
      </c>
      <c r="B258" s="19" t="s">
        <v>635</v>
      </c>
      <c r="C258" s="19" t="s">
        <v>29</v>
      </c>
      <c r="D258" s="19" t="s">
        <v>38</v>
      </c>
      <c r="E258" s="19">
        <v>83.86</v>
      </c>
      <c r="F258" s="19">
        <v>255</v>
      </c>
    </row>
    <row r="259" spans="1:6">
      <c r="A259" s="19">
        <v>265</v>
      </c>
      <c r="B259" s="19" t="s">
        <v>636</v>
      </c>
      <c r="C259" s="19" t="s">
        <v>30</v>
      </c>
      <c r="D259" s="19" t="s">
        <v>46</v>
      </c>
      <c r="E259" s="19">
        <v>83.85</v>
      </c>
      <c r="F259" s="19">
        <v>258</v>
      </c>
    </row>
    <row r="260" spans="1:6">
      <c r="A260" s="19">
        <v>329</v>
      </c>
      <c r="B260" s="19" t="s">
        <v>637</v>
      </c>
      <c r="C260" s="19" t="s">
        <v>32</v>
      </c>
      <c r="D260" s="19" t="s">
        <v>40</v>
      </c>
      <c r="E260" s="19">
        <v>83.83</v>
      </c>
      <c r="F260" s="19">
        <v>259</v>
      </c>
    </row>
    <row r="261" spans="1:6">
      <c r="A261" s="19">
        <v>841</v>
      </c>
      <c r="B261" s="19" t="s">
        <v>638</v>
      </c>
      <c r="C261" s="19" t="s">
        <v>30</v>
      </c>
      <c r="D261" s="19" t="s">
        <v>35</v>
      </c>
      <c r="E261" s="19">
        <v>83.8</v>
      </c>
      <c r="F261" s="19">
        <v>260</v>
      </c>
    </row>
    <row r="262" spans="1:6">
      <c r="A262" s="19">
        <v>4</v>
      </c>
      <c r="B262" s="19" t="s">
        <v>639</v>
      </c>
      <c r="C262" s="19" t="s">
        <v>29</v>
      </c>
      <c r="D262" s="19" t="s">
        <v>49</v>
      </c>
      <c r="E262" s="19">
        <v>83.79</v>
      </c>
      <c r="F262" s="19">
        <v>261</v>
      </c>
    </row>
    <row r="263" spans="1:6">
      <c r="A263" s="19">
        <v>644</v>
      </c>
      <c r="B263" s="19" t="s">
        <v>640</v>
      </c>
      <c r="C263" s="19" t="s">
        <v>30</v>
      </c>
      <c r="D263" s="19" t="s">
        <v>39</v>
      </c>
      <c r="E263" s="19">
        <v>83.75</v>
      </c>
      <c r="F263" s="19">
        <v>262</v>
      </c>
    </row>
    <row r="264" spans="1:6">
      <c r="A264" s="19">
        <v>421</v>
      </c>
      <c r="B264" s="19" t="s">
        <v>641</v>
      </c>
      <c r="C264" s="19" t="s">
        <v>31</v>
      </c>
      <c r="D264" s="19" t="s">
        <v>36</v>
      </c>
      <c r="E264" s="19">
        <v>82.85</v>
      </c>
      <c r="F264" s="19">
        <v>263</v>
      </c>
    </row>
    <row r="265" spans="1:6">
      <c r="A265" s="19">
        <v>611</v>
      </c>
      <c r="B265" s="19" t="s">
        <v>642</v>
      </c>
      <c r="C265" s="19" t="s">
        <v>30</v>
      </c>
      <c r="D265" s="19" t="s">
        <v>48</v>
      </c>
      <c r="E265" s="19">
        <v>82.85</v>
      </c>
      <c r="F265" s="19">
        <v>263</v>
      </c>
    </row>
    <row r="266" spans="1:6">
      <c r="A266" s="19">
        <v>7</v>
      </c>
      <c r="B266" s="19" t="s">
        <v>643</v>
      </c>
      <c r="C266" s="19" t="s">
        <v>31</v>
      </c>
      <c r="D266" s="19" t="s">
        <v>46</v>
      </c>
      <c r="E266" s="19">
        <v>82.85</v>
      </c>
      <c r="F266" s="19">
        <v>263</v>
      </c>
    </row>
    <row r="267" spans="1:6">
      <c r="A267" s="19">
        <v>123</v>
      </c>
      <c r="B267" s="19" t="s">
        <v>644</v>
      </c>
      <c r="C267" s="19" t="s">
        <v>29</v>
      </c>
      <c r="D267" s="19" t="s">
        <v>47</v>
      </c>
      <c r="E267" s="19">
        <v>82.84</v>
      </c>
      <c r="F267" s="19">
        <v>266</v>
      </c>
    </row>
    <row r="268" spans="1:6">
      <c r="A268" s="19">
        <v>443</v>
      </c>
      <c r="B268" s="19" t="s">
        <v>645</v>
      </c>
      <c r="C268" s="19" t="s">
        <v>30</v>
      </c>
      <c r="D268" s="19" t="s">
        <v>46</v>
      </c>
      <c r="E268" s="19">
        <v>82.77</v>
      </c>
      <c r="F268" s="19">
        <v>267</v>
      </c>
    </row>
    <row r="269" spans="1:6">
      <c r="A269" s="19">
        <v>662</v>
      </c>
      <c r="B269" s="19" t="s">
        <v>646</v>
      </c>
      <c r="C269" s="19" t="s">
        <v>30</v>
      </c>
      <c r="D269" s="19" t="s">
        <v>42</v>
      </c>
      <c r="E269" s="19">
        <v>81.900000000000006</v>
      </c>
      <c r="F269" s="19">
        <v>268</v>
      </c>
    </row>
    <row r="270" spans="1:6">
      <c r="A270" s="19">
        <v>398</v>
      </c>
      <c r="B270" s="19" t="s">
        <v>647</v>
      </c>
      <c r="C270" s="19" t="s">
        <v>33</v>
      </c>
      <c r="D270" s="19" t="s">
        <v>50</v>
      </c>
      <c r="E270" s="19">
        <v>81.86</v>
      </c>
      <c r="F270" s="19">
        <v>269</v>
      </c>
    </row>
    <row r="271" spans="1:6">
      <c r="A271" s="19">
        <v>115</v>
      </c>
      <c r="B271" s="19" t="s">
        <v>648</v>
      </c>
      <c r="C271" s="19" t="s">
        <v>32</v>
      </c>
      <c r="D271" s="19" t="s">
        <v>40</v>
      </c>
      <c r="E271" s="19">
        <v>81.83</v>
      </c>
      <c r="F271" s="19">
        <v>270</v>
      </c>
    </row>
    <row r="272" spans="1:6">
      <c r="A272" s="19">
        <v>753</v>
      </c>
      <c r="B272" s="19" t="s">
        <v>649</v>
      </c>
      <c r="C272" s="19" t="s">
        <v>30</v>
      </c>
      <c r="D272" s="19" t="s">
        <v>37</v>
      </c>
      <c r="E272" s="19">
        <v>81.72</v>
      </c>
      <c r="F272" s="19">
        <v>271</v>
      </c>
    </row>
    <row r="273" spans="1:6">
      <c r="A273" s="19">
        <v>667</v>
      </c>
      <c r="B273" s="19" t="s">
        <v>650</v>
      </c>
      <c r="C273" s="19" t="s">
        <v>31</v>
      </c>
      <c r="D273" s="19" t="s">
        <v>35</v>
      </c>
      <c r="E273" s="19">
        <v>80.86</v>
      </c>
      <c r="F273" s="19">
        <v>272</v>
      </c>
    </row>
    <row r="274" spans="1:6">
      <c r="A274" s="19">
        <v>251</v>
      </c>
      <c r="B274" s="19" t="s">
        <v>651</v>
      </c>
      <c r="C274" s="19" t="s">
        <v>33</v>
      </c>
      <c r="D274" s="19" t="s">
        <v>41</v>
      </c>
      <c r="E274" s="19">
        <v>80.86</v>
      </c>
      <c r="F274" s="19">
        <v>272</v>
      </c>
    </row>
    <row r="275" spans="1:6">
      <c r="A275" s="19">
        <v>438</v>
      </c>
      <c r="B275" s="19" t="s">
        <v>652</v>
      </c>
      <c r="C275" s="19" t="s">
        <v>33</v>
      </c>
      <c r="D275" s="19" t="s">
        <v>44</v>
      </c>
      <c r="E275" s="19">
        <v>80.849999999999994</v>
      </c>
      <c r="F275" s="19">
        <v>274</v>
      </c>
    </row>
    <row r="276" spans="1:6">
      <c r="A276" s="19">
        <v>643</v>
      </c>
      <c r="B276" s="19" t="s">
        <v>653</v>
      </c>
      <c r="C276" s="19" t="s">
        <v>32</v>
      </c>
      <c r="D276" s="19" t="s">
        <v>42</v>
      </c>
      <c r="E276" s="19">
        <v>80.83</v>
      </c>
      <c r="F276" s="19">
        <v>275</v>
      </c>
    </row>
    <row r="277" spans="1:6">
      <c r="A277" s="19">
        <v>936</v>
      </c>
      <c r="B277" s="19" t="s">
        <v>654</v>
      </c>
      <c r="C277" s="19" t="s">
        <v>33</v>
      </c>
      <c r="D277" s="19" t="s">
        <v>50</v>
      </c>
      <c r="E277" s="19">
        <v>80.83</v>
      </c>
      <c r="F277" s="19">
        <v>275</v>
      </c>
    </row>
    <row r="278" spans="1:6">
      <c r="A278" s="19">
        <v>958</v>
      </c>
      <c r="B278" s="19" t="s">
        <v>655</v>
      </c>
      <c r="C278" s="19" t="s">
        <v>29</v>
      </c>
      <c r="D278" s="19" t="s">
        <v>42</v>
      </c>
      <c r="E278" s="19">
        <v>80.77</v>
      </c>
      <c r="F278" s="19">
        <v>277</v>
      </c>
    </row>
    <row r="279" spans="1:6">
      <c r="A279" s="19">
        <v>638</v>
      </c>
      <c r="B279" s="19" t="s">
        <v>656</v>
      </c>
      <c r="C279" s="19" t="s">
        <v>29</v>
      </c>
      <c r="D279" s="19" t="s">
        <v>46</v>
      </c>
      <c r="E279" s="19">
        <v>80.75</v>
      </c>
      <c r="F279" s="19">
        <v>278</v>
      </c>
    </row>
    <row r="280" spans="1:6">
      <c r="A280" s="19">
        <v>68</v>
      </c>
      <c r="B280" s="19" t="s">
        <v>657</v>
      </c>
      <c r="C280" s="19" t="s">
        <v>33</v>
      </c>
      <c r="D280" s="19" t="s">
        <v>45</v>
      </c>
      <c r="E280" s="19">
        <v>79.87</v>
      </c>
      <c r="F280" s="19">
        <v>279</v>
      </c>
    </row>
    <row r="281" spans="1:6">
      <c r="A281" s="19">
        <v>272</v>
      </c>
      <c r="B281" s="19" t="s">
        <v>658</v>
      </c>
      <c r="C281" s="19" t="s">
        <v>33</v>
      </c>
      <c r="D281" s="19" t="s">
        <v>42</v>
      </c>
      <c r="E281" s="19">
        <v>79.87</v>
      </c>
      <c r="F281" s="19">
        <v>279</v>
      </c>
    </row>
    <row r="282" spans="1:6">
      <c r="A282" s="19">
        <v>70</v>
      </c>
      <c r="B282" s="19" t="s">
        <v>659</v>
      </c>
      <c r="C282" s="19" t="s">
        <v>33</v>
      </c>
      <c r="D282" s="19" t="s">
        <v>39</v>
      </c>
      <c r="E282" s="19">
        <v>79.86</v>
      </c>
      <c r="F282" s="19">
        <v>281</v>
      </c>
    </row>
    <row r="283" spans="1:6">
      <c r="A283" s="19">
        <v>121</v>
      </c>
      <c r="B283" s="19" t="s">
        <v>660</v>
      </c>
      <c r="C283" s="19" t="s">
        <v>30</v>
      </c>
      <c r="D283" s="19" t="s">
        <v>39</v>
      </c>
      <c r="E283" s="19">
        <v>79.83</v>
      </c>
      <c r="F283" s="19">
        <v>282</v>
      </c>
    </row>
    <row r="284" spans="1:6">
      <c r="A284" s="19">
        <v>657</v>
      </c>
      <c r="B284" s="19" t="s">
        <v>661</v>
      </c>
      <c r="C284" s="19" t="s">
        <v>31</v>
      </c>
      <c r="D284" s="19" t="s">
        <v>46</v>
      </c>
      <c r="E284" s="19">
        <v>79.819999999999993</v>
      </c>
      <c r="F284" s="19">
        <v>283</v>
      </c>
    </row>
    <row r="285" spans="1:6">
      <c r="A285" s="19">
        <v>852</v>
      </c>
      <c r="B285" s="19" t="s">
        <v>662</v>
      </c>
      <c r="C285" s="19" t="s">
        <v>33</v>
      </c>
      <c r="D285" s="19" t="s">
        <v>45</v>
      </c>
      <c r="E285" s="19">
        <v>79.78</v>
      </c>
      <c r="F285" s="19">
        <v>284</v>
      </c>
    </row>
    <row r="286" spans="1:6">
      <c r="A286" s="19">
        <v>625</v>
      </c>
      <c r="B286" s="19" t="s">
        <v>663</v>
      </c>
      <c r="C286" s="19" t="s">
        <v>33</v>
      </c>
      <c r="D286" s="19" t="s">
        <v>43</v>
      </c>
      <c r="E286" s="19">
        <v>79.75</v>
      </c>
      <c r="F286" s="19">
        <v>285</v>
      </c>
    </row>
    <row r="287" spans="1:6">
      <c r="A287" s="19">
        <v>867</v>
      </c>
      <c r="B287" s="19" t="s">
        <v>664</v>
      </c>
      <c r="C287" s="19" t="s">
        <v>30</v>
      </c>
      <c r="D287" s="19" t="s">
        <v>37</v>
      </c>
      <c r="E287" s="19">
        <v>78.88</v>
      </c>
      <c r="F287" s="19">
        <v>286</v>
      </c>
    </row>
    <row r="288" spans="1:6">
      <c r="A288" s="19">
        <v>749</v>
      </c>
      <c r="B288" s="19" t="s">
        <v>665</v>
      </c>
      <c r="C288" s="19" t="s">
        <v>32</v>
      </c>
      <c r="D288" s="19" t="s">
        <v>49</v>
      </c>
      <c r="E288" s="19">
        <v>78.87</v>
      </c>
      <c r="F288" s="19">
        <v>287</v>
      </c>
    </row>
    <row r="289" spans="1:6">
      <c r="A289" s="19">
        <v>858</v>
      </c>
      <c r="B289" s="19" t="s">
        <v>666</v>
      </c>
      <c r="C289" s="19" t="s">
        <v>32</v>
      </c>
      <c r="D289" s="19" t="s">
        <v>46</v>
      </c>
      <c r="E289" s="19">
        <v>78.87</v>
      </c>
      <c r="F289" s="19">
        <v>287</v>
      </c>
    </row>
    <row r="290" spans="1:6">
      <c r="A290" s="19">
        <v>385</v>
      </c>
      <c r="B290" s="19" t="s">
        <v>667</v>
      </c>
      <c r="C290" s="19" t="s">
        <v>31</v>
      </c>
      <c r="D290" s="19" t="s">
        <v>46</v>
      </c>
      <c r="E290" s="19">
        <v>78.86</v>
      </c>
      <c r="F290" s="19">
        <v>289</v>
      </c>
    </row>
    <row r="291" spans="1:6">
      <c r="A291" s="19">
        <v>229</v>
      </c>
      <c r="B291" s="19" t="s">
        <v>668</v>
      </c>
      <c r="C291" s="19" t="s">
        <v>32</v>
      </c>
      <c r="D291" s="19" t="s">
        <v>40</v>
      </c>
      <c r="E291" s="19">
        <v>78.86</v>
      </c>
      <c r="F291" s="19">
        <v>289</v>
      </c>
    </row>
    <row r="292" spans="1:6">
      <c r="A292" s="19">
        <v>481</v>
      </c>
      <c r="B292" s="19" t="s">
        <v>669</v>
      </c>
      <c r="C292" s="19" t="s">
        <v>30</v>
      </c>
      <c r="D292" s="19" t="s">
        <v>41</v>
      </c>
      <c r="E292" s="19">
        <v>78.84</v>
      </c>
      <c r="F292" s="19">
        <v>291</v>
      </c>
    </row>
    <row r="293" spans="1:6">
      <c r="A293" s="19">
        <v>464</v>
      </c>
      <c r="B293" s="19" t="s">
        <v>670</v>
      </c>
      <c r="C293" s="19" t="s">
        <v>31</v>
      </c>
      <c r="D293" s="19" t="s">
        <v>39</v>
      </c>
      <c r="E293" s="19">
        <v>78.83</v>
      </c>
      <c r="F293" s="19">
        <v>292</v>
      </c>
    </row>
    <row r="294" spans="1:6">
      <c r="A294" s="19">
        <v>608</v>
      </c>
      <c r="B294" s="19" t="s">
        <v>671</v>
      </c>
      <c r="C294" s="19" t="s">
        <v>30</v>
      </c>
      <c r="D294" s="19" t="s">
        <v>45</v>
      </c>
      <c r="E294" s="19">
        <v>78.790000000000006</v>
      </c>
      <c r="F294" s="19">
        <v>293</v>
      </c>
    </row>
    <row r="295" spans="1:6">
      <c r="A295" s="19">
        <v>78</v>
      </c>
      <c r="B295" s="19" t="s">
        <v>672</v>
      </c>
      <c r="C295" s="19" t="s">
        <v>30</v>
      </c>
      <c r="D295" s="19" t="s">
        <v>39</v>
      </c>
      <c r="E295" s="19">
        <v>78.77</v>
      </c>
      <c r="F295" s="19">
        <v>294</v>
      </c>
    </row>
    <row r="296" spans="1:6">
      <c r="A296" s="19">
        <v>181</v>
      </c>
      <c r="B296" s="19" t="s">
        <v>673</v>
      </c>
      <c r="C296" s="19" t="s">
        <v>31</v>
      </c>
      <c r="D296" s="19" t="s">
        <v>47</v>
      </c>
      <c r="E296" s="19">
        <v>78.760000000000005</v>
      </c>
      <c r="F296" s="19">
        <v>295</v>
      </c>
    </row>
    <row r="297" spans="1:6">
      <c r="A297" s="19">
        <v>220</v>
      </c>
      <c r="B297" s="19" t="s">
        <v>674</v>
      </c>
      <c r="C297" s="19" t="s">
        <v>33</v>
      </c>
      <c r="D297" s="19" t="s">
        <v>50</v>
      </c>
      <c r="E297" s="19">
        <v>78.760000000000005</v>
      </c>
      <c r="F297" s="19">
        <v>295</v>
      </c>
    </row>
    <row r="298" spans="1:6">
      <c r="A298" s="19">
        <v>901</v>
      </c>
      <c r="B298" s="19" t="s">
        <v>675</v>
      </c>
      <c r="C298" s="19" t="s">
        <v>29</v>
      </c>
      <c r="D298" s="19" t="s">
        <v>39</v>
      </c>
      <c r="E298" s="19">
        <v>78.760000000000005</v>
      </c>
      <c r="F298" s="19">
        <v>295</v>
      </c>
    </row>
    <row r="299" spans="1:6">
      <c r="A299" s="19">
        <v>711</v>
      </c>
      <c r="B299" s="19" t="s">
        <v>676</v>
      </c>
      <c r="C299" s="19" t="s">
        <v>32</v>
      </c>
      <c r="D299" s="19" t="s">
        <v>43</v>
      </c>
      <c r="E299" s="19">
        <v>77.88</v>
      </c>
      <c r="F299" s="19">
        <v>298</v>
      </c>
    </row>
    <row r="300" spans="1:6">
      <c r="A300" s="19">
        <v>708</v>
      </c>
      <c r="B300" s="19" t="s">
        <v>677</v>
      </c>
      <c r="C300" s="19" t="s">
        <v>32</v>
      </c>
      <c r="D300" s="19" t="s">
        <v>38</v>
      </c>
      <c r="E300" s="19">
        <v>77.87</v>
      </c>
      <c r="F300" s="19">
        <v>299</v>
      </c>
    </row>
    <row r="301" spans="1:6">
      <c r="A301" s="19">
        <v>190</v>
      </c>
      <c r="B301" s="19" t="s">
        <v>678</v>
      </c>
      <c r="C301" s="19" t="s">
        <v>33</v>
      </c>
      <c r="D301" s="19" t="s">
        <v>48</v>
      </c>
      <c r="E301" s="19">
        <v>77.87</v>
      </c>
      <c r="F301" s="19">
        <v>299</v>
      </c>
    </row>
    <row r="302" spans="1:6">
      <c r="A302" s="19">
        <v>628</v>
      </c>
      <c r="B302" s="19" t="s">
        <v>679</v>
      </c>
      <c r="C302" s="19" t="s">
        <v>30</v>
      </c>
      <c r="D302" s="19" t="s">
        <v>35</v>
      </c>
      <c r="E302" s="19">
        <v>77.819999999999993</v>
      </c>
      <c r="F302" s="19">
        <v>301</v>
      </c>
    </row>
    <row r="303" spans="1:6">
      <c r="A303" s="19">
        <v>326</v>
      </c>
      <c r="B303" s="19" t="s">
        <v>680</v>
      </c>
      <c r="C303" s="19" t="s">
        <v>33</v>
      </c>
      <c r="D303" s="19" t="s">
        <v>39</v>
      </c>
      <c r="E303" s="19">
        <v>77.81</v>
      </c>
      <c r="F303" s="19">
        <v>302</v>
      </c>
    </row>
    <row r="304" spans="1:6">
      <c r="A304" s="19">
        <v>707</v>
      </c>
      <c r="B304" s="19" t="s">
        <v>681</v>
      </c>
      <c r="C304" s="19" t="s">
        <v>32</v>
      </c>
      <c r="D304" s="19" t="s">
        <v>40</v>
      </c>
      <c r="E304" s="19">
        <v>77.8</v>
      </c>
      <c r="F304" s="19">
        <v>303</v>
      </c>
    </row>
    <row r="305" spans="1:6">
      <c r="A305" s="19">
        <v>402</v>
      </c>
      <c r="B305" s="19" t="s">
        <v>682</v>
      </c>
      <c r="C305" s="19" t="s">
        <v>29</v>
      </c>
      <c r="D305" s="19" t="s">
        <v>39</v>
      </c>
      <c r="E305" s="19">
        <v>77.8</v>
      </c>
      <c r="F305" s="19">
        <v>303</v>
      </c>
    </row>
    <row r="306" spans="1:6">
      <c r="A306" s="19">
        <v>154</v>
      </c>
      <c r="B306" s="19" t="s">
        <v>683</v>
      </c>
      <c r="C306" s="19" t="s">
        <v>29</v>
      </c>
      <c r="D306" s="19" t="s">
        <v>39</v>
      </c>
      <c r="E306" s="19">
        <v>77.77</v>
      </c>
      <c r="F306" s="19">
        <v>305</v>
      </c>
    </row>
    <row r="307" spans="1:6">
      <c r="A307" s="19">
        <v>234</v>
      </c>
      <c r="B307" s="19" t="s">
        <v>684</v>
      </c>
      <c r="C307" s="19" t="s">
        <v>32</v>
      </c>
      <c r="D307" s="19" t="s">
        <v>43</v>
      </c>
      <c r="E307" s="19">
        <v>77.77</v>
      </c>
      <c r="F307" s="19">
        <v>305</v>
      </c>
    </row>
    <row r="308" spans="1:6">
      <c r="A308" s="19">
        <v>434</v>
      </c>
      <c r="B308" s="19" t="s">
        <v>685</v>
      </c>
      <c r="C308" s="19" t="s">
        <v>32</v>
      </c>
      <c r="D308" s="19" t="s">
        <v>47</v>
      </c>
      <c r="E308" s="19">
        <v>77.75</v>
      </c>
      <c r="F308" s="19">
        <v>307</v>
      </c>
    </row>
    <row r="309" spans="1:6">
      <c r="A309" s="19">
        <v>531</v>
      </c>
      <c r="B309" s="19" t="s">
        <v>686</v>
      </c>
      <c r="C309" s="19" t="s">
        <v>32</v>
      </c>
      <c r="D309" s="19" t="s">
        <v>36</v>
      </c>
      <c r="E309" s="19">
        <v>77.739999999999995</v>
      </c>
      <c r="F309" s="19">
        <v>308</v>
      </c>
    </row>
    <row r="310" spans="1:6">
      <c r="A310" s="19">
        <v>588</v>
      </c>
      <c r="B310" s="19" t="s">
        <v>687</v>
      </c>
      <c r="C310" s="19" t="s">
        <v>33</v>
      </c>
      <c r="D310" s="19" t="s">
        <v>45</v>
      </c>
      <c r="E310" s="19">
        <v>76.87</v>
      </c>
      <c r="F310" s="19">
        <v>309</v>
      </c>
    </row>
    <row r="311" spans="1:6">
      <c r="A311" s="19">
        <v>917</v>
      </c>
      <c r="B311" s="19" t="s">
        <v>688</v>
      </c>
      <c r="C311" s="19" t="s">
        <v>32</v>
      </c>
      <c r="D311" s="19" t="s">
        <v>35</v>
      </c>
      <c r="E311" s="19">
        <v>76.87</v>
      </c>
      <c r="F311" s="19">
        <v>309</v>
      </c>
    </row>
    <row r="312" spans="1:6">
      <c r="A312" s="19">
        <v>381</v>
      </c>
      <c r="B312" s="19" t="s">
        <v>689</v>
      </c>
      <c r="C312" s="19" t="s">
        <v>32</v>
      </c>
      <c r="D312" s="19" t="s">
        <v>44</v>
      </c>
      <c r="E312" s="19">
        <v>76.86</v>
      </c>
      <c r="F312" s="19">
        <v>311</v>
      </c>
    </row>
    <row r="313" spans="1:6">
      <c r="A313" s="19">
        <v>453</v>
      </c>
      <c r="B313" s="19" t="s">
        <v>690</v>
      </c>
      <c r="C313" s="19" t="s">
        <v>31</v>
      </c>
      <c r="D313" s="19" t="s">
        <v>35</v>
      </c>
      <c r="E313" s="19">
        <v>76.86</v>
      </c>
      <c r="F313" s="19">
        <v>311</v>
      </c>
    </row>
    <row r="314" spans="1:6">
      <c r="A314" s="19">
        <v>956</v>
      </c>
      <c r="B314" s="19" t="s">
        <v>691</v>
      </c>
      <c r="C314" s="19" t="s">
        <v>31</v>
      </c>
      <c r="D314" s="19" t="s">
        <v>44</v>
      </c>
      <c r="E314" s="19">
        <v>76.86</v>
      </c>
      <c r="F314" s="19">
        <v>311</v>
      </c>
    </row>
    <row r="315" spans="1:6">
      <c r="A315" s="19">
        <v>510</v>
      </c>
      <c r="B315" s="19" t="s">
        <v>692</v>
      </c>
      <c r="C315" s="19" t="s">
        <v>29</v>
      </c>
      <c r="D315" s="19" t="s">
        <v>39</v>
      </c>
      <c r="E315" s="19">
        <v>76.86</v>
      </c>
      <c r="F315" s="19">
        <v>311</v>
      </c>
    </row>
    <row r="316" spans="1:6">
      <c r="A316" s="19">
        <v>50</v>
      </c>
      <c r="B316" s="19" t="s">
        <v>693</v>
      </c>
      <c r="C316" s="19" t="s">
        <v>29</v>
      </c>
      <c r="D316" s="19" t="s">
        <v>37</v>
      </c>
      <c r="E316" s="19">
        <v>76.849999999999994</v>
      </c>
      <c r="F316" s="19">
        <v>315</v>
      </c>
    </row>
    <row r="317" spans="1:6">
      <c r="A317" s="19">
        <v>616</v>
      </c>
      <c r="B317" s="19" t="s">
        <v>694</v>
      </c>
      <c r="C317" s="19" t="s">
        <v>33</v>
      </c>
      <c r="D317" s="19" t="s">
        <v>38</v>
      </c>
      <c r="E317" s="19">
        <v>76.83</v>
      </c>
      <c r="F317" s="19">
        <v>316</v>
      </c>
    </row>
    <row r="318" spans="1:6">
      <c r="A318" s="19">
        <v>806</v>
      </c>
      <c r="B318" s="19" t="s">
        <v>695</v>
      </c>
      <c r="C318" s="19" t="s">
        <v>30</v>
      </c>
      <c r="D318" s="19" t="s">
        <v>41</v>
      </c>
      <c r="E318" s="19">
        <v>76.83</v>
      </c>
      <c r="F318" s="19">
        <v>316</v>
      </c>
    </row>
    <row r="319" spans="1:6">
      <c r="A319" s="19">
        <v>920</v>
      </c>
      <c r="B319" s="19" t="s">
        <v>696</v>
      </c>
      <c r="C319" s="19" t="s">
        <v>29</v>
      </c>
      <c r="D319" s="19" t="s">
        <v>41</v>
      </c>
      <c r="E319" s="19">
        <v>76.81</v>
      </c>
      <c r="F319" s="19">
        <v>318</v>
      </c>
    </row>
    <row r="320" spans="1:6">
      <c r="A320" s="19">
        <v>782</v>
      </c>
      <c r="B320" s="19" t="s">
        <v>697</v>
      </c>
      <c r="C320" s="19" t="s">
        <v>31</v>
      </c>
      <c r="D320" s="19" t="s">
        <v>35</v>
      </c>
      <c r="E320" s="19">
        <v>76.8</v>
      </c>
      <c r="F320" s="19">
        <v>319</v>
      </c>
    </row>
    <row r="321" spans="1:6">
      <c r="A321" s="19">
        <v>49</v>
      </c>
      <c r="B321" s="19" t="s">
        <v>698</v>
      </c>
      <c r="C321" s="19" t="s">
        <v>32</v>
      </c>
      <c r="D321" s="19" t="s">
        <v>43</v>
      </c>
      <c r="E321" s="19">
        <v>76.790000000000006</v>
      </c>
      <c r="F321" s="19">
        <v>320</v>
      </c>
    </row>
    <row r="322" spans="1:6">
      <c r="A322" s="19">
        <v>471</v>
      </c>
      <c r="B322" s="19" t="s">
        <v>699</v>
      </c>
      <c r="C322" s="19" t="s">
        <v>33</v>
      </c>
      <c r="D322" s="19" t="s">
        <v>48</v>
      </c>
      <c r="E322" s="19">
        <v>76.77</v>
      </c>
      <c r="F322" s="19">
        <v>321</v>
      </c>
    </row>
    <row r="323" spans="1:6">
      <c r="A323" s="19">
        <v>177</v>
      </c>
      <c r="B323" s="19" t="s">
        <v>700</v>
      </c>
      <c r="C323" s="19" t="s">
        <v>32</v>
      </c>
      <c r="D323" s="19" t="s">
        <v>43</v>
      </c>
      <c r="E323" s="19">
        <v>75.89</v>
      </c>
      <c r="F323" s="19">
        <v>322</v>
      </c>
    </row>
    <row r="324" spans="1:6">
      <c r="A324" s="19">
        <v>597</v>
      </c>
      <c r="B324" s="19" t="s">
        <v>701</v>
      </c>
      <c r="C324" s="19" t="s">
        <v>29</v>
      </c>
      <c r="D324" s="19" t="s">
        <v>44</v>
      </c>
      <c r="E324" s="19">
        <v>75.89</v>
      </c>
      <c r="F324" s="19">
        <v>322</v>
      </c>
    </row>
    <row r="325" spans="1:6">
      <c r="A325" s="19">
        <v>219</v>
      </c>
      <c r="B325" s="19" t="s">
        <v>702</v>
      </c>
      <c r="C325" s="19" t="s">
        <v>31</v>
      </c>
      <c r="D325" s="19" t="s">
        <v>38</v>
      </c>
      <c r="E325" s="19">
        <v>75.87</v>
      </c>
      <c r="F325" s="19">
        <v>324</v>
      </c>
    </row>
    <row r="326" spans="1:6">
      <c r="A326" s="19">
        <v>420</v>
      </c>
      <c r="B326" s="19" t="s">
        <v>703</v>
      </c>
      <c r="C326" s="19" t="s">
        <v>30</v>
      </c>
      <c r="D326" s="19" t="s">
        <v>35</v>
      </c>
      <c r="E326" s="19">
        <v>75.86</v>
      </c>
      <c r="F326" s="19">
        <v>325</v>
      </c>
    </row>
    <row r="327" spans="1:6">
      <c r="A327" s="19">
        <v>774</v>
      </c>
      <c r="B327" s="19" t="s">
        <v>704</v>
      </c>
      <c r="C327" s="19" t="s">
        <v>33</v>
      </c>
      <c r="D327" s="19" t="s">
        <v>46</v>
      </c>
      <c r="E327" s="19">
        <v>75.86</v>
      </c>
      <c r="F327" s="19">
        <v>325</v>
      </c>
    </row>
    <row r="328" spans="1:6">
      <c r="A328" s="19">
        <v>820</v>
      </c>
      <c r="B328" s="19" t="s">
        <v>705</v>
      </c>
      <c r="C328" s="19" t="s">
        <v>33</v>
      </c>
      <c r="D328" s="19" t="s">
        <v>39</v>
      </c>
      <c r="E328" s="19">
        <v>75.849999999999994</v>
      </c>
      <c r="F328" s="19">
        <v>327</v>
      </c>
    </row>
    <row r="329" spans="1:6">
      <c r="A329" s="19">
        <v>83</v>
      </c>
      <c r="B329" s="19" t="s">
        <v>706</v>
      </c>
      <c r="C329" s="19" t="s">
        <v>29</v>
      </c>
      <c r="D329" s="19" t="s">
        <v>37</v>
      </c>
      <c r="E329" s="19">
        <v>75.819999999999993</v>
      </c>
      <c r="F329" s="19">
        <v>328</v>
      </c>
    </row>
    <row r="330" spans="1:6">
      <c r="A330" s="19">
        <v>912</v>
      </c>
      <c r="B330" s="19" t="s">
        <v>707</v>
      </c>
      <c r="C330" s="19" t="s">
        <v>30</v>
      </c>
      <c r="D330" s="19" t="s">
        <v>43</v>
      </c>
      <c r="E330" s="19">
        <v>75.819999999999993</v>
      </c>
      <c r="F330" s="19">
        <v>328</v>
      </c>
    </row>
    <row r="331" spans="1:6">
      <c r="A331" s="19">
        <v>43</v>
      </c>
      <c r="B331" s="19" t="s">
        <v>708</v>
      </c>
      <c r="C331" s="19" t="s">
        <v>29</v>
      </c>
      <c r="D331" s="19" t="s">
        <v>37</v>
      </c>
      <c r="E331" s="19">
        <v>75.790000000000006</v>
      </c>
      <c r="F331" s="19">
        <v>330</v>
      </c>
    </row>
    <row r="332" spans="1:6">
      <c r="A332" s="19">
        <v>554</v>
      </c>
      <c r="B332" s="19" t="s">
        <v>709</v>
      </c>
      <c r="C332" s="19" t="s">
        <v>29</v>
      </c>
      <c r="D332" s="19" t="s">
        <v>48</v>
      </c>
      <c r="E332" s="19">
        <v>75.77</v>
      </c>
      <c r="F332" s="19">
        <v>331</v>
      </c>
    </row>
    <row r="333" spans="1:6">
      <c r="A333" s="19">
        <v>46</v>
      </c>
      <c r="B333" s="19" t="s">
        <v>710</v>
      </c>
      <c r="C333" s="19" t="s">
        <v>29</v>
      </c>
      <c r="D333" s="19" t="s">
        <v>44</v>
      </c>
      <c r="E333" s="19">
        <v>74.900000000000006</v>
      </c>
      <c r="F333" s="19">
        <v>332</v>
      </c>
    </row>
    <row r="334" spans="1:6">
      <c r="A334" s="19">
        <v>74</v>
      </c>
      <c r="B334" s="19" t="s">
        <v>711</v>
      </c>
      <c r="C334" s="19" t="s">
        <v>30</v>
      </c>
      <c r="D334" s="19" t="s">
        <v>50</v>
      </c>
      <c r="E334" s="19">
        <v>74.89</v>
      </c>
      <c r="F334" s="19">
        <v>333</v>
      </c>
    </row>
    <row r="335" spans="1:6">
      <c r="A335" s="19">
        <v>455</v>
      </c>
      <c r="B335" s="19" t="s">
        <v>712</v>
      </c>
      <c r="C335" s="19" t="s">
        <v>33</v>
      </c>
      <c r="D335" s="19" t="s">
        <v>36</v>
      </c>
      <c r="E335" s="19">
        <v>74.86</v>
      </c>
      <c r="F335" s="19">
        <v>334</v>
      </c>
    </row>
    <row r="336" spans="1:6">
      <c r="A336" s="19">
        <v>542</v>
      </c>
      <c r="B336" s="19" t="s">
        <v>713</v>
      </c>
      <c r="C336" s="19" t="s">
        <v>29</v>
      </c>
      <c r="D336" s="19" t="s">
        <v>40</v>
      </c>
      <c r="E336" s="19">
        <v>74.819999999999993</v>
      </c>
      <c r="F336" s="19">
        <v>335</v>
      </c>
    </row>
    <row r="337" spans="1:6">
      <c r="A337" s="19">
        <v>322</v>
      </c>
      <c r="B337" s="19" t="s">
        <v>714</v>
      </c>
      <c r="C337" s="19" t="s">
        <v>29</v>
      </c>
      <c r="D337" s="19" t="s">
        <v>35</v>
      </c>
      <c r="E337" s="19">
        <v>74.81</v>
      </c>
      <c r="F337" s="19">
        <v>336</v>
      </c>
    </row>
    <row r="338" spans="1:6">
      <c r="A338" s="19">
        <v>193</v>
      </c>
      <c r="B338" s="19" t="s">
        <v>715</v>
      </c>
      <c r="C338" s="19" t="s">
        <v>29</v>
      </c>
      <c r="D338" s="19" t="s">
        <v>39</v>
      </c>
      <c r="E338" s="19">
        <v>74.8</v>
      </c>
      <c r="F338" s="19">
        <v>337</v>
      </c>
    </row>
    <row r="339" spans="1:6">
      <c r="A339" s="19">
        <v>288</v>
      </c>
      <c r="B339" s="19" t="s">
        <v>716</v>
      </c>
      <c r="C339" s="19" t="s">
        <v>32</v>
      </c>
      <c r="D339" s="19" t="s">
        <v>47</v>
      </c>
      <c r="E339" s="19">
        <v>74.77</v>
      </c>
      <c r="F339" s="19">
        <v>338</v>
      </c>
    </row>
    <row r="340" spans="1:6">
      <c r="A340" s="19">
        <v>341</v>
      </c>
      <c r="B340" s="19" t="s">
        <v>717</v>
      </c>
      <c r="C340" s="19" t="s">
        <v>30</v>
      </c>
      <c r="D340" s="19" t="s">
        <v>48</v>
      </c>
      <c r="E340" s="19">
        <v>74.72</v>
      </c>
      <c r="F340" s="19">
        <v>339</v>
      </c>
    </row>
    <row r="341" spans="1:6">
      <c r="A341" s="19">
        <v>888</v>
      </c>
      <c r="B341" s="19" t="s">
        <v>718</v>
      </c>
      <c r="C341" s="19" t="s">
        <v>31</v>
      </c>
      <c r="D341" s="19" t="s">
        <v>38</v>
      </c>
      <c r="E341" s="19">
        <v>73.89</v>
      </c>
      <c r="F341" s="19">
        <v>340</v>
      </c>
    </row>
    <row r="342" spans="1:6">
      <c r="A342" s="19">
        <v>113</v>
      </c>
      <c r="B342" s="19" t="s">
        <v>719</v>
      </c>
      <c r="C342" s="19" t="s">
        <v>33</v>
      </c>
      <c r="D342" s="19" t="s">
        <v>35</v>
      </c>
      <c r="E342" s="19">
        <v>73.89</v>
      </c>
      <c r="F342" s="19">
        <v>340</v>
      </c>
    </row>
    <row r="343" spans="1:6">
      <c r="A343" s="19">
        <v>686</v>
      </c>
      <c r="B343" s="19" t="s">
        <v>720</v>
      </c>
      <c r="C343" s="19" t="s">
        <v>32</v>
      </c>
      <c r="D343" s="19" t="s">
        <v>41</v>
      </c>
      <c r="E343" s="19">
        <v>73.87</v>
      </c>
      <c r="F343" s="19">
        <v>342</v>
      </c>
    </row>
    <row r="344" spans="1:6">
      <c r="A344" s="19">
        <v>987</v>
      </c>
      <c r="B344" s="19" t="s">
        <v>721</v>
      </c>
      <c r="C344" s="19" t="s">
        <v>30</v>
      </c>
      <c r="D344" s="19" t="s">
        <v>50</v>
      </c>
      <c r="E344" s="19">
        <v>73.86</v>
      </c>
      <c r="F344" s="19">
        <v>343</v>
      </c>
    </row>
    <row r="345" spans="1:6">
      <c r="A345" s="19">
        <v>648</v>
      </c>
      <c r="B345" s="19" t="s">
        <v>722</v>
      </c>
      <c r="C345" s="19" t="s">
        <v>31</v>
      </c>
      <c r="D345" s="19" t="s">
        <v>47</v>
      </c>
      <c r="E345" s="19">
        <v>73.86</v>
      </c>
      <c r="F345" s="19">
        <v>343</v>
      </c>
    </row>
    <row r="346" spans="1:6">
      <c r="A346" s="19">
        <v>953</v>
      </c>
      <c r="B346" s="19" t="s">
        <v>723</v>
      </c>
      <c r="C346" s="19" t="s">
        <v>31</v>
      </c>
      <c r="D346" s="19" t="s">
        <v>39</v>
      </c>
      <c r="E346" s="19">
        <v>73.819999999999993</v>
      </c>
      <c r="F346" s="19">
        <v>345</v>
      </c>
    </row>
    <row r="347" spans="1:6">
      <c r="A347" s="19">
        <v>302</v>
      </c>
      <c r="B347" s="19" t="s">
        <v>724</v>
      </c>
      <c r="C347" s="19" t="s">
        <v>29</v>
      </c>
      <c r="D347" s="19" t="s">
        <v>44</v>
      </c>
      <c r="E347" s="19">
        <v>73.81</v>
      </c>
      <c r="F347" s="19">
        <v>346</v>
      </c>
    </row>
    <row r="348" spans="1:6">
      <c r="A348" s="19">
        <v>252</v>
      </c>
      <c r="B348" s="19" t="s">
        <v>725</v>
      </c>
      <c r="C348" s="19" t="s">
        <v>30</v>
      </c>
      <c r="D348" s="19" t="s">
        <v>40</v>
      </c>
      <c r="E348" s="19">
        <v>73.8</v>
      </c>
      <c r="F348" s="19">
        <v>347</v>
      </c>
    </row>
    <row r="349" spans="1:6">
      <c r="A349" s="19">
        <v>391</v>
      </c>
      <c r="B349" s="19" t="s">
        <v>726</v>
      </c>
      <c r="C349" s="19" t="s">
        <v>31</v>
      </c>
      <c r="D349" s="19" t="s">
        <v>37</v>
      </c>
      <c r="E349" s="19">
        <v>73.790000000000006</v>
      </c>
      <c r="F349" s="19">
        <v>348</v>
      </c>
    </row>
    <row r="350" spans="1:6">
      <c r="A350" s="19">
        <v>210</v>
      </c>
      <c r="B350" s="19" t="s">
        <v>727</v>
      </c>
      <c r="C350" s="19" t="s">
        <v>33</v>
      </c>
      <c r="D350" s="19" t="s">
        <v>40</v>
      </c>
      <c r="E350" s="19">
        <v>72.900000000000006</v>
      </c>
      <c r="F350" s="19">
        <v>349</v>
      </c>
    </row>
    <row r="351" spans="1:6">
      <c r="A351" s="19">
        <v>432</v>
      </c>
      <c r="B351" s="19" t="s">
        <v>728</v>
      </c>
      <c r="C351" s="19" t="s">
        <v>33</v>
      </c>
      <c r="D351" s="19" t="s">
        <v>48</v>
      </c>
      <c r="E351" s="19">
        <v>72.83</v>
      </c>
      <c r="F351" s="19">
        <v>350</v>
      </c>
    </row>
    <row r="352" spans="1:6">
      <c r="A352" s="19">
        <v>67</v>
      </c>
      <c r="B352" s="19" t="s">
        <v>729</v>
      </c>
      <c r="C352" s="19" t="s">
        <v>31</v>
      </c>
      <c r="D352" s="19" t="s">
        <v>40</v>
      </c>
      <c r="E352" s="19">
        <v>72.8</v>
      </c>
      <c r="F352" s="19">
        <v>351</v>
      </c>
    </row>
    <row r="353" spans="1:6">
      <c r="A353" s="19">
        <v>247</v>
      </c>
      <c r="B353" s="19" t="s">
        <v>730</v>
      </c>
      <c r="C353" s="19" t="s">
        <v>29</v>
      </c>
      <c r="D353" s="19" t="s">
        <v>46</v>
      </c>
      <c r="E353" s="19">
        <v>72.790000000000006</v>
      </c>
      <c r="F353" s="19">
        <v>352</v>
      </c>
    </row>
    <row r="354" spans="1:6">
      <c r="A354" s="19">
        <v>151</v>
      </c>
      <c r="B354" s="19" t="s">
        <v>731</v>
      </c>
      <c r="C354" s="19" t="s">
        <v>33</v>
      </c>
      <c r="D354" s="19" t="s">
        <v>43</v>
      </c>
      <c r="E354" s="19">
        <v>71.89</v>
      </c>
      <c r="F354" s="19">
        <v>353</v>
      </c>
    </row>
    <row r="355" spans="1:6">
      <c r="A355" s="19">
        <v>9</v>
      </c>
      <c r="B355" s="19" t="s">
        <v>732</v>
      </c>
      <c r="C355" s="19" t="s">
        <v>31</v>
      </c>
      <c r="D355" s="19" t="s">
        <v>49</v>
      </c>
      <c r="E355" s="19">
        <v>71.88</v>
      </c>
      <c r="F355" s="19">
        <v>354</v>
      </c>
    </row>
    <row r="356" spans="1:6">
      <c r="A356" s="19">
        <v>81</v>
      </c>
      <c r="B356" s="19" t="s">
        <v>733</v>
      </c>
      <c r="C356" s="19" t="s">
        <v>31</v>
      </c>
      <c r="D356" s="19" t="s">
        <v>43</v>
      </c>
      <c r="E356" s="19">
        <v>71.87</v>
      </c>
      <c r="F356" s="19">
        <v>355</v>
      </c>
    </row>
    <row r="357" spans="1:6">
      <c r="A357" s="19">
        <v>473</v>
      </c>
      <c r="B357" s="19" t="s">
        <v>734</v>
      </c>
      <c r="C357" s="19" t="s">
        <v>31</v>
      </c>
      <c r="D357" s="19" t="s">
        <v>42</v>
      </c>
      <c r="E357" s="19">
        <v>71.84</v>
      </c>
      <c r="F357" s="19">
        <v>356</v>
      </c>
    </row>
    <row r="358" spans="1:6">
      <c r="A358" s="19">
        <v>967</v>
      </c>
      <c r="B358" s="19" t="s">
        <v>735</v>
      </c>
      <c r="C358" s="19" t="s">
        <v>32</v>
      </c>
      <c r="D358" s="19" t="s">
        <v>43</v>
      </c>
      <c r="E358" s="19">
        <v>71.83</v>
      </c>
      <c r="F358" s="19">
        <v>357</v>
      </c>
    </row>
    <row r="359" spans="1:6">
      <c r="A359" s="19">
        <v>966</v>
      </c>
      <c r="B359" s="19" t="s">
        <v>736</v>
      </c>
      <c r="C359" s="19" t="s">
        <v>30</v>
      </c>
      <c r="D359" s="19" t="s">
        <v>38</v>
      </c>
      <c r="E359" s="19">
        <v>71.790000000000006</v>
      </c>
      <c r="F359" s="19">
        <v>358</v>
      </c>
    </row>
    <row r="360" spans="1:6">
      <c r="A360" s="19">
        <v>173</v>
      </c>
      <c r="B360" s="19" t="s">
        <v>737</v>
      </c>
      <c r="C360" s="19" t="s">
        <v>31</v>
      </c>
      <c r="D360" s="19" t="s">
        <v>42</v>
      </c>
      <c r="E360" s="19">
        <v>70.87</v>
      </c>
      <c r="F360" s="19">
        <v>359</v>
      </c>
    </row>
    <row r="361" spans="1:6">
      <c r="A361" s="19">
        <v>765</v>
      </c>
      <c r="B361" s="19" t="s">
        <v>738</v>
      </c>
      <c r="C361" s="19" t="s">
        <v>32</v>
      </c>
      <c r="D361" s="19" t="s">
        <v>46</v>
      </c>
      <c r="E361" s="19">
        <v>70.87</v>
      </c>
      <c r="F361" s="19">
        <v>359</v>
      </c>
    </row>
    <row r="362" spans="1:6">
      <c r="A362" s="19">
        <v>480</v>
      </c>
      <c r="B362" s="19" t="s">
        <v>739</v>
      </c>
      <c r="C362" s="19" t="s">
        <v>32</v>
      </c>
      <c r="D362" s="19" t="s">
        <v>48</v>
      </c>
      <c r="E362" s="19">
        <v>70.87</v>
      </c>
      <c r="F362" s="19">
        <v>359</v>
      </c>
    </row>
    <row r="363" spans="1:6">
      <c r="A363" s="19">
        <v>308</v>
      </c>
      <c r="B363" s="19" t="s">
        <v>740</v>
      </c>
      <c r="C363" s="19" t="s">
        <v>30</v>
      </c>
      <c r="D363" s="19" t="s">
        <v>46</v>
      </c>
      <c r="E363" s="19">
        <v>70.849999999999994</v>
      </c>
      <c r="F363" s="19">
        <v>362</v>
      </c>
    </row>
    <row r="364" spans="1:6">
      <c r="A364" s="19">
        <v>724</v>
      </c>
      <c r="B364" s="19" t="s">
        <v>741</v>
      </c>
      <c r="C364" s="19" t="s">
        <v>32</v>
      </c>
      <c r="D364" s="19" t="s">
        <v>37</v>
      </c>
      <c r="E364" s="19">
        <v>70.83</v>
      </c>
      <c r="F364" s="19">
        <v>363</v>
      </c>
    </row>
    <row r="365" spans="1:6">
      <c r="A365" s="19">
        <v>914</v>
      </c>
      <c r="B365" s="19" t="s">
        <v>742</v>
      </c>
      <c r="C365" s="19" t="s">
        <v>30</v>
      </c>
      <c r="D365" s="19" t="s">
        <v>47</v>
      </c>
      <c r="E365" s="19">
        <v>70.81</v>
      </c>
      <c r="F365" s="19">
        <v>364</v>
      </c>
    </row>
    <row r="366" spans="1:6">
      <c r="A366" s="19">
        <v>353</v>
      </c>
      <c r="B366" s="19" t="s">
        <v>743</v>
      </c>
      <c r="C366" s="19" t="s">
        <v>33</v>
      </c>
      <c r="D366" s="19" t="s">
        <v>36</v>
      </c>
      <c r="E366" s="19">
        <v>70.8</v>
      </c>
      <c r="F366" s="19">
        <v>365</v>
      </c>
    </row>
    <row r="367" spans="1:6">
      <c r="A367" s="19">
        <v>645</v>
      </c>
      <c r="B367" s="19" t="s">
        <v>744</v>
      </c>
      <c r="C367" s="19" t="s">
        <v>30</v>
      </c>
      <c r="D367" s="19" t="s">
        <v>47</v>
      </c>
      <c r="E367" s="19">
        <v>70.8</v>
      </c>
      <c r="F367" s="19">
        <v>365</v>
      </c>
    </row>
    <row r="368" spans="1:6">
      <c r="A368" s="19">
        <v>22</v>
      </c>
      <c r="B368" s="19" t="s">
        <v>745</v>
      </c>
      <c r="C368" s="19" t="s">
        <v>29</v>
      </c>
      <c r="D368" s="19" t="s">
        <v>41</v>
      </c>
      <c r="E368" s="19">
        <v>70.790000000000006</v>
      </c>
      <c r="F368" s="19">
        <v>367</v>
      </c>
    </row>
    <row r="369" spans="1:6">
      <c r="A369" s="19">
        <v>555</v>
      </c>
      <c r="B369" s="19" t="s">
        <v>746</v>
      </c>
      <c r="C369" s="19" t="s">
        <v>30</v>
      </c>
      <c r="D369" s="19" t="s">
        <v>46</v>
      </c>
      <c r="E369" s="19">
        <v>70.78</v>
      </c>
      <c r="F369" s="19">
        <v>368</v>
      </c>
    </row>
    <row r="370" spans="1:6">
      <c r="A370" s="19">
        <v>214</v>
      </c>
      <c r="B370" s="19" t="s">
        <v>747</v>
      </c>
      <c r="C370" s="19" t="s">
        <v>31</v>
      </c>
      <c r="D370" s="19" t="s">
        <v>45</v>
      </c>
      <c r="E370" s="19">
        <v>69.91</v>
      </c>
      <c r="F370" s="19">
        <v>369</v>
      </c>
    </row>
    <row r="371" spans="1:6">
      <c r="A371" s="19">
        <v>889</v>
      </c>
      <c r="B371" s="19" t="s">
        <v>748</v>
      </c>
      <c r="C371" s="19" t="s">
        <v>32</v>
      </c>
      <c r="D371" s="19" t="s">
        <v>45</v>
      </c>
      <c r="E371" s="19">
        <v>69.91</v>
      </c>
      <c r="F371" s="19">
        <v>369</v>
      </c>
    </row>
    <row r="372" spans="1:6">
      <c r="A372" s="19">
        <v>60</v>
      </c>
      <c r="B372" s="19" t="s">
        <v>749</v>
      </c>
      <c r="C372" s="19" t="s">
        <v>32</v>
      </c>
      <c r="D372" s="19" t="s">
        <v>48</v>
      </c>
      <c r="E372" s="19">
        <v>69.900000000000006</v>
      </c>
      <c r="F372" s="19">
        <v>371</v>
      </c>
    </row>
    <row r="373" spans="1:6">
      <c r="A373" s="19">
        <v>933</v>
      </c>
      <c r="B373" s="19" t="s">
        <v>750</v>
      </c>
      <c r="C373" s="19" t="s">
        <v>33</v>
      </c>
      <c r="D373" s="19" t="s">
        <v>41</v>
      </c>
      <c r="E373" s="19">
        <v>69.89</v>
      </c>
      <c r="F373" s="19">
        <v>372</v>
      </c>
    </row>
    <row r="374" spans="1:6">
      <c r="A374" s="19">
        <v>169</v>
      </c>
      <c r="B374" s="19" t="s">
        <v>751</v>
      </c>
      <c r="C374" s="19" t="s">
        <v>33</v>
      </c>
      <c r="D374" s="19" t="s">
        <v>47</v>
      </c>
      <c r="E374" s="19">
        <v>69.849999999999994</v>
      </c>
      <c r="F374" s="19">
        <v>373</v>
      </c>
    </row>
    <row r="375" spans="1:6">
      <c r="A375" s="19">
        <v>463</v>
      </c>
      <c r="B375" s="19" t="s">
        <v>752</v>
      </c>
      <c r="C375" s="19" t="s">
        <v>30</v>
      </c>
      <c r="D375" s="19" t="s">
        <v>35</v>
      </c>
      <c r="E375" s="19">
        <v>69.83</v>
      </c>
      <c r="F375" s="19">
        <v>374</v>
      </c>
    </row>
    <row r="376" spans="1:6">
      <c r="A376" s="19">
        <v>323</v>
      </c>
      <c r="B376" s="19" t="s">
        <v>753</v>
      </c>
      <c r="C376" s="19" t="s">
        <v>32</v>
      </c>
      <c r="D376" s="19" t="s">
        <v>35</v>
      </c>
      <c r="E376" s="19">
        <v>68.88</v>
      </c>
      <c r="F376" s="19">
        <v>375</v>
      </c>
    </row>
    <row r="377" spans="1:6">
      <c r="A377" s="19">
        <v>968</v>
      </c>
      <c r="B377" s="19" t="s">
        <v>754</v>
      </c>
      <c r="C377" s="19" t="s">
        <v>29</v>
      </c>
      <c r="D377" s="19" t="s">
        <v>40</v>
      </c>
      <c r="E377" s="19">
        <v>68.88</v>
      </c>
      <c r="F377" s="19">
        <v>375</v>
      </c>
    </row>
    <row r="378" spans="1:6">
      <c r="A378" s="19">
        <v>448</v>
      </c>
      <c r="B378" s="19" t="s">
        <v>755</v>
      </c>
      <c r="C378" s="19" t="s">
        <v>31</v>
      </c>
      <c r="D378" s="19" t="s">
        <v>41</v>
      </c>
      <c r="E378" s="19">
        <v>68.849999999999994</v>
      </c>
      <c r="F378" s="19">
        <v>377</v>
      </c>
    </row>
    <row r="379" spans="1:6">
      <c r="A379" s="19">
        <v>298</v>
      </c>
      <c r="B379" s="19" t="s">
        <v>756</v>
      </c>
      <c r="C379" s="19" t="s">
        <v>31</v>
      </c>
      <c r="D379" s="19" t="s">
        <v>43</v>
      </c>
      <c r="E379" s="19">
        <v>68.84</v>
      </c>
      <c r="F379" s="19">
        <v>378</v>
      </c>
    </row>
    <row r="380" spans="1:6">
      <c r="A380" s="19">
        <v>99</v>
      </c>
      <c r="B380" s="19" t="s">
        <v>757</v>
      </c>
      <c r="C380" s="19" t="s">
        <v>30</v>
      </c>
      <c r="D380" s="19" t="s">
        <v>46</v>
      </c>
      <c r="E380" s="19">
        <v>68.81</v>
      </c>
      <c r="F380" s="19">
        <v>379</v>
      </c>
    </row>
    <row r="381" spans="1:6">
      <c r="A381" s="19">
        <v>418</v>
      </c>
      <c r="B381" s="19" t="s">
        <v>758</v>
      </c>
      <c r="C381" s="19" t="s">
        <v>31</v>
      </c>
      <c r="D381" s="19" t="s">
        <v>42</v>
      </c>
      <c r="E381" s="19">
        <v>68.739999999999995</v>
      </c>
      <c r="F381" s="19">
        <v>380</v>
      </c>
    </row>
    <row r="382" spans="1:6">
      <c r="A382" s="19">
        <v>20</v>
      </c>
      <c r="B382" s="19" t="s">
        <v>759</v>
      </c>
      <c r="C382" s="19" t="s">
        <v>32</v>
      </c>
      <c r="D382" s="19" t="s">
        <v>50</v>
      </c>
      <c r="E382" s="19">
        <v>67.900000000000006</v>
      </c>
      <c r="F382" s="19">
        <v>381</v>
      </c>
    </row>
    <row r="383" spans="1:6">
      <c r="A383" s="19">
        <v>519</v>
      </c>
      <c r="B383" s="19" t="s">
        <v>760</v>
      </c>
      <c r="C383" s="19" t="s">
        <v>29</v>
      </c>
      <c r="D383" s="19" t="s">
        <v>35</v>
      </c>
      <c r="E383" s="19">
        <v>67.89</v>
      </c>
      <c r="F383" s="19">
        <v>382</v>
      </c>
    </row>
    <row r="384" spans="1:6">
      <c r="A384" s="19">
        <v>231</v>
      </c>
      <c r="B384" s="19" t="s">
        <v>761</v>
      </c>
      <c r="C384" s="19" t="s">
        <v>32</v>
      </c>
      <c r="D384" s="19" t="s">
        <v>37</v>
      </c>
      <c r="E384" s="19">
        <v>67.81</v>
      </c>
      <c r="F384" s="19">
        <v>383</v>
      </c>
    </row>
    <row r="385" spans="1:6">
      <c r="A385" s="19">
        <v>366</v>
      </c>
      <c r="B385" s="19" t="s">
        <v>762</v>
      </c>
      <c r="C385" s="19" t="s">
        <v>29</v>
      </c>
      <c r="D385" s="19" t="s">
        <v>42</v>
      </c>
      <c r="E385" s="19">
        <v>67.790000000000006</v>
      </c>
      <c r="F385" s="19">
        <v>384</v>
      </c>
    </row>
    <row r="386" spans="1:6">
      <c r="A386" s="19">
        <v>491</v>
      </c>
      <c r="B386" s="19" t="s">
        <v>763</v>
      </c>
      <c r="C386" s="19" t="s">
        <v>33</v>
      </c>
      <c r="D386" s="19" t="s">
        <v>45</v>
      </c>
      <c r="E386" s="19">
        <v>67.790000000000006</v>
      </c>
      <c r="F386" s="19">
        <v>384</v>
      </c>
    </row>
    <row r="387" spans="1:6">
      <c r="A387" s="19">
        <v>374</v>
      </c>
      <c r="B387" s="19" t="s">
        <v>764</v>
      </c>
      <c r="C387" s="19" t="s">
        <v>30</v>
      </c>
      <c r="D387" s="19" t="s">
        <v>43</v>
      </c>
      <c r="E387" s="19">
        <v>67.739999999999995</v>
      </c>
      <c r="F387" s="19">
        <v>386</v>
      </c>
    </row>
    <row r="388" spans="1:6">
      <c r="A388" s="19">
        <v>748</v>
      </c>
      <c r="B388" s="19" t="s">
        <v>765</v>
      </c>
      <c r="C388" s="19" t="s">
        <v>31</v>
      </c>
      <c r="D388" s="19" t="s">
        <v>40</v>
      </c>
      <c r="E388" s="19">
        <v>67.72</v>
      </c>
      <c r="F388" s="19">
        <v>387</v>
      </c>
    </row>
    <row r="389" spans="1:6">
      <c r="A389" s="19">
        <v>120</v>
      </c>
      <c r="B389" s="19" t="s">
        <v>766</v>
      </c>
      <c r="C389" s="19" t="s">
        <v>33</v>
      </c>
      <c r="D389" s="19" t="s">
        <v>35</v>
      </c>
      <c r="E389" s="19">
        <v>66.92</v>
      </c>
      <c r="F389" s="19">
        <v>388</v>
      </c>
    </row>
    <row r="390" spans="1:6">
      <c r="A390" s="19">
        <v>918</v>
      </c>
      <c r="B390" s="19" t="s">
        <v>767</v>
      </c>
      <c r="C390" s="19" t="s">
        <v>30</v>
      </c>
      <c r="D390" s="19" t="s">
        <v>45</v>
      </c>
      <c r="E390" s="19">
        <v>66.89</v>
      </c>
      <c r="F390" s="19">
        <v>389</v>
      </c>
    </row>
    <row r="391" spans="1:6">
      <c r="A391" s="19">
        <v>207</v>
      </c>
      <c r="B391" s="19" t="s">
        <v>768</v>
      </c>
      <c r="C391" s="19" t="s">
        <v>30</v>
      </c>
      <c r="D391" s="19" t="s">
        <v>36</v>
      </c>
      <c r="E391" s="19">
        <v>66.88</v>
      </c>
      <c r="F391" s="19">
        <v>390</v>
      </c>
    </row>
    <row r="392" spans="1:6">
      <c r="A392" s="19">
        <v>661</v>
      </c>
      <c r="B392" s="19" t="s">
        <v>769</v>
      </c>
      <c r="C392" s="19" t="s">
        <v>31</v>
      </c>
      <c r="D392" s="19" t="s">
        <v>36</v>
      </c>
      <c r="E392" s="19">
        <v>66.88</v>
      </c>
      <c r="F392" s="19">
        <v>390</v>
      </c>
    </row>
    <row r="393" spans="1:6">
      <c r="A393" s="19">
        <v>426</v>
      </c>
      <c r="B393" s="19" t="s">
        <v>770</v>
      </c>
      <c r="C393" s="19" t="s">
        <v>32</v>
      </c>
      <c r="D393" s="19" t="s">
        <v>50</v>
      </c>
      <c r="E393" s="19">
        <v>66.88</v>
      </c>
      <c r="F393" s="19">
        <v>390</v>
      </c>
    </row>
    <row r="394" spans="1:6">
      <c r="A394" s="19">
        <v>137</v>
      </c>
      <c r="B394" s="19" t="s">
        <v>771</v>
      </c>
      <c r="C394" s="19" t="s">
        <v>30</v>
      </c>
      <c r="D394" s="19" t="s">
        <v>43</v>
      </c>
      <c r="E394" s="19">
        <v>66.87</v>
      </c>
      <c r="F394" s="19">
        <v>393</v>
      </c>
    </row>
    <row r="395" spans="1:6">
      <c r="A395" s="19">
        <v>84</v>
      </c>
      <c r="B395" s="19" t="s">
        <v>772</v>
      </c>
      <c r="C395" s="19" t="s">
        <v>30</v>
      </c>
      <c r="D395" s="19" t="s">
        <v>47</v>
      </c>
      <c r="E395" s="19">
        <v>66.87</v>
      </c>
      <c r="F395" s="19">
        <v>393</v>
      </c>
    </row>
    <row r="396" spans="1:6">
      <c r="A396" s="19">
        <v>991</v>
      </c>
      <c r="B396" s="19" t="s">
        <v>773</v>
      </c>
      <c r="C396" s="19" t="s">
        <v>30</v>
      </c>
      <c r="D396" s="19" t="s">
        <v>40</v>
      </c>
      <c r="E396" s="19">
        <v>66.849999999999994</v>
      </c>
      <c r="F396" s="19">
        <v>395</v>
      </c>
    </row>
    <row r="397" spans="1:6">
      <c r="A397" s="19">
        <v>999</v>
      </c>
      <c r="B397" s="19" t="s">
        <v>774</v>
      </c>
      <c r="C397" s="19" t="s">
        <v>32</v>
      </c>
      <c r="D397" s="19" t="s">
        <v>45</v>
      </c>
      <c r="E397" s="19">
        <v>66.849999999999994</v>
      </c>
      <c r="F397" s="19">
        <v>395</v>
      </c>
    </row>
    <row r="398" spans="1:6">
      <c r="A398" s="19">
        <v>275</v>
      </c>
      <c r="B398" s="19" t="s">
        <v>775</v>
      </c>
      <c r="C398" s="19" t="s">
        <v>30</v>
      </c>
      <c r="D398" s="19" t="s">
        <v>49</v>
      </c>
      <c r="E398" s="19">
        <v>66.84</v>
      </c>
      <c r="F398" s="19">
        <v>397</v>
      </c>
    </row>
    <row r="399" spans="1:6">
      <c r="A399" s="19">
        <v>689</v>
      </c>
      <c r="B399" s="19" t="s">
        <v>776</v>
      </c>
      <c r="C399" s="19" t="s">
        <v>30</v>
      </c>
      <c r="D399" s="19" t="s">
        <v>36</v>
      </c>
      <c r="E399" s="19">
        <v>66.819999999999993</v>
      </c>
      <c r="F399" s="19">
        <v>398</v>
      </c>
    </row>
    <row r="400" spans="1:6">
      <c r="A400" s="19">
        <v>986</v>
      </c>
      <c r="B400" s="19" t="s">
        <v>777</v>
      </c>
      <c r="C400" s="19" t="s">
        <v>33</v>
      </c>
      <c r="D400" s="19" t="s">
        <v>39</v>
      </c>
      <c r="E400" s="19">
        <v>66.819999999999993</v>
      </c>
      <c r="F400" s="19">
        <v>398</v>
      </c>
    </row>
    <row r="401" spans="1:6">
      <c r="A401" s="19">
        <v>853</v>
      </c>
      <c r="B401" s="19" t="s">
        <v>778</v>
      </c>
      <c r="C401" s="19" t="s">
        <v>29</v>
      </c>
      <c r="D401" s="19" t="s">
        <v>45</v>
      </c>
      <c r="E401" s="19">
        <v>65.900000000000006</v>
      </c>
      <c r="F401" s="19">
        <v>400</v>
      </c>
    </row>
    <row r="402" spans="1:6">
      <c r="A402" s="19">
        <v>133</v>
      </c>
      <c r="B402" s="19" t="s">
        <v>779</v>
      </c>
      <c r="C402" s="19" t="s">
        <v>33</v>
      </c>
      <c r="D402" s="19" t="s">
        <v>50</v>
      </c>
      <c r="E402" s="19">
        <v>65.88</v>
      </c>
      <c r="F402" s="19">
        <v>401</v>
      </c>
    </row>
    <row r="403" spans="1:6">
      <c r="A403" s="19">
        <v>929</v>
      </c>
      <c r="B403" s="19" t="s">
        <v>780</v>
      </c>
      <c r="C403" s="19" t="s">
        <v>31</v>
      </c>
      <c r="D403" s="19" t="s">
        <v>36</v>
      </c>
      <c r="E403" s="19">
        <v>65.88</v>
      </c>
      <c r="F403" s="19">
        <v>401</v>
      </c>
    </row>
    <row r="404" spans="1:6">
      <c r="A404" s="19">
        <v>957</v>
      </c>
      <c r="B404" s="19" t="s">
        <v>781</v>
      </c>
      <c r="C404" s="19" t="s">
        <v>29</v>
      </c>
      <c r="D404" s="19" t="s">
        <v>36</v>
      </c>
      <c r="E404" s="19">
        <v>65.88</v>
      </c>
      <c r="F404" s="19">
        <v>401</v>
      </c>
    </row>
    <row r="405" spans="1:6">
      <c r="A405" s="19">
        <v>529</v>
      </c>
      <c r="B405" s="19" t="s">
        <v>782</v>
      </c>
      <c r="C405" s="19" t="s">
        <v>29</v>
      </c>
      <c r="D405" s="19" t="s">
        <v>46</v>
      </c>
      <c r="E405" s="19">
        <v>65.87</v>
      </c>
      <c r="F405" s="19">
        <v>404</v>
      </c>
    </row>
    <row r="406" spans="1:6">
      <c r="A406" s="19">
        <v>138</v>
      </c>
      <c r="B406" s="19" t="s">
        <v>783</v>
      </c>
      <c r="C406" s="19" t="s">
        <v>32</v>
      </c>
      <c r="D406" s="19" t="s">
        <v>43</v>
      </c>
      <c r="E406" s="19">
        <v>65.81</v>
      </c>
      <c r="F406" s="19">
        <v>405</v>
      </c>
    </row>
    <row r="407" spans="1:6">
      <c r="A407" s="19">
        <v>437</v>
      </c>
      <c r="B407" s="19" t="s">
        <v>784</v>
      </c>
      <c r="C407" s="19" t="s">
        <v>32</v>
      </c>
      <c r="D407" s="19" t="s">
        <v>37</v>
      </c>
      <c r="E407" s="19">
        <v>65.8</v>
      </c>
      <c r="F407" s="19">
        <v>406</v>
      </c>
    </row>
    <row r="408" spans="1:6">
      <c r="A408" s="19">
        <v>816</v>
      </c>
      <c r="B408" s="19" t="s">
        <v>785</v>
      </c>
      <c r="C408" s="19" t="s">
        <v>29</v>
      </c>
      <c r="D408" s="19" t="s">
        <v>39</v>
      </c>
      <c r="E408" s="19">
        <v>65.790000000000006</v>
      </c>
      <c r="F408" s="19">
        <v>407</v>
      </c>
    </row>
    <row r="409" spans="1:6">
      <c r="A409" s="19">
        <v>545</v>
      </c>
      <c r="B409" s="19" t="s">
        <v>786</v>
      </c>
      <c r="C409" s="19" t="s">
        <v>31</v>
      </c>
      <c r="D409" s="19" t="s">
        <v>36</v>
      </c>
      <c r="E409" s="19">
        <v>65.77</v>
      </c>
      <c r="F409" s="19">
        <v>408</v>
      </c>
    </row>
    <row r="410" spans="1:6">
      <c r="A410" s="19">
        <v>277</v>
      </c>
      <c r="B410" s="19" t="s">
        <v>787</v>
      </c>
      <c r="C410" s="19" t="s">
        <v>31</v>
      </c>
      <c r="D410" s="19" t="s">
        <v>49</v>
      </c>
      <c r="E410" s="19">
        <v>64.900000000000006</v>
      </c>
      <c r="F410" s="19">
        <v>409</v>
      </c>
    </row>
    <row r="411" spans="1:6">
      <c r="A411" s="19">
        <v>312</v>
      </c>
      <c r="B411" s="19" t="s">
        <v>788</v>
      </c>
      <c r="C411" s="19" t="s">
        <v>32</v>
      </c>
      <c r="D411" s="19" t="s">
        <v>43</v>
      </c>
      <c r="E411" s="19">
        <v>64.900000000000006</v>
      </c>
      <c r="F411" s="19">
        <v>409</v>
      </c>
    </row>
    <row r="412" spans="1:6">
      <c r="A412" s="19">
        <v>389</v>
      </c>
      <c r="B412" s="19" t="s">
        <v>789</v>
      </c>
      <c r="C412" s="19" t="s">
        <v>31</v>
      </c>
      <c r="D412" s="19" t="s">
        <v>35</v>
      </c>
      <c r="E412" s="19">
        <v>64.89</v>
      </c>
      <c r="F412" s="19">
        <v>411</v>
      </c>
    </row>
    <row r="413" spans="1:6">
      <c r="A413" s="19">
        <v>544</v>
      </c>
      <c r="B413" s="19" t="s">
        <v>790</v>
      </c>
      <c r="C413" s="19" t="s">
        <v>32</v>
      </c>
      <c r="D413" s="19" t="s">
        <v>38</v>
      </c>
      <c r="E413" s="19">
        <v>64.87</v>
      </c>
      <c r="F413" s="19">
        <v>412</v>
      </c>
    </row>
    <row r="414" spans="1:6">
      <c r="A414" s="19">
        <v>236</v>
      </c>
      <c r="B414" s="19" t="s">
        <v>791</v>
      </c>
      <c r="C414" s="19" t="s">
        <v>32</v>
      </c>
      <c r="D414" s="19" t="s">
        <v>44</v>
      </c>
      <c r="E414" s="19">
        <v>64.849999999999994</v>
      </c>
      <c r="F414" s="19">
        <v>413</v>
      </c>
    </row>
    <row r="415" spans="1:6">
      <c r="A415" s="19">
        <v>870</v>
      </c>
      <c r="B415" s="19" t="s">
        <v>792</v>
      </c>
      <c r="C415" s="19" t="s">
        <v>31</v>
      </c>
      <c r="D415" s="19" t="s">
        <v>49</v>
      </c>
      <c r="E415" s="19">
        <v>64.77</v>
      </c>
      <c r="F415" s="19">
        <v>414</v>
      </c>
    </row>
    <row r="416" spans="1:6">
      <c r="A416" s="19">
        <v>28</v>
      </c>
      <c r="B416" s="19" t="s">
        <v>793</v>
      </c>
      <c r="C416" s="19" t="s">
        <v>31</v>
      </c>
      <c r="D416" s="19" t="s">
        <v>46</v>
      </c>
      <c r="E416" s="19">
        <v>63.89</v>
      </c>
      <c r="F416" s="19">
        <v>415</v>
      </c>
    </row>
    <row r="417" spans="1:6">
      <c r="A417" s="19">
        <v>202</v>
      </c>
      <c r="B417" s="19" t="s">
        <v>794</v>
      </c>
      <c r="C417" s="19" t="s">
        <v>29</v>
      </c>
      <c r="D417" s="19" t="s">
        <v>46</v>
      </c>
      <c r="E417" s="19">
        <v>63.89</v>
      </c>
      <c r="F417" s="19">
        <v>415</v>
      </c>
    </row>
    <row r="418" spans="1:6">
      <c r="A418" s="19">
        <v>599</v>
      </c>
      <c r="B418" s="19" t="s">
        <v>795</v>
      </c>
      <c r="C418" s="19" t="s">
        <v>32</v>
      </c>
      <c r="D418" s="19" t="s">
        <v>35</v>
      </c>
      <c r="E418" s="19">
        <v>63.87</v>
      </c>
      <c r="F418" s="19">
        <v>417</v>
      </c>
    </row>
    <row r="419" spans="1:6">
      <c r="A419" s="19">
        <v>72</v>
      </c>
      <c r="B419" s="19" t="s">
        <v>796</v>
      </c>
      <c r="C419" s="19" t="s">
        <v>30</v>
      </c>
      <c r="D419" s="19" t="s">
        <v>38</v>
      </c>
      <c r="E419" s="19">
        <v>63.82</v>
      </c>
      <c r="F419" s="19">
        <v>418</v>
      </c>
    </row>
    <row r="420" spans="1:6">
      <c r="A420" s="19">
        <v>134</v>
      </c>
      <c r="B420" s="19" t="s">
        <v>797</v>
      </c>
      <c r="C420" s="19" t="s">
        <v>30</v>
      </c>
      <c r="D420" s="19" t="s">
        <v>39</v>
      </c>
      <c r="E420" s="19">
        <v>62.9</v>
      </c>
      <c r="F420" s="19">
        <v>419</v>
      </c>
    </row>
    <row r="421" spans="1:6">
      <c r="A421" s="19">
        <v>347</v>
      </c>
      <c r="B421" s="19" t="s">
        <v>798</v>
      </c>
      <c r="C421" s="19" t="s">
        <v>31</v>
      </c>
      <c r="D421" s="19" t="s">
        <v>47</v>
      </c>
      <c r="E421" s="19">
        <v>62.88</v>
      </c>
      <c r="F421" s="19">
        <v>420</v>
      </c>
    </row>
    <row r="422" spans="1:6">
      <c r="A422" s="19">
        <v>536</v>
      </c>
      <c r="B422" s="19" t="s">
        <v>799</v>
      </c>
      <c r="C422" s="19" t="s">
        <v>30</v>
      </c>
      <c r="D422" s="19" t="s">
        <v>48</v>
      </c>
      <c r="E422" s="19">
        <v>62.87</v>
      </c>
      <c r="F422" s="19">
        <v>421</v>
      </c>
    </row>
    <row r="423" spans="1:6">
      <c r="A423" s="19">
        <v>693</v>
      </c>
      <c r="B423" s="19" t="s">
        <v>800</v>
      </c>
      <c r="C423" s="19" t="s">
        <v>30</v>
      </c>
      <c r="D423" s="19" t="s">
        <v>39</v>
      </c>
      <c r="E423" s="19">
        <v>62.85</v>
      </c>
      <c r="F423" s="19">
        <v>422</v>
      </c>
    </row>
    <row r="424" spans="1:6">
      <c r="A424" s="19">
        <v>716</v>
      </c>
      <c r="B424" s="19" t="s">
        <v>801</v>
      </c>
      <c r="C424" s="19" t="s">
        <v>31</v>
      </c>
      <c r="D424" s="19" t="s">
        <v>49</v>
      </c>
      <c r="E424" s="19">
        <v>62.84</v>
      </c>
      <c r="F424" s="19">
        <v>423</v>
      </c>
    </row>
    <row r="425" spans="1:6">
      <c r="A425" s="19">
        <v>351</v>
      </c>
      <c r="B425" s="19" t="s">
        <v>802</v>
      </c>
      <c r="C425" s="19" t="s">
        <v>30</v>
      </c>
      <c r="D425" s="19" t="s">
        <v>49</v>
      </c>
      <c r="E425" s="19">
        <v>62.84</v>
      </c>
      <c r="F425" s="19">
        <v>423</v>
      </c>
    </row>
    <row r="426" spans="1:6">
      <c r="A426" s="19">
        <v>254</v>
      </c>
      <c r="B426" s="19" t="s">
        <v>803</v>
      </c>
      <c r="C426" s="19" t="s">
        <v>31</v>
      </c>
      <c r="D426" s="19" t="s">
        <v>35</v>
      </c>
      <c r="E426" s="19">
        <v>62.84</v>
      </c>
      <c r="F426" s="19">
        <v>423</v>
      </c>
    </row>
    <row r="427" spans="1:6">
      <c r="A427" s="19">
        <v>619</v>
      </c>
      <c r="B427" s="19" t="s">
        <v>804</v>
      </c>
      <c r="C427" s="19" t="s">
        <v>32</v>
      </c>
      <c r="D427" s="19" t="s">
        <v>35</v>
      </c>
      <c r="E427" s="19">
        <v>62.83</v>
      </c>
      <c r="F427" s="19">
        <v>426</v>
      </c>
    </row>
    <row r="428" spans="1:6">
      <c r="A428" s="19">
        <v>514</v>
      </c>
      <c r="B428" s="19" t="s">
        <v>805</v>
      </c>
      <c r="C428" s="19" t="s">
        <v>31</v>
      </c>
      <c r="D428" s="19" t="s">
        <v>42</v>
      </c>
      <c r="E428" s="19">
        <v>62.82</v>
      </c>
      <c r="F428" s="19">
        <v>427</v>
      </c>
    </row>
    <row r="429" spans="1:6">
      <c r="A429" s="19">
        <v>993</v>
      </c>
      <c r="B429" s="19" t="s">
        <v>806</v>
      </c>
      <c r="C429" s="19" t="s">
        <v>31</v>
      </c>
      <c r="D429" s="19" t="s">
        <v>45</v>
      </c>
      <c r="E429" s="19">
        <v>62.8</v>
      </c>
      <c r="F429" s="19">
        <v>428</v>
      </c>
    </row>
    <row r="430" spans="1:6">
      <c r="A430" s="19">
        <v>228</v>
      </c>
      <c r="B430" s="19" t="s">
        <v>807</v>
      </c>
      <c r="C430" s="19" t="s">
        <v>31</v>
      </c>
      <c r="D430" s="19" t="s">
        <v>48</v>
      </c>
      <c r="E430" s="19">
        <v>62.76</v>
      </c>
      <c r="F430" s="19">
        <v>429</v>
      </c>
    </row>
    <row r="431" spans="1:6">
      <c r="A431" s="19">
        <v>525</v>
      </c>
      <c r="B431" s="19" t="s">
        <v>808</v>
      </c>
      <c r="C431" s="19" t="s">
        <v>32</v>
      </c>
      <c r="D431" s="19" t="s">
        <v>48</v>
      </c>
      <c r="E431" s="19">
        <v>62.74</v>
      </c>
      <c r="F431" s="19">
        <v>430</v>
      </c>
    </row>
    <row r="432" spans="1:6">
      <c r="A432" s="19">
        <v>126</v>
      </c>
      <c r="B432" s="19" t="s">
        <v>809</v>
      </c>
      <c r="C432" s="19" t="s">
        <v>29</v>
      </c>
      <c r="D432" s="19" t="s">
        <v>40</v>
      </c>
      <c r="E432" s="19">
        <v>61.92</v>
      </c>
      <c r="F432" s="19">
        <v>431</v>
      </c>
    </row>
    <row r="433" spans="1:6">
      <c r="A433" s="19">
        <v>994</v>
      </c>
      <c r="B433" s="19" t="s">
        <v>810</v>
      </c>
      <c r="C433" s="19" t="s">
        <v>31</v>
      </c>
      <c r="D433" s="19" t="s">
        <v>41</v>
      </c>
      <c r="E433" s="19">
        <v>61.89</v>
      </c>
      <c r="F433" s="19">
        <v>432</v>
      </c>
    </row>
    <row r="434" spans="1:6">
      <c r="A434" s="19">
        <v>462</v>
      </c>
      <c r="B434" s="19" t="s">
        <v>811</v>
      </c>
      <c r="C434" s="19" t="s">
        <v>33</v>
      </c>
      <c r="D434" s="19" t="s">
        <v>50</v>
      </c>
      <c r="E434" s="19">
        <v>61.83</v>
      </c>
      <c r="F434" s="19">
        <v>433</v>
      </c>
    </row>
    <row r="435" spans="1:6">
      <c r="A435" s="19">
        <v>17</v>
      </c>
      <c r="B435" s="19" t="s">
        <v>812</v>
      </c>
      <c r="C435" s="19" t="s">
        <v>32</v>
      </c>
      <c r="D435" s="19" t="s">
        <v>50</v>
      </c>
      <c r="E435" s="19">
        <v>61.83</v>
      </c>
      <c r="F435" s="19">
        <v>433</v>
      </c>
    </row>
    <row r="436" spans="1:6">
      <c r="A436" s="19">
        <v>690</v>
      </c>
      <c r="B436" s="19" t="s">
        <v>813</v>
      </c>
      <c r="C436" s="19" t="s">
        <v>31</v>
      </c>
      <c r="D436" s="19" t="s">
        <v>39</v>
      </c>
      <c r="E436" s="19">
        <v>61.82</v>
      </c>
      <c r="F436" s="19">
        <v>435</v>
      </c>
    </row>
    <row r="437" spans="1:6">
      <c r="A437" s="19">
        <v>292</v>
      </c>
      <c r="B437" s="19" t="s">
        <v>814</v>
      </c>
      <c r="C437" s="19" t="s">
        <v>29</v>
      </c>
      <c r="D437" s="19" t="s">
        <v>40</v>
      </c>
      <c r="E437" s="19">
        <v>61.8</v>
      </c>
      <c r="F437" s="19">
        <v>436</v>
      </c>
    </row>
    <row r="438" spans="1:6">
      <c r="A438" s="19">
        <v>235</v>
      </c>
      <c r="B438" s="19" t="s">
        <v>815</v>
      </c>
      <c r="C438" s="19" t="s">
        <v>31</v>
      </c>
      <c r="D438" s="19" t="s">
        <v>43</v>
      </c>
      <c r="E438" s="19">
        <v>61.8</v>
      </c>
      <c r="F438" s="19">
        <v>436</v>
      </c>
    </row>
    <row r="439" spans="1:6">
      <c r="A439" s="19">
        <v>641</v>
      </c>
      <c r="B439" s="19" t="s">
        <v>816</v>
      </c>
      <c r="C439" s="19" t="s">
        <v>31</v>
      </c>
      <c r="D439" s="19" t="s">
        <v>36</v>
      </c>
      <c r="E439" s="19">
        <v>61.78</v>
      </c>
      <c r="F439" s="19">
        <v>438</v>
      </c>
    </row>
    <row r="440" spans="1:6">
      <c r="A440" s="19">
        <v>824</v>
      </c>
      <c r="B440" s="19" t="s">
        <v>817</v>
      </c>
      <c r="C440" s="19" t="s">
        <v>33</v>
      </c>
      <c r="D440" s="19" t="s">
        <v>37</v>
      </c>
      <c r="E440" s="19">
        <v>60.91</v>
      </c>
      <c r="F440" s="19">
        <v>439</v>
      </c>
    </row>
    <row r="441" spans="1:6">
      <c r="A441" s="19">
        <v>640</v>
      </c>
      <c r="B441" s="19" t="s">
        <v>818</v>
      </c>
      <c r="C441" s="19" t="s">
        <v>32</v>
      </c>
      <c r="D441" s="19" t="s">
        <v>36</v>
      </c>
      <c r="E441" s="19">
        <v>60.9</v>
      </c>
      <c r="F441" s="19">
        <v>440</v>
      </c>
    </row>
    <row r="442" spans="1:6">
      <c r="A442" s="19">
        <v>626</v>
      </c>
      <c r="B442" s="19" t="s">
        <v>819</v>
      </c>
      <c r="C442" s="19" t="s">
        <v>29</v>
      </c>
      <c r="D442" s="19" t="s">
        <v>45</v>
      </c>
      <c r="E442" s="19">
        <v>60.85</v>
      </c>
      <c r="F442" s="19">
        <v>441</v>
      </c>
    </row>
    <row r="443" spans="1:6">
      <c r="A443" s="19">
        <v>269</v>
      </c>
      <c r="B443" s="19" t="s">
        <v>820</v>
      </c>
      <c r="C443" s="19" t="s">
        <v>32</v>
      </c>
      <c r="D443" s="19" t="s">
        <v>37</v>
      </c>
      <c r="E443" s="19">
        <v>60.83</v>
      </c>
      <c r="F443" s="19">
        <v>442</v>
      </c>
    </row>
    <row r="444" spans="1:6">
      <c r="A444" s="19">
        <v>800</v>
      </c>
      <c r="B444" s="19" t="s">
        <v>821</v>
      </c>
      <c r="C444" s="19" t="s">
        <v>31</v>
      </c>
      <c r="D444" s="19" t="s">
        <v>49</v>
      </c>
      <c r="E444" s="19">
        <v>60.81</v>
      </c>
      <c r="F444" s="19">
        <v>443</v>
      </c>
    </row>
    <row r="445" spans="1:6">
      <c r="A445" s="19">
        <v>266</v>
      </c>
      <c r="B445" s="19" t="s">
        <v>822</v>
      </c>
      <c r="C445" s="19" t="s">
        <v>31</v>
      </c>
      <c r="D445" s="19" t="s">
        <v>48</v>
      </c>
      <c r="E445" s="19">
        <v>60.77</v>
      </c>
      <c r="F445" s="19">
        <v>444</v>
      </c>
    </row>
    <row r="446" spans="1:6">
      <c r="A446" s="19">
        <v>301</v>
      </c>
      <c r="B446" s="19" t="s">
        <v>823</v>
      </c>
      <c r="C446" s="19" t="s">
        <v>32</v>
      </c>
      <c r="D446" s="19" t="s">
        <v>49</v>
      </c>
      <c r="E446" s="19">
        <v>60.73</v>
      </c>
      <c r="F446" s="19">
        <v>445</v>
      </c>
    </row>
    <row r="447" spans="1:6">
      <c r="A447" s="19">
        <v>499</v>
      </c>
      <c r="B447" s="19" t="s">
        <v>824</v>
      </c>
      <c r="C447" s="19" t="s">
        <v>33</v>
      </c>
      <c r="D447" s="19" t="s">
        <v>37</v>
      </c>
      <c r="E447" s="19">
        <v>59.92</v>
      </c>
      <c r="F447" s="19">
        <v>446</v>
      </c>
    </row>
    <row r="448" spans="1:6">
      <c r="A448" s="19">
        <v>487</v>
      </c>
      <c r="B448" s="19" t="s">
        <v>825</v>
      </c>
      <c r="C448" s="19" t="s">
        <v>31</v>
      </c>
      <c r="D448" s="19" t="s">
        <v>48</v>
      </c>
      <c r="E448" s="19">
        <v>59.89</v>
      </c>
      <c r="F448" s="19">
        <v>447</v>
      </c>
    </row>
    <row r="449" spans="1:6">
      <c r="A449" s="19">
        <v>88</v>
      </c>
      <c r="B449" s="19" t="s">
        <v>826</v>
      </c>
      <c r="C449" s="19" t="s">
        <v>30</v>
      </c>
      <c r="D449" s="19" t="s">
        <v>47</v>
      </c>
      <c r="E449" s="19">
        <v>59.88</v>
      </c>
      <c r="F449" s="19">
        <v>448</v>
      </c>
    </row>
    <row r="450" spans="1:6">
      <c r="A450" s="19">
        <v>478</v>
      </c>
      <c r="B450" s="19" t="s">
        <v>827</v>
      </c>
      <c r="C450" s="19" t="s">
        <v>29</v>
      </c>
      <c r="D450" s="19" t="s">
        <v>46</v>
      </c>
      <c r="E450" s="19">
        <v>59.87</v>
      </c>
      <c r="F450" s="19">
        <v>449</v>
      </c>
    </row>
    <row r="451" spans="1:6">
      <c r="A451" s="19">
        <v>620</v>
      </c>
      <c r="B451" s="19" t="s">
        <v>828</v>
      </c>
      <c r="C451" s="19" t="s">
        <v>33</v>
      </c>
      <c r="D451" s="19" t="s">
        <v>43</v>
      </c>
      <c r="E451" s="19">
        <v>59.86</v>
      </c>
      <c r="F451" s="19">
        <v>450</v>
      </c>
    </row>
    <row r="452" spans="1:6">
      <c r="A452" s="19">
        <v>557</v>
      </c>
      <c r="B452" s="19" t="s">
        <v>829</v>
      </c>
      <c r="C452" s="19" t="s">
        <v>30</v>
      </c>
      <c r="D452" s="19" t="s">
        <v>37</v>
      </c>
      <c r="E452" s="19">
        <v>59.86</v>
      </c>
      <c r="F452" s="19">
        <v>450</v>
      </c>
    </row>
    <row r="453" spans="1:6">
      <c r="A453" s="19">
        <v>42</v>
      </c>
      <c r="B453" s="19" t="s">
        <v>830</v>
      </c>
      <c r="C453" s="19" t="s">
        <v>33</v>
      </c>
      <c r="D453" s="19" t="s">
        <v>35</v>
      </c>
      <c r="E453" s="19">
        <v>59.86</v>
      </c>
      <c r="F453" s="19">
        <v>450</v>
      </c>
    </row>
    <row r="454" spans="1:6">
      <c r="A454" s="19">
        <v>429</v>
      </c>
      <c r="B454" s="19" t="s">
        <v>831</v>
      </c>
      <c r="C454" s="19" t="s">
        <v>32</v>
      </c>
      <c r="D454" s="19" t="s">
        <v>35</v>
      </c>
      <c r="E454" s="19">
        <v>59.84</v>
      </c>
      <c r="F454" s="19">
        <v>453</v>
      </c>
    </row>
    <row r="455" spans="1:6">
      <c r="A455" s="19">
        <v>158</v>
      </c>
      <c r="B455" s="19" t="s">
        <v>832</v>
      </c>
      <c r="C455" s="19" t="s">
        <v>32</v>
      </c>
      <c r="D455" s="19" t="s">
        <v>50</v>
      </c>
      <c r="E455" s="19">
        <v>59.83</v>
      </c>
      <c r="F455" s="19">
        <v>454</v>
      </c>
    </row>
    <row r="456" spans="1:6">
      <c r="A456" s="19">
        <v>56</v>
      </c>
      <c r="B456" s="19" t="s">
        <v>833</v>
      </c>
      <c r="C456" s="19" t="s">
        <v>29</v>
      </c>
      <c r="D456" s="19" t="s">
        <v>40</v>
      </c>
      <c r="E456" s="19">
        <v>59.83</v>
      </c>
      <c r="F456" s="19">
        <v>454</v>
      </c>
    </row>
    <row r="457" spans="1:6">
      <c r="A457" s="19">
        <v>428</v>
      </c>
      <c r="B457" s="19" t="s">
        <v>834</v>
      </c>
      <c r="C457" s="19" t="s">
        <v>31</v>
      </c>
      <c r="D457" s="19" t="s">
        <v>37</v>
      </c>
      <c r="E457" s="19">
        <v>59.82</v>
      </c>
      <c r="F457" s="19">
        <v>456</v>
      </c>
    </row>
    <row r="458" spans="1:6">
      <c r="A458" s="19">
        <v>811</v>
      </c>
      <c r="B458" s="19" t="s">
        <v>835</v>
      </c>
      <c r="C458" s="19" t="s">
        <v>29</v>
      </c>
      <c r="D458" s="19" t="s">
        <v>47</v>
      </c>
      <c r="E458" s="19">
        <v>58.9</v>
      </c>
      <c r="F458" s="19">
        <v>457</v>
      </c>
    </row>
    <row r="459" spans="1:6">
      <c r="A459" s="19">
        <v>872</v>
      </c>
      <c r="B459" s="19" t="s">
        <v>836</v>
      </c>
      <c r="C459" s="19" t="s">
        <v>32</v>
      </c>
      <c r="D459" s="19" t="s">
        <v>47</v>
      </c>
      <c r="E459" s="19">
        <v>58.89</v>
      </c>
      <c r="F459" s="19">
        <v>458</v>
      </c>
    </row>
    <row r="460" spans="1:6">
      <c r="A460" s="19">
        <v>615</v>
      </c>
      <c r="B460" s="19" t="s">
        <v>837</v>
      </c>
      <c r="C460" s="19" t="s">
        <v>31</v>
      </c>
      <c r="D460" s="19" t="s">
        <v>39</v>
      </c>
      <c r="E460" s="19">
        <v>58.87</v>
      </c>
      <c r="F460" s="19">
        <v>459</v>
      </c>
    </row>
    <row r="461" spans="1:6">
      <c r="A461" s="19">
        <v>242</v>
      </c>
      <c r="B461" s="19" t="s">
        <v>838</v>
      </c>
      <c r="C461" s="19" t="s">
        <v>32</v>
      </c>
      <c r="D461" s="19" t="s">
        <v>46</v>
      </c>
      <c r="E461" s="19">
        <v>58.83</v>
      </c>
      <c r="F461" s="19">
        <v>460</v>
      </c>
    </row>
    <row r="462" spans="1:6">
      <c r="A462" s="19">
        <v>344</v>
      </c>
      <c r="B462" s="19" t="s">
        <v>839</v>
      </c>
      <c r="C462" s="19" t="s">
        <v>31</v>
      </c>
      <c r="D462" s="19" t="s">
        <v>45</v>
      </c>
      <c r="E462" s="19">
        <v>58.83</v>
      </c>
      <c r="F462" s="19">
        <v>460</v>
      </c>
    </row>
    <row r="463" spans="1:6">
      <c r="A463" s="19">
        <v>311</v>
      </c>
      <c r="B463" s="19" t="s">
        <v>840</v>
      </c>
      <c r="C463" s="19" t="s">
        <v>30</v>
      </c>
      <c r="D463" s="19" t="s">
        <v>36</v>
      </c>
      <c r="E463" s="19">
        <v>58.81</v>
      </c>
      <c r="F463" s="19">
        <v>462</v>
      </c>
    </row>
    <row r="464" spans="1:6">
      <c r="A464" s="19">
        <v>142</v>
      </c>
      <c r="B464" s="19" t="s">
        <v>841</v>
      </c>
      <c r="C464" s="19" t="s">
        <v>30</v>
      </c>
      <c r="D464" s="19" t="s">
        <v>38</v>
      </c>
      <c r="E464" s="19">
        <v>58.81</v>
      </c>
      <c r="F464" s="19">
        <v>462</v>
      </c>
    </row>
    <row r="465" spans="1:6">
      <c r="A465" s="19">
        <v>651</v>
      </c>
      <c r="B465" s="19" t="s">
        <v>842</v>
      </c>
      <c r="C465" s="19" t="s">
        <v>31</v>
      </c>
      <c r="D465" s="19" t="s">
        <v>39</v>
      </c>
      <c r="E465" s="19">
        <v>58.8</v>
      </c>
      <c r="F465" s="19">
        <v>464</v>
      </c>
    </row>
    <row r="466" spans="1:6">
      <c r="A466" s="19">
        <v>417</v>
      </c>
      <c r="B466" s="19" t="s">
        <v>843</v>
      </c>
      <c r="C466" s="19" t="s">
        <v>29</v>
      </c>
      <c r="D466" s="19" t="s">
        <v>40</v>
      </c>
      <c r="E466" s="19">
        <v>58.79</v>
      </c>
      <c r="F466" s="19">
        <v>465</v>
      </c>
    </row>
    <row r="467" spans="1:6">
      <c r="A467" s="19">
        <v>508</v>
      </c>
      <c r="B467" s="19" t="s">
        <v>844</v>
      </c>
      <c r="C467" s="19" t="s">
        <v>31</v>
      </c>
      <c r="D467" s="19" t="s">
        <v>44</v>
      </c>
      <c r="E467" s="19">
        <v>57.9</v>
      </c>
      <c r="F467" s="19">
        <v>466</v>
      </c>
    </row>
    <row r="468" spans="1:6">
      <c r="A468" s="19">
        <v>633</v>
      </c>
      <c r="B468" s="19" t="s">
        <v>845</v>
      </c>
      <c r="C468" s="19" t="s">
        <v>31</v>
      </c>
      <c r="D468" s="19" t="s">
        <v>48</v>
      </c>
      <c r="E468" s="19">
        <v>57.9</v>
      </c>
      <c r="F468" s="19">
        <v>466</v>
      </c>
    </row>
    <row r="469" spans="1:6">
      <c r="A469" s="19">
        <v>881</v>
      </c>
      <c r="B469" s="19" t="s">
        <v>846</v>
      </c>
      <c r="C469" s="19" t="s">
        <v>30</v>
      </c>
      <c r="D469" s="19" t="s">
        <v>49</v>
      </c>
      <c r="E469" s="19">
        <v>57.9</v>
      </c>
      <c r="F469" s="19">
        <v>466</v>
      </c>
    </row>
    <row r="470" spans="1:6">
      <c r="A470" s="19">
        <v>796</v>
      </c>
      <c r="B470" s="19" t="s">
        <v>847</v>
      </c>
      <c r="C470" s="19" t="s">
        <v>33</v>
      </c>
      <c r="D470" s="19" t="s">
        <v>35</v>
      </c>
      <c r="E470" s="19">
        <v>57.85</v>
      </c>
      <c r="F470" s="19">
        <v>469</v>
      </c>
    </row>
    <row r="471" spans="1:6">
      <c r="A471" s="19">
        <v>317</v>
      </c>
      <c r="B471" s="19" t="s">
        <v>848</v>
      </c>
      <c r="C471" s="19" t="s">
        <v>30</v>
      </c>
      <c r="D471" s="19" t="s">
        <v>46</v>
      </c>
      <c r="E471" s="19">
        <v>57.81</v>
      </c>
      <c r="F471" s="19">
        <v>470</v>
      </c>
    </row>
    <row r="472" spans="1:6">
      <c r="A472" s="19">
        <v>93</v>
      </c>
      <c r="B472" s="19" t="s">
        <v>849</v>
      </c>
      <c r="C472" s="19" t="s">
        <v>30</v>
      </c>
      <c r="D472" s="19" t="s">
        <v>41</v>
      </c>
      <c r="E472" s="19">
        <v>56.91</v>
      </c>
      <c r="F472" s="19">
        <v>471</v>
      </c>
    </row>
    <row r="473" spans="1:6">
      <c r="A473" s="19">
        <v>276</v>
      </c>
      <c r="B473" s="19" t="s">
        <v>850</v>
      </c>
      <c r="C473" s="19" t="s">
        <v>33</v>
      </c>
      <c r="D473" s="19" t="s">
        <v>46</v>
      </c>
      <c r="E473" s="19">
        <v>56.9</v>
      </c>
      <c r="F473" s="19">
        <v>472</v>
      </c>
    </row>
    <row r="474" spans="1:6">
      <c r="A474" s="19">
        <v>639</v>
      </c>
      <c r="B474" s="19" t="s">
        <v>851</v>
      </c>
      <c r="C474" s="19" t="s">
        <v>30</v>
      </c>
      <c r="D474" s="19" t="s">
        <v>37</v>
      </c>
      <c r="E474" s="19">
        <v>56.89</v>
      </c>
      <c r="F474" s="19">
        <v>473</v>
      </c>
    </row>
    <row r="475" spans="1:6">
      <c r="A475" s="19">
        <v>567</v>
      </c>
      <c r="B475" s="19" t="s">
        <v>852</v>
      </c>
      <c r="C475" s="19" t="s">
        <v>29</v>
      </c>
      <c r="D475" s="19" t="s">
        <v>36</v>
      </c>
      <c r="E475" s="19">
        <v>56.89</v>
      </c>
      <c r="F475" s="19">
        <v>473</v>
      </c>
    </row>
    <row r="476" spans="1:6">
      <c r="A476" s="19">
        <v>564</v>
      </c>
      <c r="B476" s="19" t="s">
        <v>853</v>
      </c>
      <c r="C476" s="19" t="s">
        <v>30</v>
      </c>
      <c r="D476" s="19" t="s">
        <v>39</v>
      </c>
      <c r="E476" s="19">
        <v>56.89</v>
      </c>
      <c r="F476" s="19">
        <v>473</v>
      </c>
    </row>
    <row r="477" spans="1:6">
      <c r="A477" s="19">
        <v>342</v>
      </c>
      <c r="B477" s="19" t="s">
        <v>854</v>
      </c>
      <c r="C477" s="19" t="s">
        <v>32</v>
      </c>
      <c r="D477" s="19" t="s">
        <v>47</v>
      </c>
      <c r="E477" s="19">
        <v>56.89</v>
      </c>
      <c r="F477" s="19">
        <v>473</v>
      </c>
    </row>
    <row r="478" spans="1:6">
      <c r="A478" s="19">
        <v>92</v>
      </c>
      <c r="B478" s="19" t="s">
        <v>855</v>
      </c>
      <c r="C478" s="19" t="s">
        <v>33</v>
      </c>
      <c r="D478" s="19" t="s">
        <v>49</v>
      </c>
      <c r="E478" s="19">
        <v>56.89</v>
      </c>
      <c r="F478" s="19">
        <v>473</v>
      </c>
    </row>
    <row r="479" spans="1:6">
      <c r="A479" s="19">
        <v>449</v>
      </c>
      <c r="B479" s="19" t="s">
        <v>856</v>
      </c>
      <c r="C479" s="19" t="s">
        <v>31</v>
      </c>
      <c r="D479" s="19" t="s">
        <v>43</v>
      </c>
      <c r="E479" s="19">
        <v>56.88</v>
      </c>
      <c r="F479" s="19">
        <v>478</v>
      </c>
    </row>
    <row r="480" spans="1:6">
      <c r="A480" s="19">
        <v>916</v>
      </c>
      <c r="B480" s="19" t="s">
        <v>857</v>
      </c>
      <c r="C480" s="19" t="s">
        <v>29</v>
      </c>
      <c r="D480" s="19" t="s">
        <v>39</v>
      </c>
      <c r="E480" s="19">
        <v>56.88</v>
      </c>
      <c r="F480" s="19">
        <v>478</v>
      </c>
    </row>
    <row r="481" spans="1:6">
      <c r="A481" s="19">
        <v>189</v>
      </c>
      <c r="B481" s="19" t="s">
        <v>858</v>
      </c>
      <c r="C481" s="19" t="s">
        <v>33</v>
      </c>
      <c r="D481" s="19" t="s">
        <v>44</v>
      </c>
      <c r="E481" s="19">
        <v>56.84</v>
      </c>
      <c r="F481" s="19">
        <v>480</v>
      </c>
    </row>
    <row r="482" spans="1:6">
      <c r="A482" s="19">
        <v>90</v>
      </c>
      <c r="B482" s="19" t="s">
        <v>859</v>
      </c>
      <c r="C482" s="19" t="s">
        <v>32</v>
      </c>
      <c r="D482" s="19" t="s">
        <v>41</v>
      </c>
      <c r="E482" s="19">
        <v>56.84</v>
      </c>
      <c r="F482" s="19">
        <v>480</v>
      </c>
    </row>
    <row r="483" spans="1:6">
      <c r="A483" s="19">
        <v>150</v>
      </c>
      <c r="B483" s="19" t="s">
        <v>860</v>
      </c>
      <c r="C483" s="19" t="s">
        <v>30</v>
      </c>
      <c r="D483" s="19" t="s">
        <v>38</v>
      </c>
      <c r="E483" s="19">
        <v>56.83</v>
      </c>
      <c r="F483" s="19">
        <v>482</v>
      </c>
    </row>
    <row r="484" spans="1:6">
      <c r="A484" s="19">
        <v>733</v>
      </c>
      <c r="B484" s="19" t="s">
        <v>861</v>
      </c>
      <c r="C484" s="19" t="s">
        <v>31</v>
      </c>
      <c r="D484" s="19" t="s">
        <v>35</v>
      </c>
      <c r="E484" s="19">
        <v>56.82</v>
      </c>
      <c r="F484" s="19">
        <v>483</v>
      </c>
    </row>
    <row r="485" spans="1:6">
      <c r="A485" s="19">
        <v>245</v>
      </c>
      <c r="B485" s="19" t="s">
        <v>862</v>
      </c>
      <c r="C485" s="19" t="s">
        <v>32</v>
      </c>
      <c r="D485" s="19" t="s">
        <v>39</v>
      </c>
      <c r="E485" s="19">
        <v>56.79</v>
      </c>
      <c r="F485" s="19">
        <v>484</v>
      </c>
    </row>
    <row r="486" spans="1:6">
      <c r="A486" s="19">
        <v>376</v>
      </c>
      <c r="B486" s="19" t="s">
        <v>863</v>
      </c>
      <c r="C486" s="19" t="s">
        <v>29</v>
      </c>
      <c r="D486" s="19" t="s">
        <v>36</v>
      </c>
      <c r="E486" s="19">
        <v>56.77</v>
      </c>
      <c r="F486" s="19">
        <v>485</v>
      </c>
    </row>
    <row r="487" spans="1:6">
      <c r="A487" s="19">
        <v>842</v>
      </c>
      <c r="B487" s="19" t="s">
        <v>864</v>
      </c>
      <c r="C487" s="19" t="s">
        <v>33</v>
      </c>
      <c r="D487" s="19" t="s">
        <v>44</v>
      </c>
      <c r="E487" s="19">
        <v>55.89</v>
      </c>
      <c r="F487" s="19">
        <v>486</v>
      </c>
    </row>
    <row r="488" spans="1:6">
      <c r="A488" s="19">
        <v>58</v>
      </c>
      <c r="B488" s="19" t="s">
        <v>865</v>
      </c>
      <c r="C488" s="19" t="s">
        <v>29</v>
      </c>
      <c r="D488" s="19" t="s">
        <v>38</v>
      </c>
      <c r="E488" s="19">
        <v>55.86</v>
      </c>
      <c r="F488" s="19">
        <v>487</v>
      </c>
    </row>
    <row r="489" spans="1:6">
      <c r="A489" s="19">
        <v>24</v>
      </c>
      <c r="B489" s="19" t="s">
        <v>866</v>
      </c>
      <c r="C489" s="19" t="s">
        <v>32</v>
      </c>
      <c r="D489" s="19" t="s">
        <v>49</v>
      </c>
      <c r="E489" s="19">
        <v>55.86</v>
      </c>
      <c r="F489" s="19">
        <v>487</v>
      </c>
    </row>
    <row r="490" spans="1:6">
      <c r="A490" s="19">
        <v>606</v>
      </c>
      <c r="B490" s="19" t="s">
        <v>867</v>
      </c>
      <c r="C490" s="19" t="s">
        <v>33</v>
      </c>
      <c r="D490" s="19" t="s">
        <v>35</v>
      </c>
      <c r="E490" s="19">
        <v>55.85</v>
      </c>
      <c r="F490" s="19">
        <v>489</v>
      </c>
    </row>
    <row r="491" spans="1:6">
      <c r="A491" s="19">
        <v>380</v>
      </c>
      <c r="B491" s="19" t="s">
        <v>868</v>
      </c>
      <c r="C491" s="19" t="s">
        <v>30</v>
      </c>
      <c r="D491" s="19" t="s">
        <v>36</v>
      </c>
      <c r="E491" s="19">
        <v>55.83</v>
      </c>
      <c r="F491" s="19">
        <v>490</v>
      </c>
    </row>
    <row r="492" spans="1:6">
      <c r="A492" s="19">
        <v>851</v>
      </c>
      <c r="B492" s="19" t="s">
        <v>869</v>
      </c>
      <c r="C492" s="19" t="s">
        <v>32</v>
      </c>
      <c r="D492" s="19" t="s">
        <v>35</v>
      </c>
      <c r="E492" s="19">
        <v>55.81</v>
      </c>
      <c r="F492" s="19">
        <v>491</v>
      </c>
    </row>
    <row r="493" spans="1:6">
      <c r="A493" s="19">
        <v>548</v>
      </c>
      <c r="B493" s="19" t="s">
        <v>870</v>
      </c>
      <c r="C493" s="19" t="s">
        <v>32</v>
      </c>
      <c r="D493" s="19" t="s">
        <v>48</v>
      </c>
      <c r="E493" s="19">
        <v>54.92</v>
      </c>
      <c r="F493" s="19">
        <v>492</v>
      </c>
    </row>
    <row r="494" spans="1:6">
      <c r="A494" s="19">
        <v>537</v>
      </c>
      <c r="B494" s="19" t="s">
        <v>871</v>
      </c>
      <c r="C494" s="19" t="s">
        <v>29</v>
      </c>
      <c r="D494" s="19" t="s">
        <v>48</v>
      </c>
      <c r="E494" s="19">
        <v>54.91</v>
      </c>
      <c r="F494" s="19">
        <v>493</v>
      </c>
    </row>
    <row r="495" spans="1:6">
      <c r="A495" s="19">
        <v>13</v>
      </c>
      <c r="B495" s="19" t="s">
        <v>872</v>
      </c>
      <c r="C495" s="19" t="s">
        <v>30</v>
      </c>
      <c r="D495" s="19" t="s">
        <v>49</v>
      </c>
      <c r="E495" s="19">
        <v>54.91</v>
      </c>
      <c r="F495" s="19">
        <v>493</v>
      </c>
    </row>
    <row r="496" spans="1:6">
      <c r="A496" s="19">
        <v>591</v>
      </c>
      <c r="B496" s="19" t="s">
        <v>873</v>
      </c>
      <c r="C496" s="19" t="s">
        <v>30</v>
      </c>
      <c r="D496" s="19" t="s">
        <v>44</v>
      </c>
      <c r="E496" s="19">
        <v>54.91</v>
      </c>
      <c r="F496" s="19">
        <v>493</v>
      </c>
    </row>
    <row r="497" spans="1:6">
      <c r="A497" s="19">
        <v>709</v>
      </c>
      <c r="B497" s="19" t="s">
        <v>874</v>
      </c>
      <c r="C497" s="19" t="s">
        <v>33</v>
      </c>
      <c r="D497" s="19" t="s">
        <v>42</v>
      </c>
      <c r="E497" s="19">
        <v>54.83</v>
      </c>
      <c r="F497" s="19">
        <v>496</v>
      </c>
    </row>
    <row r="498" spans="1:6">
      <c r="A498" s="19">
        <v>647</v>
      </c>
      <c r="B498" s="19" t="s">
        <v>875</v>
      </c>
      <c r="C498" s="19" t="s">
        <v>33</v>
      </c>
      <c r="D498" s="19" t="s">
        <v>50</v>
      </c>
      <c r="E498" s="19">
        <v>54.82</v>
      </c>
      <c r="F498" s="19">
        <v>497</v>
      </c>
    </row>
    <row r="499" spans="1:6">
      <c r="A499" s="19">
        <v>204</v>
      </c>
      <c r="B499" s="19" t="s">
        <v>876</v>
      </c>
      <c r="C499" s="19" t="s">
        <v>30</v>
      </c>
      <c r="D499" s="19" t="s">
        <v>42</v>
      </c>
      <c r="E499" s="19">
        <v>54.82</v>
      </c>
      <c r="F499" s="19">
        <v>497</v>
      </c>
    </row>
    <row r="500" spans="1:6">
      <c r="A500" s="19">
        <v>890</v>
      </c>
      <c r="B500" s="19" t="s">
        <v>877</v>
      </c>
      <c r="C500" s="19" t="s">
        <v>32</v>
      </c>
      <c r="D500" s="19" t="s">
        <v>35</v>
      </c>
      <c r="E500" s="19">
        <v>54.76</v>
      </c>
      <c r="F500" s="19">
        <v>499</v>
      </c>
    </row>
    <row r="501" spans="1:6">
      <c r="A501" s="19">
        <v>75</v>
      </c>
      <c r="B501" s="19" t="s">
        <v>878</v>
      </c>
      <c r="C501" s="19" t="s">
        <v>29</v>
      </c>
      <c r="D501" s="19" t="s">
        <v>47</v>
      </c>
      <c r="E501" s="19">
        <v>53.91</v>
      </c>
      <c r="F501" s="19">
        <v>500</v>
      </c>
    </row>
    <row r="502" spans="1:6">
      <c r="A502" s="19">
        <v>632</v>
      </c>
      <c r="B502" s="19" t="s">
        <v>879</v>
      </c>
      <c r="C502" s="19" t="s">
        <v>33</v>
      </c>
      <c r="D502" s="19" t="s">
        <v>41</v>
      </c>
      <c r="E502" s="19">
        <v>53.91</v>
      </c>
      <c r="F502" s="19">
        <v>500</v>
      </c>
    </row>
    <row r="503" spans="1:6">
      <c r="A503" s="19">
        <v>338</v>
      </c>
      <c r="B503" s="19" t="s">
        <v>880</v>
      </c>
      <c r="C503" s="19" t="s">
        <v>30</v>
      </c>
      <c r="D503" s="19" t="s">
        <v>43</v>
      </c>
      <c r="E503" s="19">
        <v>53.91</v>
      </c>
      <c r="F503" s="19">
        <v>500</v>
      </c>
    </row>
    <row r="504" spans="1:6">
      <c r="A504" s="19">
        <v>152</v>
      </c>
      <c r="B504" s="19" t="s">
        <v>881</v>
      </c>
      <c r="C504" s="19" t="s">
        <v>31</v>
      </c>
      <c r="D504" s="19" t="s">
        <v>45</v>
      </c>
      <c r="E504" s="19">
        <v>53.86</v>
      </c>
      <c r="F504" s="19">
        <v>503</v>
      </c>
    </row>
    <row r="505" spans="1:6">
      <c r="A505" s="19">
        <v>474</v>
      </c>
      <c r="B505" s="19" t="s">
        <v>882</v>
      </c>
      <c r="C505" s="19" t="s">
        <v>33</v>
      </c>
      <c r="D505" s="19" t="s">
        <v>35</v>
      </c>
      <c r="E505" s="19">
        <v>53.85</v>
      </c>
      <c r="F505" s="19">
        <v>504</v>
      </c>
    </row>
    <row r="506" spans="1:6">
      <c r="A506" s="19">
        <v>672</v>
      </c>
      <c r="B506" s="19" t="s">
        <v>883</v>
      </c>
      <c r="C506" s="19" t="s">
        <v>31</v>
      </c>
      <c r="D506" s="19" t="s">
        <v>46</v>
      </c>
      <c r="E506" s="19">
        <v>53.84</v>
      </c>
      <c r="F506" s="19">
        <v>505</v>
      </c>
    </row>
    <row r="507" spans="1:6">
      <c r="A507" s="19">
        <v>314</v>
      </c>
      <c r="B507" s="19" t="s">
        <v>884</v>
      </c>
      <c r="C507" s="19" t="s">
        <v>32</v>
      </c>
      <c r="D507" s="19" t="s">
        <v>39</v>
      </c>
      <c r="E507" s="19">
        <v>53.8</v>
      </c>
      <c r="F507" s="19">
        <v>506</v>
      </c>
    </row>
    <row r="508" spans="1:6">
      <c r="A508" s="19">
        <v>586</v>
      </c>
      <c r="B508" s="19" t="s">
        <v>885</v>
      </c>
      <c r="C508" s="19" t="s">
        <v>30</v>
      </c>
      <c r="D508" s="19" t="s">
        <v>40</v>
      </c>
      <c r="E508" s="19">
        <v>53.78</v>
      </c>
      <c r="F508" s="19">
        <v>507</v>
      </c>
    </row>
    <row r="509" spans="1:6">
      <c r="A509" s="19">
        <v>2</v>
      </c>
      <c r="B509" s="19" t="s">
        <v>886</v>
      </c>
      <c r="C509" s="19" t="s">
        <v>29</v>
      </c>
      <c r="D509" s="19" t="s">
        <v>49</v>
      </c>
      <c r="E509" s="19">
        <v>52.93</v>
      </c>
      <c r="F509" s="19">
        <v>508</v>
      </c>
    </row>
    <row r="510" spans="1:6">
      <c r="A510" s="19">
        <v>390</v>
      </c>
      <c r="B510" s="19" t="s">
        <v>887</v>
      </c>
      <c r="C510" s="19" t="s">
        <v>32</v>
      </c>
      <c r="D510" s="19" t="s">
        <v>43</v>
      </c>
      <c r="E510" s="19">
        <v>52.92</v>
      </c>
      <c r="F510" s="19">
        <v>509</v>
      </c>
    </row>
    <row r="511" spans="1:6">
      <c r="A511" s="19">
        <v>246</v>
      </c>
      <c r="B511" s="19" t="s">
        <v>888</v>
      </c>
      <c r="C511" s="19" t="s">
        <v>32</v>
      </c>
      <c r="D511" s="19" t="s">
        <v>36</v>
      </c>
      <c r="E511" s="19">
        <v>52.91</v>
      </c>
      <c r="F511" s="19">
        <v>510</v>
      </c>
    </row>
    <row r="512" spans="1:6">
      <c r="A512" s="19">
        <v>934</v>
      </c>
      <c r="B512" s="19" t="s">
        <v>889</v>
      </c>
      <c r="C512" s="19" t="s">
        <v>33</v>
      </c>
      <c r="D512" s="19" t="s">
        <v>44</v>
      </c>
      <c r="E512" s="19">
        <v>52.91</v>
      </c>
      <c r="F512" s="19">
        <v>510</v>
      </c>
    </row>
    <row r="513" spans="1:6">
      <c r="A513" s="19">
        <v>731</v>
      </c>
      <c r="B513" s="19" t="s">
        <v>890</v>
      </c>
      <c r="C513" s="19" t="s">
        <v>31</v>
      </c>
      <c r="D513" s="19" t="s">
        <v>48</v>
      </c>
      <c r="E513" s="19">
        <v>52.9</v>
      </c>
      <c r="F513" s="19">
        <v>512</v>
      </c>
    </row>
    <row r="514" spans="1:6">
      <c r="A514" s="19">
        <v>780</v>
      </c>
      <c r="B514" s="19" t="s">
        <v>891</v>
      </c>
      <c r="C514" s="19" t="s">
        <v>30</v>
      </c>
      <c r="D514" s="19" t="s">
        <v>37</v>
      </c>
      <c r="E514" s="19">
        <v>52.9</v>
      </c>
      <c r="F514" s="19">
        <v>512</v>
      </c>
    </row>
    <row r="515" spans="1:6">
      <c r="A515" s="19">
        <v>705</v>
      </c>
      <c r="B515" s="19" t="s">
        <v>892</v>
      </c>
      <c r="C515" s="19" t="s">
        <v>32</v>
      </c>
      <c r="D515" s="19" t="s">
        <v>36</v>
      </c>
      <c r="E515" s="19">
        <v>52.88</v>
      </c>
      <c r="F515" s="19">
        <v>514</v>
      </c>
    </row>
    <row r="516" spans="1:6">
      <c r="A516" s="19">
        <v>783</v>
      </c>
      <c r="B516" s="19" t="s">
        <v>893</v>
      </c>
      <c r="C516" s="19" t="s">
        <v>30</v>
      </c>
      <c r="D516" s="19" t="s">
        <v>47</v>
      </c>
      <c r="E516" s="19">
        <v>52.87</v>
      </c>
      <c r="F516" s="19">
        <v>515</v>
      </c>
    </row>
    <row r="517" spans="1:6">
      <c r="A517" s="19">
        <v>664</v>
      </c>
      <c r="B517" s="19" t="s">
        <v>894</v>
      </c>
      <c r="C517" s="19" t="s">
        <v>30</v>
      </c>
      <c r="D517" s="19" t="s">
        <v>40</v>
      </c>
      <c r="E517" s="19">
        <v>52.85</v>
      </c>
      <c r="F517" s="19">
        <v>516</v>
      </c>
    </row>
    <row r="518" spans="1:6">
      <c r="A518" s="19">
        <v>975</v>
      </c>
      <c r="B518" s="19" t="s">
        <v>895</v>
      </c>
      <c r="C518" s="19" t="s">
        <v>32</v>
      </c>
      <c r="D518" s="19" t="s">
        <v>37</v>
      </c>
      <c r="E518" s="19">
        <v>52.85</v>
      </c>
      <c r="F518" s="19">
        <v>516</v>
      </c>
    </row>
    <row r="519" spans="1:6">
      <c r="A519" s="19">
        <v>358</v>
      </c>
      <c r="B519" s="19" t="s">
        <v>896</v>
      </c>
      <c r="C519" s="19" t="s">
        <v>32</v>
      </c>
      <c r="D519" s="19" t="s">
        <v>48</v>
      </c>
      <c r="E519" s="19">
        <v>52.76</v>
      </c>
      <c r="F519" s="19">
        <v>518</v>
      </c>
    </row>
    <row r="520" spans="1:6">
      <c r="A520" s="19">
        <v>653</v>
      </c>
      <c r="B520" s="19" t="s">
        <v>897</v>
      </c>
      <c r="C520" s="19" t="s">
        <v>29</v>
      </c>
      <c r="D520" s="19" t="s">
        <v>49</v>
      </c>
      <c r="E520" s="19">
        <v>51.93</v>
      </c>
      <c r="F520" s="19">
        <v>519</v>
      </c>
    </row>
    <row r="521" spans="1:6">
      <c r="A521" s="19">
        <v>627</v>
      </c>
      <c r="B521" s="19" t="s">
        <v>898</v>
      </c>
      <c r="C521" s="19" t="s">
        <v>33</v>
      </c>
      <c r="D521" s="19" t="s">
        <v>38</v>
      </c>
      <c r="E521" s="19">
        <v>51.91</v>
      </c>
      <c r="F521" s="19">
        <v>520</v>
      </c>
    </row>
    <row r="522" spans="1:6">
      <c r="A522" s="19">
        <v>679</v>
      </c>
      <c r="B522" s="19" t="s">
        <v>899</v>
      </c>
      <c r="C522" s="19" t="s">
        <v>30</v>
      </c>
      <c r="D522" s="19" t="s">
        <v>37</v>
      </c>
      <c r="E522" s="19">
        <v>51.86</v>
      </c>
      <c r="F522" s="19">
        <v>521</v>
      </c>
    </row>
    <row r="523" spans="1:6">
      <c r="A523" s="19">
        <v>746</v>
      </c>
      <c r="B523" s="19" t="s">
        <v>900</v>
      </c>
      <c r="C523" s="19" t="s">
        <v>33</v>
      </c>
      <c r="D523" s="19" t="s">
        <v>44</v>
      </c>
      <c r="E523" s="19">
        <v>51.84</v>
      </c>
      <c r="F523" s="19">
        <v>522</v>
      </c>
    </row>
    <row r="524" spans="1:6">
      <c r="A524" s="19">
        <v>601</v>
      </c>
      <c r="B524" s="19" t="s">
        <v>901</v>
      </c>
      <c r="C524" s="19" t="s">
        <v>31</v>
      </c>
      <c r="D524" s="19" t="s">
        <v>47</v>
      </c>
      <c r="E524" s="19">
        <v>51.84</v>
      </c>
      <c r="F524" s="19">
        <v>522</v>
      </c>
    </row>
    <row r="525" spans="1:6">
      <c r="A525" s="19">
        <v>286</v>
      </c>
      <c r="B525" s="19" t="s">
        <v>902</v>
      </c>
      <c r="C525" s="19" t="s">
        <v>33</v>
      </c>
      <c r="D525" s="19" t="s">
        <v>47</v>
      </c>
      <c r="E525" s="19">
        <v>51.84</v>
      </c>
      <c r="F525" s="19">
        <v>522</v>
      </c>
    </row>
    <row r="526" spans="1:6">
      <c r="A526" s="19">
        <v>23</v>
      </c>
      <c r="B526" s="19" t="s">
        <v>903</v>
      </c>
      <c r="C526" s="19" t="s">
        <v>32</v>
      </c>
      <c r="D526" s="19" t="s">
        <v>39</v>
      </c>
      <c r="E526" s="19">
        <v>51.82</v>
      </c>
      <c r="F526" s="19">
        <v>525</v>
      </c>
    </row>
    <row r="527" spans="1:6">
      <c r="A527" s="19">
        <v>494</v>
      </c>
      <c r="B527" s="19" t="s">
        <v>904</v>
      </c>
      <c r="C527" s="19" t="s">
        <v>31</v>
      </c>
      <c r="D527" s="19" t="s">
        <v>49</v>
      </c>
      <c r="E527" s="19">
        <v>51.8</v>
      </c>
      <c r="F527" s="19">
        <v>526</v>
      </c>
    </row>
    <row r="528" spans="1:6">
      <c r="A528" s="19">
        <v>145</v>
      </c>
      <c r="B528" s="19" t="s">
        <v>905</v>
      </c>
      <c r="C528" s="19" t="s">
        <v>29</v>
      </c>
      <c r="D528" s="19" t="s">
        <v>37</v>
      </c>
      <c r="E528" s="19">
        <v>50.9</v>
      </c>
      <c r="F528" s="19">
        <v>527</v>
      </c>
    </row>
    <row r="529" spans="1:6">
      <c r="A529" s="19">
        <v>469</v>
      </c>
      <c r="B529" s="19" t="s">
        <v>906</v>
      </c>
      <c r="C529" s="19" t="s">
        <v>30</v>
      </c>
      <c r="D529" s="19" t="s">
        <v>48</v>
      </c>
      <c r="E529" s="19">
        <v>50.9</v>
      </c>
      <c r="F529" s="19">
        <v>527</v>
      </c>
    </row>
    <row r="530" spans="1:6">
      <c r="A530" s="19">
        <v>533</v>
      </c>
      <c r="B530" s="19" t="s">
        <v>907</v>
      </c>
      <c r="C530" s="19" t="s">
        <v>31</v>
      </c>
      <c r="D530" s="19" t="s">
        <v>36</v>
      </c>
      <c r="E530" s="19">
        <v>50.9</v>
      </c>
      <c r="F530" s="19">
        <v>527</v>
      </c>
    </row>
    <row r="531" spans="1:6">
      <c r="A531" s="19">
        <v>977</v>
      </c>
      <c r="B531" s="19" t="s">
        <v>908</v>
      </c>
      <c r="C531" s="19" t="s">
        <v>32</v>
      </c>
      <c r="D531" s="19" t="s">
        <v>47</v>
      </c>
      <c r="E531" s="19">
        <v>50.89</v>
      </c>
      <c r="F531" s="19">
        <v>530</v>
      </c>
    </row>
    <row r="532" spans="1:6">
      <c r="A532" s="19">
        <v>728</v>
      </c>
      <c r="B532" s="19" t="s">
        <v>909</v>
      </c>
      <c r="C532" s="19" t="s">
        <v>32</v>
      </c>
      <c r="D532" s="19" t="s">
        <v>42</v>
      </c>
      <c r="E532" s="19">
        <v>50.82</v>
      </c>
      <c r="F532" s="19">
        <v>531</v>
      </c>
    </row>
    <row r="533" spans="1:6">
      <c r="A533" s="19">
        <v>26</v>
      </c>
      <c r="B533" s="19" t="s">
        <v>910</v>
      </c>
      <c r="C533" s="19" t="s">
        <v>29</v>
      </c>
      <c r="D533" s="19" t="s">
        <v>43</v>
      </c>
      <c r="E533" s="19">
        <v>50.81</v>
      </c>
      <c r="F533" s="19">
        <v>532</v>
      </c>
    </row>
    <row r="534" spans="1:6">
      <c r="A534" s="19">
        <v>863</v>
      </c>
      <c r="B534" s="19" t="s">
        <v>911</v>
      </c>
      <c r="C534" s="19" t="s">
        <v>32</v>
      </c>
      <c r="D534" s="19" t="s">
        <v>43</v>
      </c>
      <c r="E534" s="19">
        <v>50.77</v>
      </c>
      <c r="F534" s="19">
        <v>533</v>
      </c>
    </row>
    <row r="535" spans="1:6">
      <c r="A535" s="19">
        <v>91</v>
      </c>
      <c r="B535" s="19" t="s">
        <v>912</v>
      </c>
      <c r="C535" s="19" t="s">
        <v>30</v>
      </c>
      <c r="D535" s="19" t="s">
        <v>48</v>
      </c>
      <c r="E535" s="19">
        <v>50.76</v>
      </c>
      <c r="F535" s="19">
        <v>534</v>
      </c>
    </row>
    <row r="536" spans="1:6">
      <c r="A536" s="19">
        <v>395</v>
      </c>
      <c r="B536" s="19" t="s">
        <v>913</v>
      </c>
      <c r="C536" s="19" t="s">
        <v>32</v>
      </c>
      <c r="D536" s="19" t="s">
        <v>40</v>
      </c>
      <c r="E536" s="19">
        <v>50.76</v>
      </c>
      <c r="F536" s="19">
        <v>534</v>
      </c>
    </row>
    <row r="537" spans="1:6">
      <c r="A537" s="19">
        <v>932</v>
      </c>
      <c r="B537" s="19" t="s">
        <v>914</v>
      </c>
      <c r="C537" s="19" t="s">
        <v>29</v>
      </c>
      <c r="D537" s="19" t="s">
        <v>46</v>
      </c>
      <c r="E537" s="19">
        <v>49.88</v>
      </c>
      <c r="F537" s="19">
        <v>536</v>
      </c>
    </row>
    <row r="538" spans="1:6">
      <c r="A538" s="19">
        <v>293</v>
      </c>
      <c r="B538" s="19" t="s">
        <v>915</v>
      </c>
      <c r="C538" s="19" t="s">
        <v>29</v>
      </c>
      <c r="D538" s="19" t="s">
        <v>35</v>
      </c>
      <c r="E538" s="19">
        <v>49.88</v>
      </c>
      <c r="F538" s="19">
        <v>536</v>
      </c>
    </row>
    <row r="539" spans="1:6">
      <c r="A539" s="19">
        <v>561</v>
      </c>
      <c r="B539" s="19" t="s">
        <v>916</v>
      </c>
      <c r="C539" s="19" t="s">
        <v>33</v>
      </c>
      <c r="D539" s="19" t="s">
        <v>41</v>
      </c>
      <c r="E539" s="19">
        <v>49.86</v>
      </c>
      <c r="F539" s="19">
        <v>538</v>
      </c>
    </row>
    <row r="540" spans="1:6">
      <c r="A540" s="19">
        <v>410</v>
      </c>
      <c r="B540" s="19" t="s">
        <v>917</v>
      </c>
      <c r="C540" s="19" t="s">
        <v>30</v>
      </c>
      <c r="D540" s="19" t="s">
        <v>46</v>
      </c>
      <c r="E540" s="19">
        <v>49.85</v>
      </c>
      <c r="F540" s="19">
        <v>539</v>
      </c>
    </row>
    <row r="541" spans="1:6">
      <c r="A541" s="19">
        <v>631</v>
      </c>
      <c r="B541" s="19" t="s">
        <v>918</v>
      </c>
      <c r="C541" s="19" t="s">
        <v>29</v>
      </c>
      <c r="D541" s="19" t="s">
        <v>35</v>
      </c>
      <c r="E541" s="19">
        <v>49.82</v>
      </c>
      <c r="F541" s="19">
        <v>540</v>
      </c>
    </row>
    <row r="542" spans="1:6">
      <c r="A542" s="19">
        <v>147</v>
      </c>
      <c r="B542" s="19" t="s">
        <v>919</v>
      </c>
      <c r="C542" s="19" t="s">
        <v>33</v>
      </c>
      <c r="D542" s="19" t="s">
        <v>37</v>
      </c>
      <c r="E542" s="19">
        <v>49.81</v>
      </c>
      <c r="F542" s="19">
        <v>541</v>
      </c>
    </row>
    <row r="543" spans="1:6">
      <c r="A543" s="19">
        <v>206</v>
      </c>
      <c r="B543" s="19" t="s">
        <v>920</v>
      </c>
      <c r="C543" s="19" t="s">
        <v>29</v>
      </c>
      <c r="D543" s="19" t="s">
        <v>38</v>
      </c>
      <c r="E543" s="19">
        <v>49.76</v>
      </c>
      <c r="F543" s="19">
        <v>542</v>
      </c>
    </row>
    <row r="544" spans="1:6">
      <c r="A544" s="19">
        <v>659</v>
      </c>
      <c r="B544" s="19" t="s">
        <v>921</v>
      </c>
      <c r="C544" s="19" t="s">
        <v>31</v>
      </c>
      <c r="D544" s="19" t="s">
        <v>40</v>
      </c>
      <c r="E544" s="19">
        <v>48.94</v>
      </c>
      <c r="F544" s="19">
        <v>543</v>
      </c>
    </row>
    <row r="545" spans="1:6">
      <c r="A545" s="19">
        <v>543</v>
      </c>
      <c r="B545" s="19" t="s">
        <v>922</v>
      </c>
      <c r="C545" s="19" t="s">
        <v>32</v>
      </c>
      <c r="D545" s="19" t="s">
        <v>47</v>
      </c>
      <c r="E545" s="19">
        <v>48.92</v>
      </c>
      <c r="F545" s="19">
        <v>544</v>
      </c>
    </row>
    <row r="546" spans="1:6">
      <c r="A546" s="19">
        <v>371</v>
      </c>
      <c r="B546" s="19" t="s">
        <v>923</v>
      </c>
      <c r="C546" s="19" t="s">
        <v>29</v>
      </c>
      <c r="D546" s="19" t="s">
        <v>40</v>
      </c>
      <c r="E546" s="19">
        <v>48.92</v>
      </c>
      <c r="F546" s="19">
        <v>544</v>
      </c>
    </row>
    <row r="547" spans="1:6">
      <c r="A547" s="19">
        <v>587</v>
      </c>
      <c r="B547" s="19" t="s">
        <v>924</v>
      </c>
      <c r="C547" s="19" t="s">
        <v>33</v>
      </c>
      <c r="D547" s="19" t="s">
        <v>38</v>
      </c>
      <c r="E547" s="19">
        <v>48.91</v>
      </c>
      <c r="F547" s="19">
        <v>546</v>
      </c>
    </row>
    <row r="548" spans="1:6">
      <c r="A548" s="19">
        <v>729</v>
      </c>
      <c r="B548" s="19" t="s">
        <v>925</v>
      </c>
      <c r="C548" s="19" t="s">
        <v>30</v>
      </c>
      <c r="D548" s="19" t="s">
        <v>35</v>
      </c>
      <c r="E548" s="19">
        <v>48.89</v>
      </c>
      <c r="F548" s="19">
        <v>547</v>
      </c>
    </row>
    <row r="549" spans="1:6">
      <c r="A549" s="19">
        <v>592</v>
      </c>
      <c r="B549" s="19" t="s">
        <v>926</v>
      </c>
      <c r="C549" s="19" t="s">
        <v>30</v>
      </c>
      <c r="D549" s="19" t="s">
        <v>50</v>
      </c>
      <c r="E549" s="19">
        <v>48.86</v>
      </c>
      <c r="F549" s="19">
        <v>548</v>
      </c>
    </row>
    <row r="550" spans="1:6">
      <c r="A550" s="19">
        <v>937</v>
      </c>
      <c r="B550" s="19" t="s">
        <v>927</v>
      </c>
      <c r="C550" s="19" t="s">
        <v>33</v>
      </c>
      <c r="D550" s="19" t="s">
        <v>41</v>
      </c>
      <c r="E550" s="19">
        <v>48.84</v>
      </c>
      <c r="F550" s="19">
        <v>549</v>
      </c>
    </row>
    <row r="551" spans="1:6">
      <c r="A551" s="19">
        <v>737</v>
      </c>
      <c r="B551" s="19" t="s">
        <v>928</v>
      </c>
      <c r="C551" s="19" t="s">
        <v>29</v>
      </c>
      <c r="D551" s="19" t="s">
        <v>49</v>
      </c>
      <c r="E551" s="19">
        <v>48.83</v>
      </c>
      <c r="F551" s="19">
        <v>550</v>
      </c>
    </row>
    <row r="552" spans="1:6">
      <c r="A552" s="19">
        <v>496</v>
      </c>
      <c r="B552" s="19" t="s">
        <v>929</v>
      </c>
      <c r="C552" s="19" t="s">
        <v>31</v>
      </c>
      <c r="D552" s="19" t="s">
        <v>47</v>
      </c>
      <c r="E552" s="19">
        <v>48.83</v>
      </c>
      <c r="F552" s="19">
        <v>550</v>
      </c>
    </row>
    <row r="553" spans="1:6">
      <c r="A553" s="19">
        <v>807</v>
      </c>
      <c r="B553" s="19" t="s">
        <v>930</v>
      </c>
      <c r="C553" s="19" t="s">
        <v>33</v>
      </c>
      <c r="D553" s="19" t="s">
        <v>44</v>
      </c>
      <c r="E553" s="19">
        <v>48.81</v>
      </c>
      <c r="F553" s="19">
        <v>552</v>
      </c>
    </row>
    <row r="554" spans="1:6">
      <c r="A554" s="19">
        <v>810</v>
      </c>
      <c r="B554" s="19" t="s">
        <v>931</v>
      </c>
      <c r="C554" s="19" t="s">
        <v>30</v>
      </c>
      <c r="D554" s="19" t="s">
        <v>37</v>
      </c>
      <c r="E554" s="19">
        <v>48.78</v>
      </c>
      <c r="F554" s="19">
        <v>553</v>
      </c>
    </row>
    <row r="555" spans="1:6">
      <c r="A555" s="19">
        <v>779</v>
      </c>
      <c r="B555" s="19" t="s">
        <v>932</v>
      </c>
      <c r="C555" s="19" t="s">
        <v>32</v>
      </c>
      <c r="D555" s="19" t="s">
        <v>35</v>
      </c>
      <c r="E555" s="19">
        <v>47.93</v>
      </c>
      <c r="F555" s="19">
        <v>554</v>
      </c>
    </row>
    <row r="556" spans="1:6">
      <c r="A556" s="19">
        <v>721</v>
      </c>
      <c r="B556" s="19" t="s">
        <v>933</v>
      </c>
      <c r="C556" s="19" t="s">
        <v>31</v>
      </c>
      <c r="D556" s="19" t="s">
        <v>50</v>
      </c>
      <c r="E556" s="19">
        <v>47.92</v>
      </c>
      <c r="F556" s="19">
        <v>555</v>
      </c>
    </row>
    <row r="557" spans="1:6">
      <c r="A557" s="19">
        <v>503</v>
      </c>
      <c r="B557" s="19" t="s">
        <v>934</v>
      </c>
      <c r="C557" s="19" t="s">
        <v>32</v>
      </c>
      <c r="D557" s="19" t="s">
        <v>35</v>
      </c>
      <c r="E557" s="19">
        <v>47.91</v>
      </c>
      <c r="F557" s="19">
        <v>556</v>
      </c>
    </row>
    <row r="558" spans="1:6">
      <c r="A558" s="19">
        <v>5</v>
      </c>
      <c r="B558" s="19" t="s">
        <v>935</v>
      </c>
      <c r="C558" s="19" t="s">
        <v>29</v>
      </c>
      <c r="D558" s="19" t="s">
        <v>51</v>
      </c>
      <c r="E558" s="19">
        <v>47.89</v>
      </c>
      <c r="F558" s="19">
        <v>557</v>
      </c>
    </row>
    <row r="559" spans="1:6">
      <c r="A559" s="19">
        <v>232</v>
      </c>
      <c r="B559" s="19" t="s">
        <v>936</v>
      </c>
      <c r="C559" s="19" t="s">
        <v>33</v>
      </c>
      <c r="D559" s="19" t="s">
        <v>44</v>
      </c>
      <c r="E559" s="19">
        <v>47.87</v>
      </c>
      <c r="F559" s="19">
        <v>558</v>
      </c>
    </row>
    <row r="560" spans="1:6">
      <c r="A560" s="19">
        <v>546</v>
      </c>
      <c r="B560" s="19" t="s">
        <v>937</v>
      </c>
      <c r="C560" s="19" t="s">
        <v>31</v>
      </c>
      <c r="D560" s="19" t="s">
        <v>44</v>
      </c>
      <c r="E560" s="19">
        <v>47.87</v>
      </c>
      <c r="F560" s="19">
        <v>558</v>
      </c>
    </row>
    <row r="561" spans="1:6">
      <c r="A561" s="19">
        <v>988</v>
      </c>
      <c r="B561" s="19" t="s">
        <v>938</v>
      </c>
      <c r="C561" s="19" t="s">
        <v>32</v>
      </c>
      <c r="D561" s="19" t="s">
        <v>47</v>
      </c>
      <c r="E561" s="19">
        <v>47.86</v>
      </c>
      <c r="F561" s="19">
        <v>560</v>
      </c>
    </row>
    <row r="562" spans="1:6">
      <c r="A562" s="19">
        <v>345</v>
      </c>
      <c r="B562" s="19" t="s">
        <v>939</v>
      </c>
      <c r="C562" s="19" t="s">
        <v>30</v>
      </c>
      <c r="D562" s="19" t="s">
        <v>37</v>
      </c>
      <c r="E562" s="19">
        <v>47.83</v>
      </c>
      <c r="F562" s="19">
        <v>561</v>
      </c>
    </row>
    <row r="563" spans="1:6">
      <c r="A563" s="19">
        <v>406</v>
      </c>
      <c r="B563" s="19" t="s">
        <v>940</v>
      </c>
      <c r="C563" s="19" t="s">
        <v>32</v>
      </c>
      <c r="D563" s="19" t="s">
        <v>44</v>
      </c>
      <c r="E563" s="19">
        <v>47.8</v>
      </c>
      <c r="F563" s="19">
        <v>562</v>
      </c>
    </row>
    <row r="564" spans="1:6">
      <c r="A564" s="19">
        <v>945</v>
      </c>
      <c r="B564" s="19" t="s">
        <v>941</v>
      </c>
      <c r="C564" s="19" t="s">
        <v>32</v>
      </c>
      <c r="D564" s="19" t="s">
        <v>38</v>
      </c>
      <c r="E564" s="19">
        <v>47.75</v>
      </c>
      <c r="F564" s="19">
        <v>563</v>
      </c>
    </row>
    <row r="565" spans="1:6">
      <c r="A565" s="19">
        <v>984</v>
      </c>
      <c r="B565" s="19" t="s">
        <v>942</v>
      </c>
      <c r="C565" s="19" t="s">
        <v>33</v>
      </c>
      <c r="D565" s="19" t="s">
        <v>36</v>
      </c>
      <c r="E565" s="19">
        <v>46.92</v>
      </c>
      <c r="F565" s="19">
        <v>564</v>
      </c>
    </row>
    <row r="566" spans="1:6">
      <c r="A566" s="19">
        <v>384</v>
      </c>
      <c r="B566" s="19" t="s">
        <v>943</v>
      </c>
      <c r="C566" s="19" t="s">
        <v>32</v>
      </c>
      <c r="D566" s="19" t="s">
        <v>50</v>
      </c>
      <c r="E566" s="19">
        <v>46.92</v>
      </c>
      <c r="F566" s="19">
        <v>564</v>
      </c>
    </row>
    <row r="567" spans="1:6">
      <c r="A567" s="19">
        <v>905</v>
      </c>
      <c r="B567" s="19" t="s">
        <v>944</v>
      </c>
      <c r="C567" s="19" t="s">
        <v>31</v>
      </c>
      <c r="D567" s="19" t="s">
        <v>46</v>
      </c>
      <c r="E567" s="19">
        <v>46.91</v>
      </c>
      <c r="F567" s="19">
        <v>566</v>
      </c>
    </row>
    <row r="568" spans="1:6">
      <c r="A568" s="19">
        <v>837</v>
      </c>
      <c r="B568" s="19" t="s">
        <v>945</v>
      </c>
      <c r="C568" s="19" t="s">
        <v>30</v>
      </c>
      <c r="D568" s="19" t="s">
        <v>46</v>
      </c>
      <c r="E568" s="19">
        <v>46.9</v>
      </c>
      <c r="F568" s="19">
        <v>567</v>
      </c>
    </row>
    <row r="569" spans="1:6">
      <c r="A569" s="19">
        <v>16</v>
      </c>
      <c r="B569" s="19" t="s">
        <v>946</v>
      </c>
      <c r="C569" s="19" t="s">
        <v>33</v>
      </c>
      <c r="D569" s="19" t="s">
        <v>36</v>
      </c>
      <c r="E569" s="19">
        <v>46.87</v>
      </c>
      <c r="F569" s="19">
        <v>568</v>
      </c>
    </row>
    <row r="570" spans="1:6">
      <c r="A570" s="19">
        <v>900</v>
      </c>
      <c r="B570" s="19" t="s">
        <v>947</v>
      </c>
      <c r="C570" s="19" t="s">
        <v>32</v>
      </c>
      <c r="D570" s="19" t="s">
        <v>36</v>
      </c>
      <c r="E570" s="19">
        <v>46.87</v>
      </c>
      <c r="F570" s="19">
        <v>568</v>
      </c>
    </row>
    <row r="571" spans="1:6">
      <c r="A571" s="19">
        <v>793</v>
      </c>
      <c r="B571" s="19" t="s">
        <v>948</v>
      </c>
      <c r="C571" s="19" t="s">
        <v>32</v>
      </c>
      <c r="D571" s="19" t="s">
        <v>40</v>
      </c>
      <c r="E571" s="19">
        <v>46.87</v>
      </c>
      <c r="F571" s="19">
        <v>568</v>
      </c>
    </row>
    <row r="572" spans="1:6">
      <c r="A572" s="19">
        <v>913</v>
      </c>
      <c r="B572" s="19" t="s">
        <v>949</v>
      </c>
      <c r="C572" s="19" t="s">
        <v>32</v>
      </c>
      <c r="D572" s="19" t="s">
        <v>41</v>
      </c>
      <c r="E572" s="19">
        <v>46.86</v>
      </c>
      <c r="F572" s="19">
        <v>571</v>
      </c>
    </row>
    <row r="573" spans="1:6">
      <c r="A573" s="19">
        <v>111</v>
      </c>
      <c r="B573" s="19" t="s">
        <v>950</v>
      </c>
      <c r="C573" s="19" t="s">
        <v>33</v>
      </c>
      <c r="D573" s="19" t="s">
        <v>40</v>
      </c>
      <c r="E573" s="19">
        <v>46.86</v>
      </c>
      <c r="F573" s="19">
        <v>571</v>
      </c>
    </row>
    <row r="574" spans="1:6">
      <c r="A574" s="19">
        <v>458</v>
      </c>
      <c r="B574" s="19" t="s">
        <v>951</v>
      </c>
      <c r="C574" s="19" t="s">
        <v>33</v>
      </c>
      <c r="D574" s="19" t="s">
        <v>37</v>
      </c>
      <c r="E574" s="19">
        <v>46.85</v>
      </c>
      <c r="F574" s="19">
        <v>573</v>
      </c>
    </row>
    <row r="575" spans="1:6">
      <c r="A575" s="19">
        <v>623</v>
      </c>
      <c r="B575" s="19" t="s">
        <v>952</v>
      </c>
      <c r="C575" s="19" t="s">
        <v>30</v>
      </c>
      <c r="D575" s="19" t="s">
        <v>36</v>
      </c>
      <c r="E575" s="19">
        <v>46.84</v>
      </c>
      <c r="F575" s="19">
        <v>574</v>
      </c>
    </row>
    <row r="576" spans="1:6">
      <c r="A576" s="19">
        <v>388</v>
      </c>
      <c r="B576" s="19" t="s">
        <v>953</v>
      </c>
      <c r="C576" s="19" t="s">
        <v>33</v>
      </c>
      <c r="D576" s="19" t="s">
        <v>46</v>
      </c>
      <c r="E576" s="19">
        <v>46.79</v>
      </c>
      <c r="F576" s="19">
        <v>575</v>
      </c>
    </row>
    <row r="577" spans="1:6">
      <c r="A577" s="19">
        <v>156</v>
      </c>
      <c r="B577" s="19" t="s">
        <v>954</v>
      </c>
      <c r="C577" s="19" t="s">
        <v>29</v>
      </c>
      <c r="D577" s="19" t="s">
        <v>38</v>
      </c>
      <c r="E577" s="19">
        <v>45.94</v>
      </c>
      <c r="F577" s="19">
        <v>576</v>
      </c>
    </row>
    <row r="578" spans="1:6">
      <c r="A578" s="19">
        <v>124</v>
      </c>
      <c r="B578" s="19" t="s">
        <v>955</v>
      </c>
      <c r="C578" s="19" t="s">
        <v>31</v>
      </c>
      <c r="D578" s="19" t="s">
        <v>45</v>
      </c>
      <c r="E578" s="19">
        <v>45.93</v>
      </c>
      <c r="F578" s="19">
        <v>577</v>
      </c>
    </row>
    <row r="579" spans="1:6">
      <c r="A579" s="19">
        <v>104</v>
      </c>
      <c r="B579" s="19" t="s">
        <v>956</v>
      </c>
      <c r="C579" s="19" t="s">
        <v>29</v>
      </c>
      <c r="D579" s="19" t="s">
        <v>36</v>
      </c>
      <c r="E579" s="19">
        <v>45.91</v>
      </c>
      <c r="F579" s="19">
        <v>578</v>
      </c>
    </row>
    <row r="580" spans="1:6">
      <c r="A580" s="19">
        <v>528</v>
      </c>
      <c r="B580" s="19" t="s">
        <v>957</v>
      </c>
      <c r="C580" s="19" t="s">
        <v>33</v>
      </c>
      <c r="D580" s="19" t="s">
        <v>37</v>
      </c>
      <c r="E580" s="19">
        <v>45.91</v>
      </c>
      <c r="F580" s="19">
        <v>578</v>
      </c>
    </row>
    <row r="581" spans="1:6">
      <c r="A581" s="19">
        <v>209</v>
      </c>
      <c r="B581" s="19" t="s">
        <v>958</v>
      </c>
      <c r="C581" s="19" t="s">
        <v>33</v>
      </c>
      <c r="D581" s="19" t="s">
        <v>42</v>
      </c>
      <c r="E581" s="19">
        <v>45.88</v>
      </c>
      <c r="F581" s="19">
        <v>580</v>
      </c>
    </row>
    <row r="582" spans="1:6">
      <c r="A582" s="19">
        <v>927</v>
      </c>
      <c r="B582" s="19" t="s">
        <v>959</v>
      </c>
      <c r="C582" s="19" t="s">
        <v>33</v>
      </c>
      <c r="D582" s="19" t="s">
        <v>40</v>
      </c>
      <c r="E582" s="19">
        <v>45.87</v>
      </c>
      <c r="F582" s="19">
        <v>581</v>
      </c>
    </row>
    <row r="583" spans="1:6">
      <c r="A583" s="19">
        <v>681</v>
      </c>
      <c r="B583" s="19" t="s">
        <v>960</v>
      </c>
      <c r="C583" s="19" t="s">
        <v>30</v>
      </c>
      <c r="D583" s="19" t="s">
        <v>35</v>
      </c>
      <c r="E583" s="19">
        <v>45.81</v>
      </c>
      <c r="F583" s="19">
        <v>582</v>
      </c>
    </row>
    <row r="584" spans="1:6">
      <c r="A584" s="19">
        <v>197</v>
      </c>
      <c r="B584" s="19" t="s">
        <v>961</v>
      </c>
      <c r="C584" s="19" t="s">
        <v>32</v>
      </c>
      <c r="D584" s="19" t="s">
        <v>35</v>
      </c>
      <c r="E584" s="19">
        <v>44.93</v>
      </c>
      <c r="F584" s="19">
        <v>583</v>
      </c>
    </row>
    <row r="585" spans="1:6">
      <c r="A585" s="19">
        <v>826</v>
      </c>
      <c r="B585" s="19" t="s">
        <v>962</v>
      </c>
      <c r="C585" s="19" t="s">
        <v>31</v>
      </c>
      <c r="D585" s="19" t="s">
        <v>47</v>
      </c>
      <c r="E585" s="19">
        <v>44.92</v>
      </c>
      <c r="F585" s="19">
        <v>584</v>
      </c>
    </row>
    <row r="586" spans="1:6">
      <c r="A586" s="19">
        <v>211</v>
      </c>
      <c r="B586" s="19" t="s">
        <v>963</v>
      </c>
      <c r="C586" s="19" t="s">
        <v>31</v>
      </c>
      <c r="D586" s="19" t="s">
        <v>44</v>
      </c>
      <c r="E586" s="19">
        <v>44.92</v>
      </c>
      <c r="F586" s="19">
        <v>584</v>
      </c>
    </row>
    <row r="587" spans="1:6">
      <c r="A587" s="19">
        <v>788</v>
      </c>
      <c r="B587" s="19" t="s">
        <v>964</v>
      </c>
      <c r="C587" s="19" t="s">
        <v>32</v>
      </c>
      <c r="D587" s="19" t="s">
        <v>38</v>
      </c>
      <c r="E587" s="19">
        <v>44.86</v>
      </c>
      <c r="F587" s="19">
        <v>586</v>
      </c>
    </row>
    <row r="588" spans="1:6">
      <c r="A588" s="19">
        <v>436</v>
      </c>
      <c r="B588" s="19" t="s">
        <v>965</v>
      </c>
      <c r="C588" s="19" t="s">
        <v>33</v>
      </c>
      <c r="D588" s="19" t="s">
        <v>41</v>
      </c>
      <c r="E588" s="19">
        <v>44.82</v>
      </c>
      <c r="F588" s="19">
        <v>587</v>
      </c>
    </row>
    <row r="589" spans="1:6">
      <c r="A589" s="19">
        <v>30</v>
      </c>
      <c r="B589" s="19" t="s">
        <v>966</v>
      </c>
      <c r="C589" s="19" t="s">
        <v>32</v>
      </c>
      <c r="D589" s="19" t="s">
        <v>49</v>
      </c>
      <c r="E589" s="19">
        <v>43.92</v>
      </c>
      <c r="F589" s="19">
        <v>588</v>
      </c>
    </row>
    <row r="590" spans="1:6">
      <c r="A590" s="19">
        <v>256</v>
      </c>
      <c r="B590" s="19" t="s">
        <v>967</v>
      </c>
      <c r="C590" s="19" t="s">
        <v>32</v>
      </c>
      <c r="D590" s="19" t="s">
        <v>35</v>
      </c>
      <c r="E590" s="19">
        <v>43.92</v>
      </c>
      <c r="F590" s="19">
        <v>588</v>
      </c>
    </row>
    <row r="591" spans="1:6">
      <c r="A591" s="19">
        <v>692</v>
      </c>
      <c r="B591" s="19" t="s">
        <v>968</v>
      </c>
      <c r="C591" s="19" t="s">
        <v>29</v>
      </c>
      <c r="D591" s="19" t="s">
        <v>39</v>
      </c>
      <c r="E591" s="19">
        <v>43.9</v>
      </c>
      <c r="F591" s="19">
        <v>590</v>
      </c>
    </row>
    <row r="592" spans="1:6">
      <c r="A592" s="19">
        <v>573</v>
      </c>
      <c r="B592" s="19" t="s">
        <v>969</v>
      </c>
      <c r="C592" s="19" t="s">
        <v>31</v>
      </c>
      <c r="D592" s="19" t="s">
        <v>45</v>
      </c>
      <c r="E592" s="19">
        <v>43.88</v>
      </c>
      <c r="F592" s="19">
        <v>591</v>
      </c>
    </row>
    <row r="593" spans="1:6">
      <c r="A593" s="19">
        <v>201</v>
      </c>
      <c r="B593" s="19" t="s">
        <v>970</v>
      </c>
      <c r="C593" s="19" t="s">
        <v>30</v>
      </c>
      <c r="D593" s="19" t="s">
        <v>36</v>
      </c>
      <c r="E593" s="19">
        <v>43.87</v>
      </c>
      <c r="F593" s="19">
        <v>592</v>
      </c>
    </row>
    <row r="594" spans="1:6">
      <c r="A594" s="19">
        <v>673</v>
      </c>
      <c r="B594" s="19" t="s">
        <v>971</v>
      </c>
      <c r="C594" s="19" t="s">
        <v>31</v>
      </c>
      <c r="D594" s="19" t="s">
        <v>50</v>
      </c>
      <c r="E594" s="19">
        <v>43.87</v>
      </c>
      <c r="F594" s="19">
        <v>592</v>
      </c>
    </row>
    <row r="595" spans="1:6">
      <c r="A595" s="19">
        <v>784</v>
      </c>
      <c r="B595" s="19" t="s">
        <v>972</v>
      </c>
      <c r="C595" s="19" t="s">
        <v>30</v>
      </c>
      <c r="D595" s="19" t="s">
        <v>47</v>
      </c>
      <c r="E595" s="19">
        <v>43.86</v>
      </c>
      <c r="F595" s="19">
        <v>594</v>
      </c>
    </row>
    <row r="596" spans="1:6">
      <c r="A596" s="19">
        <v>333</v>
      </c>
      <c r="B596" s="19" t="s">
        <v>973</v>
      </c>
      <c r="C596" s="19" t="s">
        <v>32</v>
      </c>
      <c r="D596" s="19" t="s">
        <v>50</v>
      </c>
      <c r="E596" s="19">
        <v>43.86</v>
      </c>
      <c r="F596" s="19">
        <v>594</v>
      </c>
    </row>
    <row r="597" spans="1:6">
      <c r="A597" s="19">
        <v>925</v>
      </c>
      <c r="B597" s="19" t="s">
        <v>974</v>
      </c>
      <c r="C597" s="19" t="s">
        <v>32</v>
      </c>
      <c r="D597" s="19" t="s">
        <v>38</v>
      </c>
      <c r="E597" s="19">
        <v>43.85</v>
      </c>
      <c r="F597" s="19">
        <v>596</v>
      </c>
    </row>
    <row r="598" spans="1:6">
      <c r="A598" s="19">
        <v>363</v>
      </c>
      <c r="B598" s="19" t="s">
        <v>975</v>
      </c>
      <c r="C598" s="19" t="s">
        <v>32</v>
      </c>
      <c r="D598" s="19" t="s">
        <v>50</v>
      </c>
      <c r="E598" s="19">
        <v>43.83</v>
      </c>
      <c r="F598" s="19">
        <v>597</v>
      </c>
    </row>
    <row r="599" spans="1:6">
      <c r="A599" s="19">
        <v>650</v>
      </c>
      <c r="B599" s="19" t="s">
        <v>976</v>
      </c>
      <c r="C599" s="19" t="s">
        <v>29</v>
      </c>
      <c r="D599" s="19" t="s">
        <v>38</v>
      </c>
      <c r="E599" s="19">
        <v>43.81</v>
      </c>
      <c r="F599" s="19">
        <v>598</v>
      </c>
    </row>
    <row r="600" spans="1:6">
      <c r="A600" s="19">
        <v>367</v>
      </c>
      <c r="B600" s="19" t="s">
        <v>977</v>
      </c>
      <c r="C600" s="19" t="s">
        <v>32</v>
      </c>
      <c r="D600" s="19" t="s">
        <v>43</v>
      </c>
      <c r="E600" s="19">
        <v>43.76</v>
      </c>
      <c r="F600" s="19">
        <v>599</v>
      </c>
    </row>
    <row r="601" spans="1:6">
      <c r="A601" s="19">
        <v>470</v>
      </c>
      <c r="B601" s="19" t="s">
        <v>978</v>
      </c>
      <c r="C601" s="19" t="s">
        <v>32</v>
      </c>
      <c r="D601" s="19" t="s">
        <v>39</v>
      </c>
      <c r="E601" s="19">
        <v>42.94</v>
      </c>
      <c r="F601" s="19">
        <v>600</v>
      </c>
    </row>
    <row r="602" spans="1:6">
      <c r="A602" s="19">
        <v>750</v>
      </c>
      <c r="B602" s="19" t="s">
        <v>979</v>
      </c>
      <c r="C602" s="19" t="s">
        <v>32</v>
      </c>
      <c r="D602" s="19" t="s">
        <v>41</v>
      </c>
      <c r="E602" s="19">
        <v>42.91</v>
      </c>
      <c r="F602" s="19">
        <v>601</v>
      </c>
    </row>
    <row r="603" spans="1:6">
      <c r="A603" s="19">
        <v>960</v>
      </c>
      <c r="B603" s="19" t="s">
        <v>980</v>
      </c>
      <c r="C603" s="19" t="s">
        <v>29</v>
      </c>
      <c r="D603" s="19" t="s">
        <v>38</v>
      </c>
      <c r="E603" s="19">
        <v>42.9</v>
      </c>
      <c r="F603" s="19">
        <v>602</v>
      </c>
    </row>
    <row r="604" spans="1:6">
      <c r="A604" s="19">
        <v>589</v>
      </c>
      <c r="B604" s="19" t="s">
        <v>981</v>
      </c>
      <c r="C604" s="19" t="s">
        <v>30</v>
      </c>
      <c r="D604" s="19" t="s">
        <v>38</v>
      </c>
      <c r="E604" s="19">
        <v>42.88</v>
      </c>
      <c r="F604" s="19">
        <v>603</v>
      </c>
    </row>
    <row r="605" spans="1:6">
      <c r="A605" s="19">
        <v>296</v>
      </c>
      <c r="B605" s="19" t="s">
        <v>982</v>
      </c>
      <c r="C605" s="19" t="s">
        <v>32</v>
      </c>
      <c r="D605" s="19" t="s">
        <v>43</v>
      </c>
      <c r="E605" s="19">
        <v>42.88</v>
      </c>
      <c r="F605" s="19">
        <v>603</v>
      </c>
    </row>
    <row r="606" spans="1:6">
      <c r="A606" s="19">
        <v>770</v>
      </c>
      <c r="B606" s="19" t="s">
        <v>983</v>
      </c>
      <c r="C606" s="19" t="s">
        <v>29</v>
      </c>
      <c r="D606" s="19" t="s">
        <v>36</v>
      </c>
      <c r="E606" s="19">
        <v>42.88</v>
      </c>
      <c r="F606" s="19">
        <v>603</v>
      </c>
    </row>
    <row r="607" spans="1:6">
      <c r="A607" s="19">
        <v>287</v>
      </c>
      <c r="B607" s="19" t="s">
        <v>984</v>
      </c>
      <c r="C607" s="19" t="s">
        <v>32</v>
      </c>
      <c r="D607" s="19" t="s">
        <v>40</v>
      </c>
      <c r="E607" s="19">
        <v>42.87</v>
      </c>
      <c r="F607" s="19">
        <v>606</v>
      </c>
    </row>
    <row r="608" spans="1:6">
      <c r="A608" s="19">
        <v>847</v>
      </c>
      <c r="B608" s="19" t="s">
        <v>985</v>
      </c>
      <c r="C608" s="19" t="s">
        <v>30</v>
      </c>
      <c r="D608" s="19" t="s">
        <v>41</v>
      </c>
      <c r="E608" s="19">
        <v>42.87</v>
      </c>
      <c r="F608" s="19">
        <v>606</v>
      </c>
    </row>
    <row r="609" spans="1:6">
      <c r="A609" s="19">
        <v>921</v>
      </c>
      <c r="B609" s="19" t="s">
        <v>986</v>
      </c>
      <c r="C609" s="19" t="s">
        <v>31</v>
      </c>
      <c r="D609" s="19" t="s">
        <v>50</v>
      </c>
      <c r="E609" s="19">
        <v>42.87</v>
      </c>
      <c r="F609" s="19">
        <v>606</v>
      </c>
    </row>
    <row r="610" spans="1:6">
      <c r="A610" s="19">
        <v>373</v>
      </c>
      <c r="B610" s="19" t="s">
        <v>987</v>
      </c>
      <c r="C610" s="19" t="s">
        <v>29</v>
      </c>
      <c r="D610" s="19" t="s">
        <v>45</v>
      </c>
      <c r="E610" s="19">
        <v>42.87</v>
      </c>
      <c r="F610" s="19">
        <v>606</v>
      </c>
    </row>
    <row r="611" spans="1:6">
      <c r="A611" s="19">
        <v>526</v>
      </c>
      <c r="B611" s="19" t="s">
        <v>988</v>
      </c>
      <c r="C611" s="19" t="s">
        <v>32</v>
      </c>
      <c r="D611" s="19" t="s">
        <v>47</v>
      </c>
      <c r="E611" s="19">
        <v>42.86</v>
      </c>
      <c r="F611" s="19">
        <v>610</v>
      </c>
    </row>
    <row r="612" spans="1:6">
      <c r="A612" s="19">
        <v>504</v>
      </c>
      <c r="B612" s="19" t="s">
        <v>989</v>
      </c>
      <c r="C612" s="19" t="s">
        <v>31</v>
      </c>
      <c r="D612" s="19" t="s">
        <v>42</v>
      </c>
      <c r="E612" s="19">
        <v>42.8</v>
      </c>
      <c r="F612" s="19">
        <v>611</v>
      </c>
    </row>
    <row r="613" spans="1:6">
      <c r="A613" s="19">
        <v>951</v>
      </c>
      <c r="B613" s="19" t="s">
        <v>990</v>
      </c>
      <c r="C613" s="19" t="s">
        <v>31</v>
      </c>
      <c r="D613" s="19" t="s">
        <v>48</v>
      </c>
      <c r="E613" s="19">
        <v>42.75</v>
      </c>
      <c r="F613" s="19">
        <v>612</v>
      </c>
    </row>
    <row r="614" spans="1:6">
      <c r="A614" s="19">
        <v>849</v>
      </c>
      <c r="B614" s="19" t="s">
        <v>991</v>
      </c>
      <c r="C614" s="19" t="s">
        <v>33</v>
      </c>
      <c r="D614" s="19" t="s">
        <v>39</v>
      </c>
      <c r="E614" s="19">
        <v>42.74</v>
      </c>
      <c r="F614" s="19">
        <v>613</v>
      </c>
    </row>
    <row r="615" spans="1:6">
      <c r="A615" s="19">
        <v>703</v>
      </c>
      <c r="B615" s="19" t="s">
        <v>992</v>
      </c>
      <c r="C615" s="19" t="s">
        <v>30</v>
      </c>
      <c r="D615" s="19" t="s">
        <v>39</v>
      </c>
      <c r="E615" s="19">
        <v>41.93</v>
      </c>
      <c r="F615" s="19">
        <v>614</v>
      </c>
    </row>
    <row r="616" spans="1:6">
      <c r="A616" s="19">
        <v>582</v>
      </c>
      <c r="B616" s="19" t="s">
        <v>993</v>
      </c>
      <c r="C616" s="19" t="s">
        <v>31</v>
      </c>
      <c r="D616" s="19" t="s">
        <v>39</v>
      </c>
      <c r="E616" s="19">
        <v>41.92</v>
      </c>
      <c r="F616" s="19">
        <v>615</v>
      </c>
    </row>
    <row r="617" spans="1:6">
      <c r="A617" s="19">
        <v>435</v>
      </c>
      <c r="B617" s="19" t="s">
        <v>994</v>
      </c>
      <c r="C617" s="19" t="s">
        <v>31</v>
      </c>
      <c r="D617" s="19" t="s">
        <v>36</v>
      </c>
      <c r="E617" s="19">
        <v>41.92</v>
      </c>
      <c r="F617" s="19">
        <v>615</v>
      </c>
    </row>
    <row r="618" spans="1:6">
      <c r="A618" s="19">
        <v>431</v>
      </c>
      <c r="B618" s="19" t="s">
        <v>995</v>
      </c>
      <c r="C618" s="19" t="s">
        <v>29</v>
      </c>
      <c r="D618" s="19" t="s">
        <v>36</v>
      </c>
      <c r="E618" s="19">
        <v>41.92</v>
      </c>
      <c r="F618" s="19">
        <v>615</v>
      </c>
    </row>
    <row r="619" spans="1:6">
      <c r="A619" s="19">
        <v>96</v>
      </c>
      <c r="B619" s="19" t="s">
        <v>996</v>
      </c>
      <c r="C619" s="19" t="s">
        <v>31</v>
      </c>
      <c r="D619" s="19" t="s">
        <v>41</v>
      </c>
      <c r="E619" s="19">
        <v>41.9</v>
      </c>
      <c r="F619" s="19">
        <v>618</v>
      </c>
    </row>
    <row r="620" spans="1:6">
      <c r="A620" s="19">
        <v>825</v>
      </c>
      <c r="B620" s="19" t="s">
        <v>997</v>
      </c>
      <c r="C620" s="19" t="s">
        <v>31</v>
      </c>
      <c r="D620" s="19" t="s">
        <v>40</v>
      </c>
      <c r="E620" s="19">
        <v>41.89</v>
      </c>
      <c r="F620" s="19">
        <v>619</v>
      </c>
    </row>
    <row r="621" spans="1:6">
      <c r="A621" s="19">
        <v>660</v>
      </c>
      <c r="B621" s="19" t="s">
        <v>998</v>
      </c>
      <c r="C621" s="19" t="s">
        <v>30</v>
      </c>
      <c r="D621" s="19" t="s">
        <v>46</v>
      </c>
      <c r="E621" s="19">
        <v>41.88</v>
      </c>
      <c r="F621" s="19">
        <v>620</v>
      </c>
    </row>
    <row r="622" spans="1:6">
      <c r="A622" s="19">
        <v>213</v>
      </c>
      <c r="B622" s="19" t="s">
        <v>999</v>
      </c>
      <c r="C622" s="19" t="s">
        <v>32</v>
      </c>
      <c r="D622" s="19" t="s">
        <v>37</v>
      </c>
      <c r="E622" s="19">
        <v>41.88</v>
      </c>
      <c r="F622" s="19">
        <v>620</v>
      </c>
    </row>
    <row r="623" spans="1:6">
      <c r="A623" s="19">
        <v>505</v>
      </c>
      <c r="B623" s="19" t="s">
        <v>1000</v>
      </c>
      <c r="C623" s="19" t="s">
        <v>31</v>
      </c>
      <c r="D623" s="19" t="s">
        <v>45</v>
      </c>
      <c r="E623" s="19">
        <v>41.87</v>
      </c>
      <c r="F623" s="19">
        <v>622</v>
      </c>
    </row>
    <row r="624" spans="1:6">
      <c r="A624" s="19">
        <v>39</v>
      </c>
      <c r="B624" s="19" t="s">
        <v>1001</v>
      </c>
      <c r="C624" s="19" t="s">
        <v>29</v>
      </c>
      <c r="D624" s="19" t="s">
        <v>43</v>
      </c>
      <c r="E624" s="19">
        <v>41.8</v>
      </c>
      <c r="F624" s="19">
        <v>623</v>
      </c>
    </row>
    <row r="625" spans="1:6">
      <c r="A625" s="19">
        <v>47</v>
      </c>
      <c r="B625" s="19" t="s">
        <v>1002</v>
      </c>
      <c r="C625" s="19" t="s">
        <v>33</v>
      </c>
      <c r="D625" s="19" t="s">
        <v>36</v>
      </c>
      <c r="E625" s="19">
        <v>40.93</v>
      </c>
      <c r="F625" s="19">
        <v>624</v>
      </c>
    </row>
    <row r="626" spans="1:6">
      <c r="A626" s="19">
        <v>289</v>
      </c>
      <c r="B626" s="19" t="s">
        <v>1003</v>
      </c>
      <c r="C626" s="19" t="s">
        <v>29</v>
      </c>
      <c r="D626" s="19" t="s">
        <v>41</v>
      </c>
      <c r="E626" s="19">
        <v>40.93</v>
      </c>
      <c r="F626" s="19">
        <v>624</v>
      </c>
    </row>
    <row r="627" spans="1:6">
      <c r="A627" s="19">
        <v>161</v>
      </c>
      <c r="B627" s="19" t="s">
        <v>1004</v>
      </c>
      <c r="C627" s="19" t="s">
        <v>33</v>
      </c>
      <c r="D627" s="19" t="s">
        <v>50</v>
      </c>
      <c r="E627" s="19">
        <v>40.93</v>
      </c>
      <c r="F627" s="19">
        <v>624</v>
      </c>
    </row>
    <row r="628" spans="1:6">
      <c r="A628" s="19">
        <v>876</v>
      </c>
      <c r="B628" s="19" t="s">
        <v>1005</v>
      </c>
      <c r="C628" s="19" t="s">
        <v>31</v>
      </c>
      <c r="D628" s="19" t="s">
        <v>49</v>
      </c>
      <c r="E628" s="19">
        <v>40.92</v>
      </c>
      <c r="F628" s="19">
        <v>627</v>
      </c>
    </row>
    <row r="629" spans="1:6">
      <c r="A629" s="19">
        <v>565</v>
      </c>
      <c r="B629" s="19" t="s">
        <v>1006</v>
      </c>
      <c r="C629" s="19" t="s">
        <v>31</v>
      </c>
      <c r="D629" s="19" t="s">
        <v>36</v>
      </c>
      <c r="E629" s="19">
        <v>40.92</v>
      </c>
      <c r="F629" s="19">
        <v>627</v>
      </c>
    </row>
    <row r="630" spans="1:6">
      <c r="A630" s="19">
        <v>375</v>
      </c>
      <c r="B630" s="19" t="s">
        <v>1007</v>
      </c>
      <c r="C630" s="19" t="s">
        <v>33</v>
      </c>
      <c r="D630" s="19" t="s">
        <v>40</v>
      </c>
      <c r="E630" s="19">
        <v>40.92</v>
      </c>
      <c r="F630" s="19">
        <v>627</v>
      </c>
    </row>
    <row r="631" spans="1:6">
      <c r="A631" s="19">
        <v>685</v>
      </c>
      <c r="B631" s="19" t="s">
        <v>1008</v>
      </c>
      <c r="C631" s="19" t="s">
        <v>31</v>
      </c>
      <c r="D631" s="19" t="s">
        <v>41</v>
      </c>
      <c r="E631" s="19">
        <v>40.92</v>
      </c>
      <c r="F631" s="19">
        <v>627</v>
      </c>
    </row>
    <row r="632" spans="1:6">
      <c r="A632" s="19">
        <v>337</v>
      </c>
      <c r="B632" s="19" t="s">
        <v>1009</v>
      </c>
      <c r="C632" s="19" t="s">
        <v>32</v>
      </c>
      <c r="D632" s="19" t="s">
        <v>36</v>
      </c>
      <c r="E632" s="19">
        <v>40.9</v>
      </c>
      <c r="F632" s="19">
        <v>631</v>
      </c>
    </row>
    <row r="633" spans="1:6">
      <c r="A633" s="19">
        <v>658</v>
      </c>
      <c r="B633" s="19" t="s">
        <v>1010</v>
      </c>
      <c r="C633" s="19" t="s">
        <v>31</v>
      </c>
      <c r="D633" s="19" t="s">
        <v>49</v>
      </c>
      <c r="E633" s="19">
        <v>40.880000000000003</v>
      </c>
      <c r="F633" s="19">
        <v>632</v>
      </c>
    </row>
    <row r="634" spans="1:6">
      <c r="A634" s="19">
        <v>442</v>
      </c>
      <c r="B634" s="19" t="s">
        <v>1011</v>
      </c>
      <c r="C634" s="19" t="s">
        <v>33</v>
      </c>
      <c r="D634" s="19" t="s">
        <v>37</v>
      </c>
      <c r="E634" s="19">
        <v>40.880000000000003</v>
      </c>
      <c r="F634" s="19">
        <v>632</v>
      </c>
    </row>
    <row r="635" spans="1:6">
      <c r="A635" s="19">
        <v>328</v>
      </c>
      <c r="B635" s="19" t="s">
        <v>1012</v>
      </c>
      <c r="C635" s="19" t="s">
        <v>33</v>
      </c>
      <c r="D635" s="19" t="s">
        <v>45</v>
      </c>
      <c r="E635" s="19">
        <v>40.880000000000003</v>
      </c>
      <c r="F635" s="19">
        <v>632</v>
      </c>
    </row>
    <row r="636" spans="1:6">
      <c r="A636" s="19">
        <v>962</v>
      </c>
      <c r="B636" s="19" t="s">
        <v>1013</v>
      </c>
      <c r="C636" s="19" t="s">
        <v>30</v>
      </c>
      <c r="D636" s="19" t="s">
        <v>48</v>
      </c>
      <c r="E636" s="19">
        <v>40.880000000000003</v>
      </c>
      <c r="F636" s="19">
        <v>632</v>
      </c>
    </row>
    <row r="637" spans="1:6">
      <c r="A637" s="19">
        <v>383</v>
      </c>
      <c r="B637" s="19" t="s">
        <v>1014</v>
      </c>
      <c r="C637" s="19" t="s">
        <v>33</v>
      </c>
      <c r="D637" s="19" t="s">
        <v>35</v>
      </c>
      <c r="E637" s="19">
        <v>40.83</v>
      </c>
      <c r="F637" s="19">
        <v>636</v>
      </c>
    </row>
    <row r="638" spans="1:6">
      <c r="A638" s="19">
        <v>906</v>
      </c>
      <c r="B638" s="19" t="s">
        <v>1015</v>
      </c>
      <c r="C638" s="19" t="s">
        <v>30</v>
      </c>
      <c r="D638" s="19" t="s">
        <v>46</v>
      </c>
      <c r="E638" s="19">
        <v>40.82</v>
      </c>
      <c r="F638" s="19">
        <v>637</v>
      </c>
    </row>
    <row r="639" spans="1:6">
      <c r="A639" s="19">
        <v>54</v>
      </c>
      <c r="B639" s="19" t="s">
        <v>1016</v>
      </c>
      <c r="C639" s="19" t="s">
        <v>32</v>
      </c>
      <c r="D639" s="19" t="s">
        <v>50</v>
      </c>
      <c r="E639" s="19">
        <v>40.799999999999997</v>
      </c>
      <c r="F639" s="19">
        <v>638</v>
      </c>
    </row>
    <row r="640" spans="1:6">
      <c r="A640" s="19">
        <v>273</v>
      </c>
      <c r="B640" s="19" t="s">
        <v>1017</v>
      </c>
      <c r="C640" s="19" t="s">
        <v>30</v>
      </c>
      <c r="D640" s="19" t="s">
        <v>37</v>
      </c>
      <c r="E640" s="19">
        <v>40.79</v>
      </c>
      <c r="F640" s="19">
        <v>639</v>
      </c>
    </row>
    <row r="641" spans="1:6">
      <c r="A641" s="19">
        <v>833</v>
      </c>
      <c r="B641" s="19" t="s">
        <v>1018</v>
      </c>
      <c r="C641" s="19" t="s">
        <v>32</v>
      </c>
      <c r="D641" s="19" t="s">
        <v>45</v>
      </c>
      <c r="E641" s="19">
        <v>40.79</v>
      </c>
      <c r="F641" s="19">
        <v>639</v>
      </c>
    </row>
    <row r="642" spans="1:6">
      <c r="A642" s="19">
        <v>687</v>
      </c>
      <c r="B642" s="19" t="s">
        <v>1019</v>
      </c>
      <c r="C642" s="19" t="s">
        <v>33</v>
      </c>
      <c r="D642" s="19" t="s">
        <v>38</v>
      </c>
      <c r="E642" s="19">
        <v>40.75</v>
      </c>
      <c r="F642" s="19">
        <v>641</v>
      </c>
    </row>
    <row r="643" spans="1:6">
      <c r="A643" s="19">
        <v>884</v>
      </c>
      <c r="B643" s="19" t="s">
        <v>1020</v>
      </c>
      <c r="C643" s="19" t="s">
        <v>32</v>
      </c>
      <c r="D643" s="19" t="s">
        <v>50</v>
      </c>
      <c r="E643" s="19">
        <v>39.94</v>
      </c>
      <c r="F643" s="19">
        <v>642</v>
      </c>
    </row>
    <row r="644" spans="1:6">
      <c r="A644" s="19">
        <v>485</v>
      </c>
      <c r="B644" s="19" t="s">
        <v>1021</v>
      </c>
      <c r="C644" s="19" t="s">
        <v>30</v>
      </c>
      <c r="D644" s="19" t="s">
        <v>45</v>
      </c>
      <c r="E644" s="19">
        <v>39.94</v>
      </c>
      <c r="F644" s="19">
        <v>642</v>
      </c>
    </row>
    <row r="645" spans="1:6">
      <c r="A645" s="19">
        <v>466</v>
      </c>
      <c r="B645" s="19" t="s">
        <v>1022</v>
      </c>
      <c r="C645" s="19" t="s">
        <v>31</v>
      </c>
      <c r="D645" s="19" t="s">
        <v>38</v>
      </c>
      <c r="E645" s="19">
        <v>39.93</v>
      </c>
      <c r="F645" s="19">
        <v>644</v>
      </c>
    </row>
    <row r="646" spans="1:6">
      <c r="A646" s="19">
        <v>316</v>
      </c>
      <c r="B646" s="19" t="s">
        <v>1023</v>
      </c>
      <c r="C646" s="19" t="s">
        <v>32</v>
      </c>
      <c r="D646" s="19" t="s">
        <v>44</v>
      </c>
      <c r="E646" s="19">
        <v>39.93</v>
      </c>
      <c r="F646" s="19">
        <v>644</v>
      </c>
    </row>
    <row r="647" spans="1:6">
      <c r="A647" s="19">
        <v>422</v>
      </c>
      <c r="B647" s="19" t="s">
        <v>1024</v>
      </c>
      <c r="C647" s="19" t="s">
        <v>33</v>
      </c>
      <c r="D647" s="19" t="s">
        <v>43</v>
      </c>
      <c r="E647" s="19">
        <v>39.92</v>
      </c>
      <c r="F647" s="19">
        <v>646</v>
      </c>
    </row>
    <row r="648" spans="1:6">
      <c r="A648" s="19">
        <v>515</v>
      </c>
      <c r="B648" s="19" t="s">
        <v>1025</v>
      </c>
      <c r="C648" s="19" t="s">
        <v>30</v>
      </c>
      <c r="D648" s="19" t="s">
        <v>45</v>
      </c>
      <c r="E648" s="19">
        <v>39.92</v>
      </c>
      <c r="F648" s="19">
        <v>646</v>
      </c>
    </row>
    <row r="649" spans="1:6">
      <c r="A649" s="19">
        <v>740</v>
      </c>
      <c r="B649" s="19" t="s">
        <v>1026</v>
      </c>
      <c r="C649" s="19" t="s">
        <v>31</v>
      </c>
      <c r="D649" s="19" t="s">
        <v>49</v>
      </c>
      <c r="E649" s="19">
        <v>39.909999999999997</v>
      </c>
      <c r="F649" s="19">
        <v>648</v>
      </c>
    </row>
    <row r="650" spans="1:6">
      <c r="A650" s="19">
        <v>530</v>
      </c>
      <c r="B650" s="19" t="s">
        <v>1027</v>
      </c>
      <c r="C650" s="19" t="s">
        <v>31</v>
      </c>
      <c r="D650" s="19" t="s">
        <v>40</v>
      </c>
      <c r="E650" s="19">
        <v>39.9</v>
      </c>
      <c r="F650" s="19">
        <v>649</v>
      </c>
    </row>
    <row r="651" spans="1:6">
      <c r="A651" s="19">
        <v>394</v>
      </c>
      <c r="B651" s="19" t="s">
        <v>1028</v>
      </c>
      <c r="C651" s="19" t="s">
        <v>32</v>
      </c>
      <c r="D651" s="19" t="s">
        <v>43</v>
      </c>
      <c r="E651" s="19">
        <v>39.880000000000003</v>
      </c>
      <c r="F651" s="19">
        <v>650</v>
      </c>
    </row>
    <row r="652" spans="1:6">
      <c r="A652" s="19">
        <v>829</v>
      </c>
      <c r="B652" s="19" t="s">
        <v>1029</v>
      </c>
      <c r="C652" s="19" t="s">
        <v>31</v>
      </c>
      <c r="D652" s="19" t="s">
        <v>37</v>
      </c>
      <c r="E652" s="19">
        <v>39.869999999999997</v>
      </c>
      <c r="F652" s="19">
        <v>651</v>
      </c>
    </row>
    <row r="653" spans="1:6">
      <c r="A653" s="19">
        <v>652</v>
      </c>
      <c r="B653" s="19" t="s">
        <v>1030</v>
      </c>
      <c r="C653" s="19" t="s">
        <v>32</v>
      </c>
      <c r="D653" s="19" t="s">
        <v>48</v>
      </c>
      <c r="E653" s="19">
        <v>39.86</v>
      </c>
      <c r="F653" s="19">
        <v>652</v>
      </c>
    </row>
    <row r="654" spans="1:6">
      <c r="A654" s="19">
        <v>110</v>
      </c>
      <c r="B654" s="19" t="s">
        <v>1031</v>
      </c>
      <c r="C654" s="19" t="s">
        <v>33</v>
      </c>
      <c r="D654" s="19" t="s">
        <v>45</v>
      </c>
      <c r="E654" s="19">
        <v>39.86</v>
      </c>
      <c r="F654" s="19">
        <v>652</v>
      </c>
    </row>
    <row r="655" spans="1:6">
      <c r="A655" s="19">
        <v>233</v>
      </c>
      <c r="B655" s="19" t="s">
        <v>1032</v>
      </c>
      <c r="C655" s="19" t="s">
        <v>30</v>
      </c>
      <c r="D655" s="19" t="s">
        <v>47</v>
      </c>
      <c r="E655" s="19">
        <v>39.82</v>
      </c>
      <c r="F655" s="19">
        <v>654</v>
      </c>
    </row>
    <row r="656" spans="1:6">
      <c r="A656" s="19">
        <v>602</v>
      </c>
      <c r="B656" s="19" t="s">
        <v>1033</v>
      </c>
      <c r="C656" s="19" t="s">
        <v>30</v>
      </c>
      <c r="D656" s="19" t="s">
        <v>43</v>
      </c>
      <c r="E656" s="19">
        <v>39.81</v>
      </c>
      <c r="F656" s="19">
        <v>655</v>
      </c>
    </row>
    <row r="657" spans="1:6">
      <c r="A657" s="19">
        <v>472</v>
      </c>
      <c r="B657" s="19" t="s">
        <v>1034</v>
      </c>
      <c r="C657" s="19" t="s">
        <v>29</v>
      </c>
      <c r="D657" s="19" t="s">
        <v>47</v>
      </c>
      <c r="E657" s="19">
        <v>38.94</v>
      </c>
      <c r="F657" s="19">
        <v>656</v>
      </c>
    </row>
    <row r="658" spans="1:6">
      <c r="A658" s="19">
        <v>719</v>
      </c>
      <c r="B658" s="19" t="s">
        <v>1035</v>
      </c>
      <c r="C658" s="19" t="s">
        <v>30</v>
      </c>
      <c r="D658" s="19" t="s">
        <v>35</v>
      </c>
      <c r="E658" s="19">
        <v>38.93</v>
      </c>
      <c r="F658" s="19">
        <v>657</v>
      </c>
    </row>
    <row r="659" spans="1:6">
      <c r="A659" s="19">
        <v>828</v>
      </c>
      <c r="B659" s="19" t="s">
        <v>1036</v>
      </c>
      <c r="C659" s="19" t="s">
        <v>29</v>
      </c>
      <c r="D659" s="19" t="s">
        <v>48</v>
      </c>
      <c r="E659" s="19">
        <v>38.880000000000003</v>
      </c>
      <c r="F659" s="19">
        <v>658</v>
      </c>
    </row>
    <row r="660" spans="1:6">
      <c r="A660" s="19">
        <v>574</v>
      </c>
      <c r="B660" s="19" t="s">
        <v>1037</v>
      </c>
      <c r="C660" s="19" t="s">
        <v>29</v>
      </c>
      <c r="D660" s="19" t="s">
        <v>40</v>
      </c>
      <c r="E660" s="19">
        <v>38.840000000000003</v>
      </c>
      <c r="F660" s="19">
        <v>659</v>
      </c>
    </row>
    <row r="661" spans="1:6">
      <c r="A661" s="19">
        <v>160</v>
      </c>
      <c r="B661" s="19" t="s">
        <v>1038</v>
      </c>
      <c r="C661" s="19" t="s">
        <v>31</v>
      </c>
      <c r="D661" s="19" t="s">
        <v>39</v>
      </c>
      <c r="E661" s="19">
        <v>38.82</v>
      </c>
      <c r="F661" s="19">
        <v>660</v>
      </c>
    </row>
    <row r="662" spans="1:6">
      <c r="A662" s="19">
        <v>282</v>
      </c>
      <c r="B662" s="19" t="s">
        <v>1039</v>
      </c>
      <c r="C662" s="19" t="s">
        <v>33</v>
      </c>
      <c r="D662" s="19" t="s">
        <v>42</v>
      </c>
      <c r="E662" s="19">
        <v>38.82</v>
      </c>
      <c r="F662" s="19">
        <v>660</v>
      </c>
    </row>
    <row r="663" spans="1:6">
      <c r="A663" s="19">
        <v>982</v>
      </c>
      <c r="B663" s="19" t="s">
        <v>1040</v>
      </c>
      <c r="C663" s="19" t="s">
        <v>32</v>
      </c>
      <c r="D663" s="19" t="s">
        <v>40</v>
      </c>
      <c r="E663" s="19">
        <v>38.81</v>
      </c>
      <c r="F663" s="19">
        <v>662</v>
      </c>
    </row>
    <row r="664" spans="1:6">
      <c r="A664" s="19">
        <v>191</v>
      </c>
      <c r="B664" s="19" t="s">
        <v>1041</v>
      </c>
      <c r="C664" s="19" t="s">
        <v>31</v>
      </c>
      <c r="D664" s="19" t="s">
        <v>45</v>
      </c>
      <c r="E664" s="19">
        <v>38.79</v>
      </c>
      <c r="F664" s="19">
        <v>663</v>
      </c>
    </row>
    <row r="665" spans="1:6">
      <c r="A665" s="19">
        <v>677</v>
      </c>
      <c r="B665" s="19" t="s">
        <v>1042</v>
      </c>
      <c r="C665" s="19" t="s">
        <v>33</v>
      </c>
      <c r="D665" s="19" t="s">
        <v>41</v>
      </c>
      <c r="E665" s="19">
        <v>38.78</v>
      </c>
      <c r="F665" s="19">
        <v>664</v>
      </c>
    </row>
    <row r="666" spans="1:6">
      <c r="A666" s="19">
        <v>372</v>
      </c>
      <c r="B666" s="19" t="s">
        <v>1043</v>
      </c>
      <c r="C666" s="19" t="s">
        <v>32</v>
      </c>
      <c r="D666" s="19" t="s">
        <v>35</v>
      </c>
      <c r="E666" s="19">
        <v>37.94</v>
      </c>
      <c r="F666" s="19">
        <v>665</v>
      </c>
    </row>
    <row r="667" spans="1:6">
      <c r="A667" s="19">
        <v>522</v>
      </c>
      <c r="B667" s="19" t="s">
        <v>1044</v>
      </c>
      <c r="C667" s="19" t="s">
        <v>33</v>
      </c>
      <c r="D667" s="19" t="s">
        <v>46</v>
      </c>
      <c r="E667" s="19">
        <v>37.92</v>
      </c>
      <c r="F667" s="19">
        <v>666</v>
      </c>
    </row>
    <row r="668" spans="1:6">
      <c r="A668" s="19">
        <v>939</v>
      </c>
      <c r="B668" s="19" t="s">
        <v>1045</v>
      </c>
      <c r="C668" s="19" t="s">
        <v>32</v>
      </c>
      <c r="D668" s="19" t="s">
        <v>46</v>
      </c>
      <c r="E668" s="19">
        <v>37.92</v>
      </c>
      <c r="F668" s="19">
        <v>666</v>
      </c>
    </row>
    <row r="669" spans="1:6">
      <c r="A669" s="19">
        <v>364</v>
      </c>
      <c r="B669" s="19" t="s">
        <v>1046</v>
      </c>
      <c r="C669" s="19" t="s">
        <v>33</v>
      </c>
      <c r="D669" s="19" t="s">
        <v>41</v>
      </c>
      <c r="E669" s="19">
        <v>37.92</v>
      </c>
      <c r="F669" s="19">
        <v>666</v>
      </c>
    </row>
    <row r="670" spans="1:6">
      <c r="A670" s="19">
        <v>815</v>
      </c>
      <c r="B670" s="19" t="s">
        <v>1047</v>
      </c>
      <c r="C670" s="19" t="s">
        <v>31</v>
      </c>
      <c r="D670" s="19" t="s">
        <v>48</v>
      </c>
      <c r="E670" s="19">
        <v>37.909999999999997</v>
      </c>
      <c r="F670" s="19">
        <v>669</v>
      </c>
    </row>
    <row r="671" spans="1:6">
      <c r="A671" s="19">
        <v>700</v>
      </c>
      <c r="B671" s="19" t="s">
        <v>1048</v>
      </c>
      <c r="C671" s="19" t="s">
        <v>32</v>
      </c>
      <c r="D671" s="19" t="s">
        <v>37</v>
      </c>
      <c r="E671" s="19">
        <v>37.9</v>
      </c>
      <c r="F671" s="19">
        <v>670</v>
      </c>
    </row>
    <row r="672" spans="1:6">
      <c r="A672" s="19">
        <v>792</v>
      </c>
      <c r="B672" s="19" t="s">
        <v>1049</v>
      </c>
      <c r="C672" s="19" t="s">
        <v>31</v>
      </c>
      <c r="D672" s="19" t="s">
        <v>36</v>
      </c>
      <c r="E672" s="19">
        <v>37.880000000000003</v>
      </c>
      <c r="F672" s="19">
        <v>671</v>
      </c>
    </row>
    <row r="673" spans="1:6">
      <c r="A673" s="19">
        <v>744</v>
      </c>
      <c r="B673" s="19" t="s">
        <v>1050</v>
      </c>
      <c r="C673" s="19" t="s">
        <v>31</v>
      </c>
      <c r="D673" s="19" t="s">
        <v>48</v>
      </c>
      <c r="E673" s="19">
        <v>37.86</v>
      </c>
      <c r="F673" s="19">
        <v>672</v>
      </c>
    </row>
    <row r="674" spans="1:6">
      <c r="A674" s="19">
        <v>488</v>
      </c>
      <c r="B674" s="19" t="s">
        <v>1051</v>
      </c>
      <c r="C674" s="19" t="s">
        <v>33</v>
      </c>
      <c r="D674" s="19" t="s">
        <v>35</v>
      </c>
      <c r="E674" s="19">
        <v>37.840000000000003</v>
      </c>
      <c r="F674" s="19">
        <v>673</v>
      </c>
    </row>
    <row r="675" spans="1:6">
      <c r="A675" s="19">
        <v>164</v>
      </c>
      <c r="B675" s="19" t="s">
        <v>1052</v>
      </c>
      <c r="C675" s="19" t="s">
        <v>30</v>
      </c>
      <c r="D675" s="19" t="s">
        <v>38</v>
      </c>
      <c r="E675" s="19">
        <v>37.82</v>
      </c>
      <c r="F675" s="19">
        <v>674</v>
      </c>
    </row>
    <row r="676" spans="1:6">
      <c r="A676" s="19">
        <v>119</v>
      </c>
      <c r="B676" s="19" t="s">
        <v>1053</v>
      </c>
      <c r="C676" s="19" t="s">
        <v>29</v>
      </c>
      <c r="D676" s="19" t="s">
        <v>46</v>
      </c>
      <c r="E676" s="19">
        <v>37.770000000000003</v>
      </c>
      <c r="F676" s="19">
        <v>675</v>
      </c>
    </row>
    <row r="677" spans="1:6">
      <c r="A677" s="19">
        <v>12</v>
      </c>
      <c r="B677" s="19" t="s">
        <v>1054</v>
      </c>
      <c r="C677" s="19" t="s">
        <v>30</v>
      </c>
      <c r="D677" s="19" t="s">
        <v>50</v>
      </c>
      <c r="E677" s="19">
        <v>37.770000000000003</v>
      </c>
      <c r="F677" s="19">
        <v>675</v>
      </c>
    </row>
    <row r="678" spans="1:6">
      <c r="A678" s="19">
        <v>268</v>
      </c>
      <c r="B678" s="19" t="s">
        <v>1055</v>
      </c>
      <c r="C678" s="19" t="s">
        <v>33</v>
      </c>
      <c r="D678" s="19" t="s">
        <v>39</v>
      </c>
      <c r="E678" s="19">
        <v>36.94</v>
      </c>
      <c r="F678" s="19">
        <v>677</v>
      </c>
    </row>
    <row r="679" spans="1:6">
      <c r="A679" s="19">
        <v>279</v>
      </c>
      <c r="B679" s="19" t="s">
        <v>1056</v>
      </c>
      <c r="C679" s="19" t="s">
        <v>33</v>
      </c>
      <c r="D679" s="19" t="s">
        <v>35</v>
      </c>
      <c r="E679" s="19">
        <v>36.93</v>
      </c>
      <c r="F679" s="19">
        <v>678</v>
      </c>
    </row>
    <row r="680" spans="1:6">
      <c r="A680" s="19">
        <v>817</v>
      </c>
      <c r="B680" s="19" t="s">
        <v>1057</v>
      </c>
      <c r="C680" s="19" t="s">
        <v>32</v>
      </c>
      <c r="D680" s="19" t="s">
        <v>43</v>
      </c>
      <c r="E680" s="19">
        <v>36.93</v>
      </c>
      <c r="F680" s="19">
        <v>678</v>
      </c>
    </row>
    <row r="681" spans="1:6">
      <c r="A681" s="19">
        <v>257</v>
      </c>
      <c r="B681" s="19" t="s">
        <v>1058</v>
      </c>
      <c r="C681" s="19" t="s">
        <v>29</v>
      </c>
      <c r="D681" s="19" t="s">
        <v>47</v>
      </c>
      <c r="E681" s="19">
        <v>36.9</v>
      </c>
      <c r="F681" s="19">
        <v>680</v>
      </c>
    </row>
    <row r="682" spans="1:6">
      <c r="A682" s="19">
        <v>40</v>
      </c>
      <c r="B682" s="19" t="s">
        <v>1059</v>
      </c>
      <c r="C682" s="19" t="s">
        <v>32</v>
      </c>
      <c r="D682" s="19" t="s">
        <v>38</v>
      </c>
      <c r="E682" s="19">
        <v>36.86</v>
      </c>
      <c r="F682" s="19">
        <v>681</v>
      </c>
    </row>
    <row r="683" spans="1:6">
      <c r="A683" s="19">
        <v>618</v>
      </c>
      <c r="B683" s="19" t="s">
        <v>1060</v>
      </c>
      <c r="C683" s="19" t="s">
        <v>30</v>
      </c>
      <c r="D683" s="19" t="s">
        <v>42</v>
      </c>
      <c r="E683" s="19">
        <v>36.86</v>
      </c>
      <c r="F683" s="19">
        <v>681</v>
      </c>
    </row>
    <row r="684" spans="1:6">
      <c r="A684" s="19">
        <v>552</v>
      </c>
      <c r="B684" s="19" t="s">
        <v>1061</v>
      </c>
      <c r="C684" s="19" t="s">
        <v>30</v>
      </c>
      <c r="D684" s="19" t="s">
        <v>38</v>
      </c>
      <c r="E684" s="19">
        <v>36.85</v>
      </c>
      <c r="F684" s="19">
        <v>683</v>
      </c>
    </row>
    <row r="685" spans="1:6">
      <c r="A685" s="19">
        <v>864</v>
      </c>
      <c r="B685" s="19" t="s">
        <v>1062</v>
      </c>
      <c r="C685" s="19" t="s">
        <v>33</v>
      </c>
      <c r="D685" s="19" t="s">
        <v>45</v>
      </c>
      <c r="E685" s="19">
        <v>36.82</v>
      </c>
      <c r="F685" s="19">
        <v>684</v>
      </c>
    </row>
    <row r="686" spans="1:6">
      <c r="A686" s="19">
        <v>467</v>
      </c>
      <c r="B686" s="19" t="s">
        <v>1063</v>
      </c>
      <c r="C686" s="19" t="s">
        <v>29</v>
      </c>
      <c r="D686" s="19" t="s">
        <v>36</v>
      </c>
      <c r="E686" s="19">
        <v>36.81</v>
      </c>
      <c r="F686" s="19">
        <v>685</v>
      </c>
    </row>
    <row r="687" spans="1:6">
      <c r="A687" s="19">
        <v>461</v>
      </c>
      <c r="B687" s="19" t="s">
        <v>1064</v>
      </c>
      <c r="C687" s="19" t="s">
        <v>33</v>
      </c>
      <c r="D687" s="19" t="s">
        <v>39</v>
      </c>
      <c r="E687" s="19">
        <v>36.81</v>
      </c>
      <c r="F687" s="19">
        <v>685</v>
      </c>
    </row>
    <row r="688" spans="1:6">
      <c r="A688" s="19">
        <v>790</v>
      </c>
      <c r="B688" s="19" t="s">
        <v>1065</v>
      </c>
      <c r="C688" s="19" t="s">
        <v>31</v>
      </c>
      <c r="D688" s="19" t="s">
        <v>42</v>
      </c>
      <c r="E688" s="19">
        <v>36.770000000000003</v>
      </c>
      <c r="F688" s="19">
        <v>687</v>
      </c>
    </row>
    <row r="689" spans="1:6">
      <c r="A689" s="19">
        <v>970</v>
      </c>
      <c r="B689" s="19" t="s">
        <v>1066</v>
      </c>
      <c r="C689" s="19" t="s">
        <v>33</v>
      </c>
      <c r="D689" s="19" t="s">
        <v>48</v>
      </c>
      <c r="E689" s="19">
        <v>36.75</v>
      </c>
      <c r="F689" s="19">
        <v>688</v>
      </c>
    </row>
    <row r="690" spans="1:6">
      <c r="A690" s="19">
        <v>697</v>
      </c>
      <c r="B690" s="19" t="s">
        <v>1067</v>
      </c>
      <c r="C690" s="19" t="s">
        <v>29</v>
      </c>
      <c r="D690" s="19" t="s">
        <v>40</v>
      </c>
      <c r="E690" s="19">
        <v>36.729999999999997</v>
      </c>
      <c r="F690" s="19">
        <v>689</v>
      </c>
    </row>
    <row r="691" spans="1:6">
      <c r="A691" s="19">
        <v>769</v>
      </c>
      <c r="B691" s="19" t="s">
        <v>1068</v>
      </c>
      <c r="C691" s="19" t="s">
        <v>31</v>
      </c>
      <c r="D691" s="19" t="s">
        <v>36</v>
      </c>
      <c r="E691" s="19">
        <v>35.94</v>
      </c>
      <c r="F691" s="19">
        <v>690</v>
      </c>
    </row>
    <row r="692" spans="1:6">
      <c r="A692" s="19">
        <v>340</v>
      </c>
      <c r="B692" s="19" t="s">
        <v>1069</v>
      </c>
      <c r="C692" s="19" t="s">
        <v>31</v>
      </c>
      <c r="D692" s="19" t="s">
        <v>41</v>
      </c>
      <c r="E692" s="19">
        <v>35.94</v>
      </c>
      <c r="F692" s="19">
        <v>690</v>
      </c>
    </row>
    <row r="693" spans="1:6">
      <c r="A693" s="19">
        <v>102</v>
      </c>
      <c r="B693" s="19" t="s">
        <v>1070</v>
      </c>
      <c r="C693" s="19" t="s">
        <v>32</v>
      </c>
      <c r="D693" s="19" t="s">
        <v>35</v>
      </c>
      <c r="E693" s="19">
        <v>35.94</v>
      </c>
      <c r="F693" s="19">
        <v>690</v>
      </c>
    </row>
    <row r="694" spans="1:6">
      <c r="A694" s="19">
        <v>695</v>
      </c>
      <c r="B694" s="19" t="s">
        <v>1071</v>
      </c>
      <c r="C694" s="19" t="s">
        <v>30</v>
      </c>
      <c r="D694" s="19" t="s">
        <v>37</v>
      </c>
      <c r="E694" s="19">
        <v>35.94</v>
      </c>
      <c r="F694" s="19">
        <v>690</v>
      </c>
    </row>
    <row r="695" spans="1:6">
      <c r="A695" s="19">
        <v>360</v>
      </c>
      <c r="B695" s="19" t="s">
        <v>1072</v>
      </c>
      <c r="C695" s="19" t="s">
        <v>29</v>
      </c>
      <c r="D695" s="19" t="s">
        <v>40</v>
      </c>
      <c r="E695" s="19">
        <v>35.880000000000003</v>
      </c>
      <c r="F695" s="19">
        <v>694</v>
      </c>
    </row>
    <row r="696" spans="1:6">
      <c r="A696" s="19">
        <v>303</v>
      </c>
      <c r="B696" s="19" t="s">
        <v>1073</v>
      </c>
      <c r="C696" s="19" t="s">
        <v>31</v>
      </c>
      <c r="D696" s="19" t="s">
        <v>40</v>
      </c>
      <c r="E696" s="19">
        <v>35.79</v>
      </c>
      <c r="F696" s="19">
        <v>695</v>
      </c>
    </row>
    <row r="697" spans="1:6">
      <c r="A697" s="19">
        <v>595</v>
      </c>
      <c r="B697" s="19" t="s">
        <v>1074</v>
      </c>
      <c r="C697" s="19" t="s">
        <v>30</v>
      </c>
      <c r="D697" s="19" t="s">
        <v>36</v>
      </c>
      <c r="E697" s="19">
        <v>35.74</v>
      </c>
      <c r="F697" s="19">
        <v>696</v>
      </c>
    </row>
    <row r="698" spans="1:6">
      <c r="A698" s="19">
        <v>850</v>
      </c>
      <c r="B698" s="19" t="s">
        <v>1075</v>
      </c>
      <c r="C698" s="19" t="s">
        <v>32</v>
      </c>
      <c r="D698" s="19" t="s">
        <v>40</v>
      </c>
      <c r="E698" s="19">
        <v>35.74</v>
      </c>
      <c r="F698" s="19">
        <v>696</v>
      </c>
    </row>
    <row r="699" spans="1:6">
      <c r="A699" s="19">
        <v>278</v>
      </c>
      <c r="B699" s="19" t="s">
        <v>1076</v>
      </c>
      <c r="C699" s="19" t="s">
        <v>33</v>
      </c>
      <c r="D699" s="19" t="s">
        <v>50</v>
      </c>
      <c r="E699" s="19">
        <v>34.94</v>
      </c>
      <c r="F699" s="19">
        <v>698</v>
      </c>
    </row>
    <row r="700" spans="1:6">
      <c r="A700" s="19">
        <v>3</v>
      </c>
      <c r="B700" s="19" t="s">
        <v>1077</v>
      </c>
      <c r="C700" s="19" t="s">
        <v>33</v>
      </c>
      <c r="D700" s="19" t="s">
        <v>38</v>
      </c>
      <c r="E700" s="19">
        <v>34.89</v>
      </c>
      <c r="F700" s="19">
        <v>699</v>
      </c>
    </row>
    <row r="701" spans="1:6">
      <c r="A701" s="19">
        <v>549</v>
      </c>
      <c r="B701" s="19" t="s">
        <v>1078</v>
      </c>
      <c r="C701" s="19" t="s">
        <v>31</v>
      </c>
      <c r="D701" s="19" t="s">
        <v>40</v>
      </c>
      <c r="E701" s="19">
        <v>34.89</v>
      </c>
      <c r="F701" s="19">
        <v>699</v>
      </c>
    </row>
    <row r="702" spans="1:6">
      <c r="A702" s="19">
        <v>452</v>
      </c>
      <c r="B702" s="19" t="s">
        <v>1079</v>
      </c>
      <c r="C702" s="19" t="s">
        <v>32</v>
      </c>
      <c r="D702" s="19" t="s">
        <v>36</v>
      </c>
      <c r="E702" s="19">
        <v>34.869999999999997</v>
      </c>
      <c r="F702" s="19">
        <v>701</v>
      </c>
    </row>
    <row r="703" spans="1:6">
      <c r="A703" s="19">
        <v>241</v>
      </c>
      <c r="B703" s="19" t="s">
        <v>1080</v>
      </c>
      <c r="C703" s="19" t="s">
        <v>33</v>
      </c>
      <c r="D703" s="19" t="s">
        <v>39</v>
      </c>
      <c r="E703" s="19">
        <v>34.869999999999997</v>
      </c>
      <c r="F703" s="19">
        <v>701</v>
      </c>
    </row>
    <row r="704" spans="1:6">
      <c r="A704" s="19">
        <v>877</v>
      </c>
      <c r="B704" s="19" t="s">
        <v>1081</v>
      </c>
      <c r="C704" s="19" t="s">
        <v>31</v>
      </c>
      <c r="D704" s="19" t="s">
        <v>50</v>
      </c>
      <c r="E704" s="19">
        <v>34.83</v>
      </c>
      <c r="F704" s="19">
        <v>703</v>
      </c>
    </row>
    <row r="705" spans="1:6">
      <c r="A705" s="19">
        <v>457</v>
      </c>
      <c r="B705" s="19" t="s">
        <v>1082</v>
      </c>
      <c r="C705" s="19" t="s">
        <v>33</v>
      </c>
      <c r="D705" s="19" t="s">
        <v>38</v>
      </c>
      <c r="E705" s="19">
        <v>34.82</v>
      </c>
      <c r="F705" s="19">
        <v>704</v>
      </c>
    </row>
    <row r="706" spans="1:6">
      <c r="A706" s="19">
        <v>122</v>
      </c>
      <c r="B706" s="19" t="s">
        <v>1083</v>
      </c>
      <c r="C706" s="19" t="s">
        <v>30</v>
      </c>
      <c r="D706" s="19" t="s">
        <v>49</v>
      </c>
      <c r="E706" s="19">
        <v>34.770000000000003</v>
      </c>
      <c r="F706" s="19">
        <v>705</v>
      </c>
    </row>
    <row r="707" spans="1:6">
      <c r="A707" s="19">
        <v>200</v>
      </c>
      <c r="B707" s="19" t="s">
        <v>1084</v>
      </c>
      <c r="C707" s="19" t="s">
        <v>31</v>
      </c>
      <c r="D707" s="19" t="s">
        <v>44</v>
      </c>
      <c r="E707" s="19">
        <v>34.770000000000003</v>
      </c>
      <c r="F707" s="19">
        <v>705</v>
      </c>
    </row>
    <row r="708" spans="1:6">
      <c r="A708" s="19">
        <v>270</v>
      </c>
      <c r="B708" s="19" t="s">
        <v>1085</v>
      </c>
      <c r="C708" s="19" t="s">
        <v>33</v>
      </c>
      <c r="D708" s="19" t="s">
        <v>41</v>
      </c>
      <c r="E708" s="19">
        <v>34.770000000000003</v>
      </c>
      <c r="F708" s="19">
        <v>705</v>
      </c>
    </row>
    <row r="709" spans="1:6">
      <c r="A709" s="19">
        <v>875</v>
      </c>
      <c r="B709" s="19" t="s">
        <v>1086</v>
      </c>
      <c r="C709" s="19" t="s">
        <v>30</v>
      </c>
      <c r="D709" s="19" t="s">
        <v>35</v>
      </c>
      <c r="E709" s="19">
        <v>34.76</v>
      </c>
      <c r="F709" s="19">
        <v>708</v>
      </c>
    </row>
    <row r="710" spans="1:6">
      <c r="A710" s="19">
        <v>310</v>
      </c>
      <c r="B710" s="19" t="s">
        <v>1087</v>
      </c>
      <c r="C710" s="19" t="s">
        <v>32</v>
      </c>
      <c r="D710" s="19" t="s">
        <v>44</v>
      </c>
      <c r="E710" s="19">
        <v>33.950000000000003</v>
      </c>
      <c r="F710" s="19">
        <v>709</v>
      </c>
    </row>
    <row r="711" spans="1:6">
      <c r="A711" s="19">
        <v>187</v>
      </c>
      <c r="B711" s="19" t="s">
        <v>1088</v>
      </c>
      <c r="C711" s="19" t="s">
        <v>33</v>
      </c>
      <c r="D711" s="19" t="s">
        <v>35</v>
      </c>
      <c r="E711" s="19">
        <v>33.909999999999997</v>
      </c>
      <c r="F711" s="19">
        <v>710</v>
      </c>
    </row>
    <row r="712" spans="1:6">
      <c r="A712" s="19">
        <v>550</v>
      </c>
      <c r="B712" s="19" t="s">
        <v>1089</v>
      </c>
      <c r="C712" s="19" t="s">
        <v>33</v>
      </c>
      <c r="D712" s="19" t="s">
        <v>37</v>
      </c>
      <c r="E712" s="19">
        <v>33.909999999999997</v>
      </c>
      <c r="F712" s="19">
        <v>710</v>
      </c>
    </row>
    <row r="713" spans="1:6">
      <c r="A713" s="19">
        <v>952</v>
      </c>
      <c r="B713" s="19" t="s">
        <v>1090</v>
      </c>
      <c r="C713" s="19" t="s">
        <v>30</v>
      </c>
      <c r="D713" s="19" t="s">
        <v>38</v>
      </c>
      <c r="E713" s="19">
        <v>33.909999999999997</v>
      </c>
      <c r="F713" s="19">
        <v>710</v>
      </c>
    </row>
    <row r="714" spans="1:6">
      <c r="A714" s="19">
        <v>80</v>
      </c>
      <c r="B714" s="19" t="s">
        <v>1091</v>
      </c>
      <c r="C714" s="19" t="s">
        <v>29</v>
      </c>
      <c r="D714" s="19" t="s">
        <v>37</v>
      </c>
      <c r="E714" s="19">
        <v>33.9</v>
      </c>
      <c r="F714" s="19">
        <v>713</v>
      </c>
    </row>
    <row r="715" spans="1:6">
      <c r="A715" s="19">
        <v>577</v>
      </c>
      <c r="B715" s="19" t="s">
        <v>1092</v>
      </c>
      <c r="C715" s="19" t="s">
        <v>30</v>
      </c>
      <c r="D715" s="19" t="s">
        <v>35</v>
      </c>
      <c r="E715" s="19">
        <v>33.89</v>
      </c>
      <c r="F715" s="19">
        <v>714</v>
      </c>
    </row>
    <row r="716" spans="1:6">
      <c r="A716" s="19">
        <v>832</v>
      </c>
      <c r="B716" s="19" t="s">
        <v>1093</v>
      </c>
      <c r="C716" s="19" t="s">
        <v>30</v>
      </c>
      <c r="D716" s="19" t="s">
        <v>37</v>
      </c>
      <c r="E716" s="19">
        <v>33.86</v>
      </c>
      <c r="F716" s="19">
        <v>715</v>
      </c>
    </row>
    <row r="717" spans="1:6">
      <c r="A717" s="19">
        <v>963</v>
      </c>
      <c r="B717" s="19" t="s">
        <v>1094</v>
      </c>
      <c r="C717" s="19" t="s">
        <v>30</v>
      </c>
      <c r="D717" s="19" t="s">
        <v>39</v>
      </c>
      <c r="E717" s="19">
        <v>33.85</v>
      </c>
      <c r="F717" s="19">
        <v>716</v>
      </c>
    </row>
    <row r="718" spans="1:6">
      <c r="A718" s="19">
        <v>524</v>
      </c>
      <c r="B718" s="19" t="s">
        <v>1095</v>
      </c>
      <c r="C718" s="19" t="s">
        <v>30</v>
      </c>
      <c r="D718" s="19" t="s">
        <v>46</v>
      </c>
      <c r="E718" s="19">
        <v>33.83</v>
      </c>
      <c r="F718" s="19">
        <v>717</v>
      </c>
    </row>
    <row r="719" spans="1:6">
      <c r="A719" s="19">
        <v>1</v>
      </c>
      <c r="B719" s="19" t="s">
        <v>1096</v>
      </c>
      <c r="C719" s="19" t="s">
        <v>30</v>
      </c>
      <c r="D719" s="19" t="s">
        <v>38</v>
      </c>
      <c r="E719" s="19">
        <v>33.79</v>
      </c>
      <c r="F719" s="19">
        <v>718</v>
      </c>
    </row>
    <row r="720" spans="1:6">
      <c r="A720" s="19">
        <v>976</v>
      </c>
      <c r="B720" s="19" t="s">
        <v>1097</v>
      </c>
      <c r="C720" s="19" t="s">
        <v>32</v>
      </c>
      <c r="D720" s="19" t="s">
        <v>44</v>
      </c>
      <c r="E720" s="19">
        <v>33.79</v>
      </c>
      <c r="F720" s="19">
        <v>718</v>
      </c>
    </row>
    <row r="721" spans="1:6">
      <c r="A721" s="19">
        <v>883</v>
      </c>
      <c r="B721" s="19" t="s">
        <v>1098</v>
      </c>
      <c r="C721" s="19" t="s">
        <v>30</v>
      </c>
      <c r="D721" s="19" t="s">
        <v>45</v>
      </c>
      <c r="E721" s="19">
        <v>32.94</v>
      </c>
      <c r="F721" s="19">
        <v>720</v>
      </c>
    </row>
    <row r="722" spans="1:6">
      <c r="A722" s="19">
        <v>411</v>
      </c>
      <c r="B722" s="19" t="s">
        <v>1099</v>
      </c>
      <c r="C722" s="19" t="s">
        <v>33</v>
      </c>
      <c r="D722" s="19" t="s">
        <v>50</v>
      </c>
      <c r="E722" s="19">
        <v>32.94</v>
      </c>
      <c r="F722" s="19">
        <v>720</v>
      </c>
    </row>
    <row r="723" spans="1:6">
      <c r="A723" s="19">
        <v>106</v>
      </c>
      <c r="B723" s="19" t="s">
        <v>1100</v>
      </c>
      <c r="C723" s="19" t="s">
        <v>29</v>
      </c>
      <c r="D723" s="19" t="s">
        <v>44</v>
      </c>
      <c r="E723" s="19">
        <v>32.93</v>
      </c>
      <c r="F723" s="19">
        <v>722</v>
      </c>
    </row>
    <row r="724" spans="1:6">
      <c r="A724" s="19">
        <v>848</v>
      </c>
      <c r="B724" s="19" t="s">
        <v>1101</v>
      </c>
      <c r="C724" s="19" t="s">
        <v>29</v>
      </c>
      <c r="D724" s="19" t="s">
        <v>47</v>
      </c>
      <c r="E724" s="19">
        <v>32.9</v>
      </c>
      <c r="F724" s="19">
        <v>723</v>
      </c>
    </row>
    <row r="725" spans="1:6">
      <c r="A725" s="19">
        <v>540</v>
      </c>
      <c r="B725" s="19" t="s">
        <v>1102</v>
      </c>
      <c r="C725" s="19" t="s">
        <v>31</v>
      </c>
      <c r="D725" s="19" t="s">
        <v>50</v>
      </c>
      <c r="E725" s="19">
        <v>32.9</v>
      </c>
      <c r="F725" s="19">
        <v>723</v>
      </c>
    </row>
    <row r="726" spans="1:6">
      <c r="A726" s="19">
        <v>553</v>
      </c>
      <c r="B726" s="19" t="s">
        <v>1103</v>
      </c>
      <c r="C726" s="19" t="s">
        <v>31</v>
      </c>
      <c r="D726" s="19" t="s">
        <v>45</v>
      </c>
      <c r="E726" s="19">
        <v>32.9</v>
      </c>
      <c r="F726" s="19">
        <v>723</v>
      </c>
    </row>
    <row r="727" spans="1:6">
      <c r="A727" s="19">
        <v>756</v>
      </c>
      <c r="B727" s="19" t="s">
        <v>1104</v>
      </c>
      <c r="C727" s="19" t="s">
        <v>31</v>
      </c>
      <c r="D727" s="19" t="s">
        <v>46</v>
      </c>
      <c r="E727" s="19">
        <v>32.89</v>
      </c>
      <c r="F727" s="19">
        <v>726</v>
      </c>
    </row>
    <row r="728" spans="1:6">
      <c r="A728" s="19">
        <v>736</v>
      </c>
      <c r="B728" s="19" t="s">
        <v>1105</v>
      </c>
      <c r="C728" s="19" t="s">
        <v>32</v>
      </c>
      <c r="D728" s="19" t="s">
        <v>37</v>
      </c>
      <c r="E728" s="19">
        <v>32.880000000000003</v>
      </c>
      <c r="F728" s="19">
        <v>727</v>
      </c>
    </row>
    <row r="729" spans="1:6">
      <c r="A729" s="19">
        <v>840</v>
      </c>
      <c r="B729" s="19" t="s">
        <v>1106</v>
      </c>
      <c r="C729" s="19" t="s">
        <v>32</v>
      </c>
      <c r="D729" s="19" t="s">
        <v>44</v>
      </c>
      <c r="E729" s="19">
        <v>32.86</v>
      </c>
      <c r="F729" s="19">
        <v>728</v>
      </c>
    </row>
    <row r="730" spans="1:6">
      <c r="A730" s="19">
        <v>862</v>
      </c>
      <c r="B730" s="19" t="s">
        <v>1107</v>
      </c>
      <c r="C730" s="19" t="s">
        <v>29</v>
      </c>
      <c r="D730" s="19" t="s">
        <v>48</v>
      </c>
      <c r="E730" s="19">
        <v>32.86</v>
      </c>
      <c r="F730" s="19">
        <v>728</v>
      </c>
    </row>
    <row r="731" spans="1:6">
      <c r="A731" s="19">
        <v>949</v>
      </c>
      <c r="B731" s="19" t="s">
        <v>1108</v>
      </c>
      <c r="C731" s="19" t="s">
        <v>33</v>
      </c>
      <c r="D731" s="19" t="s">
        <v>44</v>
      </c>
      <c r="E731" s="19">
        <v>32.81</v>
      </c>
      <c r="F731" s="19">
        <v>730</v>
      </c>
    </row>
    <row r="732" spans="1:6">
      <c r="A732" s="19">
        <v>19</v>
      </c>
      <c r="B732" s="19" t="s">
        <v>1109</v>
      </c>
      <c r="C732" s="19" t="s">
        <v>30</v>
      </c>
      <c r="D732" s="19" t="s">
        <v>40</v>
      </c>
      <c r="E732" s="19">
        <v>32.799999999999997</v>
      </c>
      <c r="F732" s="19">
        <v>731</v>
      </c>
    </row>
    <row r="733" spans="1:6">
      <c r="A733" s="19">
        <v>224</v>
      </c>
      <c r="B733" s="19" t="s">
        <v>1110</v>
      </c>
      <c r="C733" s="19" t="s">
        <v>29</v>
      </c>
      <c r="D733" s="19" t="s">
        <v>47</v>
      </c>
      <c r="E733" s="19">
        <v>31.94</v>
      </c>
      <c r="F733" s="19">
        <v>732</v>
      </c>
    </row>
    <row r="734" spans="1:6">
      <c r="A734" s="19">
        <v>248</v>
      </c>
      <c r="B734" s="19" t="s">
        <v>1111</v>
      </c>
      <c r="C734" s="19" t="s">
        <v>33</v>
      </c>
      <c r="D734" s="19" t="s">
        <v>38</v>
      </c>
      <c r="E734" s="19">
        <v>31.94</v>
      </c>
      <c r="F734" s="19">
        <v>732</v>
      </c>
    </row>
    <row r="735" spans="1:6">
      <c r="A735" s="19">
        <v>405</v>
      </c>
      <c r="B735" s="19" t="s">
        <v>1112</v>
      </c>
      <c r="C735" s="19" t="s">
        <v>33</v>
      </c>
      <c r="D735" s="19" t="s">
        <v>47</v>
      </c>
      <c r="E735" s="19">
        <v>31.94</v>
      </c>
      <c r="F735" s="19">
        <v>732</v>
      </c>
    </row>
    <row r="736" spans="1:6">
      <c r="A736" s="19">
        <v>182</v>
      </c>
      <c r="B736" s="19" t="s">
        <v>1113</v>
      </c>
      <c r="C736" s="19" t="s">
        <v>29</v>
      </c>
      <c r="D736" s="19" t="s">
        <v>46</v>
      </c>
      <c r="E736" s="19">
        <v>31.94</v>
      </c>
      <c r="F736" s="19">
        <v>732</v>
      </c>
    </row>
    <row r="737" spans="1:6">
      <c r="A737" s="19">
        <v>758</v>
      </c>
      <c r="B737" s="19" t="s">
        <v>1114</v>
      </c>
      <c r="C737" s="19" t="s">
        <v>29</v>
      </c>
      <c r="D737" s="19" t="s">
        <v>42</v>
      </c>
      <c r="E737" s="19">
        <v>31.92</v>
      </c>
      <c r="F737" s="19">
        <v>736</v>
      </c>
    </row>
    <row r="738" spans="1:6">
      <c r="A738" s="19">
        <v>225</v>
      </c>
      <c r="B738" s="19" t="s">
        <v>1115</v>
      </c>
      <c r="C738" s="19" t="s">
        <v>31</v>
      </c>
      <c r="D738" s="19" t="s">
        <v>42</v>
      </c>
      <c r="E738" s="19">
        <v>31.92</v>
      </c>
      <c r="F738" s="19">
        <v>736</v>
      </c>
    </row>
    <row r="739" spans="1:6">
      <c r="A739" s="19">
        <v>714</v>
      </c>
      <c r="B739" s="19" t="s">
        <v>1116</v>
      </c>
      <c r="C739" s="19" t="s">
        <v>33</v>
      </c>
      <c r="D739" s="19" t="s">
        <v>43</v>
      </c>
      <c r="E739" s="19">
        <v>31.91</v>
      </c>
      <c r="F739" s="19">
        <v>738</v>
      </c>
    </row>
    <row r="740" spans="1:6">
      <c r="A740" s="19">
        <v>306</v>
      </c>
      <c r="B740" s="19" t="s">
        <v>1117</v>
      </c>
      <c r="C740" s="19" t="s">
        <v>31</v>
      </c>
      <c r="D740" s="19" t="s">
        <v>44</v>
      </c>
      <c r="E740" s="19">
        <v>31.91</v>
      </c>
      <c r="F740" s="19">
        <v>738</v>
      </c>
    </row>
    <row r="741" spans="1:6">
      <c r="A741" s="19">
        <v>576</v>
      </c>
      <c r="B741" s="19" t="s">
        <v>1118</v>
      </c>
      <c r="C741" s="19" t="s">
        <v>30</v>
      </c>
      <c r="D741" s="19" t="s">
        <v>38</v>
      </c>
      <c r="E741" s="19">
        <v>31.9</v>
      </c>
      <c r="F741" s="19">
        <v>740</v>
      </c>
    </row>
    <row r="742" spans="1:6">
      <c r="A742" s="19">
        <v>819</v>
      </c>
      <c r="B742" s="19" t="s">
        <v>1119</v>
      </c>
      <c r="C742" s="19" t="s">
        <v>31</v>
      </c>
      <c r="D742" s="19" t="s">
        <v>50</v>
      </c>
      <c r="E742" s="19">
        <v>31.9</v>
      </c>
      <c r="F742" s="19">
        <v>740</v>
      </c>
    </row>
    <row r="743" spans="1:6">
      <c r="A743" s="19">
        <v>413</v>
      </c>
      <c r="B743" s="19" t="s">
        <v>1120</v>
      </c>
      <c r="C743" s="19" t="s">
        <v>33</v>
      </c>
      <c r="D743" s="19" t="s">
        <v>46</v>
      </c>
      <c r="E743" s="19">
        <v>31.9</v>
      </c>
      <c r="F743" s="19">
        <v>740</v>
      </c>
    </row>
    <row r="744" spans="1:6">
      <c r="A744" s="19">
        <v>617</v>
      </c>
      <c r="B744" s="19" t="s">
        <v>1121</v>
      </c>
      <c r="C744" s="19" t="s">
        <v>31</v>
      </c>
      <c r="D744" s="19" t="s">
        <v>37</v>
      </c>
      <c r="E744" s="19">
        <v>31.88</v>
      </c>
      <c r="F744" s="19">
        <v>743</v>
      </c>
    </row>
    <row r="745" spans="1:6">
      <c r="A745" s="19">
        <v>732</v>
      </c>
      <c r="B745" s="19" t="s">
        <v>1122</v>
      </c>
      <c r="C745" s="19" t="s">
        <v>29</v>
      </c>
      <c r="D745" s="19" t="s">
        <v>40</v>
      </c>
      <c r="E745" s="19">
        <v>31.87</v>
      </c>
      <c r="F745" s="19">
        <v>744</v>
      </c>
    </row>
    <row r="746" spans="1:6">
      <c r="A746" s="19">
        <v>85</v>
      </c>
      <c r="B746" s="19" t="s">
        <v>1123</v>
      </c>
      <c r="C746" s="19" t="s">
        <v>29</v>
      </c>
      <c r="D746" s="19" t="s">
        <v>38</v>
      </c>
      <c r="E746" s="19">
        <v>31.85</v>
      </c>
      <c r="F746" s="19">
        <v>745</v>
      </c>
    </row>
    <row r="747" spans="1:6">
      <c r="A747" s="19">
        <v>948</v>
      </c>
      <c r="B747" s="19" t="s">
        <v>1124</v>
      </c>
      <c r="C747" s="19" t="s">
        <v>31</v>
      </c>
      <c r="D747" s="19" t="s">
        <v>41</v>
      </c>
      <c r="E747" s="19">
        <v>31.83</v>
      </c>
      <c r="F747" s="19">
        <v>746</v>
      </c>
    </row>
    <row r="748" spans="1:6">
      <c r="A748" s="19">
        <v>646</v>
      </c>
      <c r="B748" s="19" t="s">
        <v>1125</v>
      </c>
      <c r="C748" s="19" t="s">
        <v>33</v>
      </c>
      <c r="D748" s="19" t="s">
        <v>44</v>
      </c>
      <c r="E748" s="19">
        <v>31.82</v>
      </c>
      <c r="F748" s="19">
        <v>747</v>
      </c>
    </row>
    <row r="749" spans="1:6">
      <c r="A749" s="19">
        <v>132</v>
      </c>
      <c r="B749" s="19" t="s">
        <v>1126</v>
      </c>
      <c r="C749" s="19" t="s">
        <v>30</v>
      </c>
      <c r="D749" s="19" t="s">
        <v>43</v>
      </c>
      <c r="E749" s="19">
        <v>31.81</v>
      </c>
      <c r="F749" s="19">
        <v>748</v>
      </c>
    </row>
    <row r="750" spans="1:6">
      <c r="A750" s="19">
        <v>176</v>
      </c>
      <c r="B750" s="19" t="s">
        <v>1127</v>
      </c>
      <c r="C750" s="19" t="s">
        <v>31</v>
      </c>
      <c r="D750" s="19" t="s">
        <v>35</v>
      </c>
      <c r="E750" s="19">
        <v>31.81</v>
      </c>
      <c r="F750" s="19">
        <v>748</v>
      </c>
    </row>
    <row r="751" spans="1:6">
      <c r="A751" s="19">
        <v>309</v>
      </c>
      <c r="B751" s="19" t="s">
        <v>1128</v>
      </c>
      <c r="C751" s="19" t="s">
        <v>32</v>
      </c>
      <c r="D751" s="19" t="s">
        <v>37</v>
      </c>
      <c r="E751" s="19">
        <v>31.8</v>
      </c>
      <c r="F751" s="19">
        <v>750</v>
      </c>
    </row>
    <row r="752" spans="1:6">
      <c r="A752" s="19">
        <v>781</v>
      </c>
      <c r="B752" s="19" t="s">
        <v>1129</v>
      </c>
      <c r="C752" s="19" t="s">
        <v>32</v>
      </c>
      <c r="D752" s="19" t="s">
        <v>44</v>
      </c>
      <c r="E752" s="19">
        <v>30.95</v>
      </c>
      <c r="F752" s="19">
        <v>751</v>
      </c>
    </row>
    <row r="753" spans="1:6">
      <c r="A753" s="19">
        <v>82</v>
      </c>
      <c r="B753" s="19" t="s">
        <v>1130</v>
      </c>
      <c r="C753" s="19" t="s">
        <v>29</v>
      </c>
      <c r="D753" s="19" t="s">
        <v>37</v>
      </c>
      <c r="E753" s="19">
        <v>30.93</v>
      </c>
      <c r="F753" s="19">
        <v>752</v>
      </c>
    </row>
    <row r="754" spans="1:6">
      <c r="A754" s="19">
        <v>490</v>
      </c>
      <c r="B754" s="19" t="s">
        <v>1131</v>
      </c>
      <c r="C754" s="19" t="s">
        <v>29</v>
      </c>
      <c r="D754" s="19" t="s">
        <v>41</v>
      </c>
      <c r="E754" s="19">
        <v>30.92</v>
      </c>
      <c r="F754" s="19">
        <v>753</v>
      </c>
    </row>
    <row r="755" spans="1:6">
      <c r="A755" s="19">
        <v>604</v>
      </c>
      <c r="B755" s="19" t="s">
        <v>1132</v>
      </c>
      <c r="C755" s="19" t="s">
        <v>29</v>
      </c>
      <c r="D755" s="19" t="s">
        <v>46</v>
      </c>
      <c r="E755" s="19">
        <v>30.89</v>
      </c>
      <c r="F755" s="19">
        <v>754</v>
      </c>
    </row>
    <row r="756" spans="1:6">
      <c r="A756" s="19">
        <v>886</v>
      </c>
      <c r="B756" s="19" t="s">
        <v>1133</v>
      </c>
      <c r="C756" s="19" t="s">
        <v>31</v>
      </c>
      <c r="D756" s="19" t="s">
        <v>39</v>
      </c>
      <c r="E756" s="19">
        <v>30.88</v>
      </c>
      <c r="F756" s="19">
        <v>755</v>
      </c>
    </row>
    <row r="757" spans="1:6">
      <c r="A757" s="19">
        <v>299</v>
      </c>
      <c r="B757" s="19" t="s">
        <v>1134</v>
      </c>
      <c r="C757" s="19" t="s">
        <v>31</v>
      </c>
      <c r="D757" s="19" t="s">
        <v>47</v>
      </c>
      <c r="E757" s="19">
        <v>30.85</v>
      </c>
      <c r="F757" s="19">
        <v>756</v>
      </c>
    </row>
    <row r="758" spans="1:6">
      <c r="A758" s="19">
        <v>140</v>
      </c>
      <c r="B758" s="19" t="s">
        <v>1135</v>
      </c>
      <c r="C758" s="19" t="s">
        <v>29</v>
      </c>
      <c r="D758" s="19" t="s">
        <v>43</v>
      </c>
      <c r="E758" s="19">
        <v>30.83</v>
      </c>
      <c r="F758" s="19">
        <v>757</v>
      </c>
    </row>
    <row r="759" spans="1:6">
      <c r="A759" s="19">
        <v>560</v>
      </c>
      <c r="B759" s="19" t="s">
        <v>1136</v>
      </c>
      <c r="C759" s="19" t="s">
        <v>33</v>
      </c>
      <c r="D759" s="19" t="s">
        <v>44</v>
      </c>
      <c r="E759" s="19">
        <v>30.83</v>
      </c>
      <c r="F759" s="19">
        <v>757</v>
      </c>
    </row>
    <row r="760" spans="1:6">
      <c r="A760" s="19">
        <v>18</v>
      </c>
      <c r="B760" s="19" t="s">
        <v>1137</v>
      </c>
      <c r="C760" s="19" t="s">
        <v>31</v>
      </c>
      <c r="D760" s="19" t="s">
        <v>39</v>
      </c>
      <c r="E760" s="19">
        <v>30.8</v>
      </c>
      <c r="F760" s="19">
        <v>759</v>
      </c>
    </row>
    <row r="761" spans="1:6">
      <c r="A761" s="19">
        <v>387</v>
      </c>
      <c r="B761" s="19" t="s">
        <v>1138</v>
      </c>
      <c r="C761" s="19" t="s">
        <v>29</v>
      </c>
      <c r="D761" s="19" t="s">
        <v>44</v>
      </c>
      <c r="E761" s="19">
        <v>30.79</v>
      </c>
      <c r="F761" s="19">
        <v>760</v>
      </c>
    </row>
    <row r="762" spans="1:6">
      <c r="A762" s="19">
        <v>11</v>
      </c>
      <c r="B762" s="19" t="s">
        <v>1139</v>
      </c>
      <c r="C762" s="19" t="s">
        <v>29</v>
      </c>
      <c r="D762" s="19" t="s">
        <v>36</v>
      </c>
      <c r="E762" s="19">
        <v>30.78</v>
      </c>
      <c r="F762" s="19">
        <v>761</v>
      </c>
    </row>
    <row r="763" spans="1:6">
      <c r="A763" s="19">
        <v>393</v>
      </c>
      <c r="B763" s="19" t="s">
        <v>1140</v>
      </c>
      <c r="C763" s="19" t="s">
        <v>31</v>
      </c>
      <c r="D763" s="19" t="s">
        <v>38</v>
      </c>
      <c r="E763" s="19">
        <v>29.92</v>
      </c>
      <c r="F763" s="19">
        <v>762</v>
      </c>
    </row>
    <row r="764" spans="1:6">
      <c r="A764" s="19">
        <v>368</v>
      </c>
      <c r="B764" s="19" t="s">
        <v>1141</v>
      </c>
      <c r="C764" s="19" t="s">
        <v>32</v>
      </c>
      <c r="D764" s="19" t="s">
        <v>42</v>
      </c>
      <c r="E764" s="19">
        <v>29.92</v>
      </c>
      <c r="F764" s="19">
        <v>762</v>
      </c>
    </row>
    <row r="765" spans="1:6">
      <c r="A765" s="19">
        <v>978</v>
      </c>
      <c r="B765" s="19" t="s">
        <v>1142</v>
      </c>
      <c r="C765" s="19" t="s">
        <v>32</v>
      </c>
      <c r="D765" s="19" t="s">
        <v>46</v>
      </c>
      <c r="E765" s="19">
        <v>29.91</v>
      </c>
      <c r="F765" s="19">
        <v>764</v>
      </c>
    </row>
    <row r="766" spans="1:6">
      <c r="A766" s="19">
        <v>726</v>
      </c>
      <c r="B766" s="19" t="s">
        <v>1143</v>
      </c>
      <c r="C766" s="19" t="s">
        <v>31</v>
      </c>
      <c r="D766" s="19" t="s">
        <v>36</v>
      </c>
      <c r="E766" s="19">
        <v>29.91</v>
      </c>
      <c r="F766" s="19">
        <v>764</v>
      </c>
    </row>
    <row r="767" spans="1:6">
      <c r="A767" s="19">
        <v>761</v>
      </c>
      <c r="B767" s="19" t="s">
        <v>1144</v>
      </c>
      <c r="C767" s="19" t="s">
        <v>30</v>
      </c>
      <c r="D767" s="19" t="s">
        <v>45</v>
      </c>
      <c r="E767" s="19">
        <v>29.9</v>
      </c>
      <c r="F767" s="19">
        <v>766</v>
      </c>
    </row>
    <row r="768" spans="1:6">
      <c r="A768" s="19">
        <v>928</v>
      </c>
      <c r="B768" s="19" t="s">
        <v>1145</v>
      </c>
      <c r="C768" s="19" t="s">
        <v>30</v>
      </c>
      <c r="D768" s="19" t="s">
        <v>45</v>
      </c>
      <c r="E768" s="19">
        <v>29.9</v>
      </c>
      <c r="F768" s="19">
        <v>766</v>
      </c>
    </row>
    <row r="769" spans="1:6">
      <c r="A769" s="19">
        <v>794</v>
      </c>
      <c r="B769" s="19" t="s">
        <v>1146</v>
      </c>
      <c r="C769" s="19" t="s">
        <v>29</v>
      </c>
      <c r="D769" s="19" t="s">
        <v>40</v>
      </c>
      <c r="E769" s="19">
        <v>29.88</v>
      </c>
      <c r="F769" s="19">
        <v>768</v>
      </c>
    </row>
    <row r="770" spans="1:6">
      <c r="A770" s="19">
        <v>747</v>
      </c>
      <c r="B770" s="19" t="s">
        <v>1147</v>
      </c>
      <c r="C770" s="19" t="s">
        <v>32</v>
      </c>
      <c r="D770" s="19" t="s">
        <v>44</v>
      </c>
      <c r="E770" s="19">
        <v>29.83</v>
      </c>
      <c r="F770" s="19">
        <v>769</v>
      </c>
    </row>
    <row r="771" spans="1:6">
      <c r="A771" s="19">
        <v>79</v>
      </c>
      <c r="B771" s="19" t="s">
        <v>1148</v>
      </c>
      <c r="C771" s="19" t="s">
        <v>31</v>
      </c>
      <c r="D771" s="19" t="s">
        <v>42</v>
      </c>
      <c r="E771" s="19">
        <v>29.81</v>
      </c>
      <c r="F771" s="19">
        <v>770</v>
      </c>
    </row>
    <row r="772" spans="1:6">
      <c r="A772" s="19">
        <v>143</v>
      </c>
      <c r="B772" s="19" t="s">
        <v>1149</v>
      </c>
      <c r="C772" s="19" t="s">
        <v>30</v>
      </c>
      <c r="D772" s="19" t="s">
        <v>42</v>
      </c>
      <c r="E772" s="19">
        <v>29.79</v>
      </c>
      <c r="F772" s="19">
        <v>771</v>
      </c>
    </row>
    <row r="773" spans="1:6">
      <c r="A773" s="19">
        <v>185</v>
      </c>
      <c r="B773" s="19" t="s">
        <v>1150</v>
      </c>
      <c r="C773" s="19" t="s">
        <v>30</v>
      </c>
      <c r="D773" s="19" t="s">
        <v>36</v>
      </c>
      <c r="E773" s="19">
        <v>28.93</v>
      </c>
      <c r="F773" s="19">
        <v>772</v>
      </c>
    </row>
    <row r="774" spans="1:6">
      <c r="A774" s="19">
        <v>541</v>
      </c>
      <c r="B774" s="19" t="s">
        <v>1151</v>
      </c>
      <c r="C774" s="19" t="s">
        <v>33</v>
      </c>
      <c r="D774" s="19" t="s">
        <v>39</v>
      </c>
      <c r="E774" s="19">
        <v>28.93</v>
      </c>
      <c r="F774" s="19">
        <v>772</v>
      </c>
    </row>
    <row r="775" spans="1:6">
      <c r="A775" s="19">
        <v>926</v>
      </c>
      <c r="B775" s="19" t="s">
        <v>1152</v>
      </c>
      <c r="C775" s="19" t="s">
        <v>33</v>
      </c>
      <c r="D775" s="19" t="s">
        <v>38</v>
      </c>
      <c r="E775" s="19">
        <v>28.93</v>
      </c>
      <c r="F775" s="19">
        <v>772</v>
      </c>
    </row>
    <row r="776" spans="1:6">
      <c r="A776" s="19">
        <v>264</v>
      </c>
      <c r="B776" s="19" t="s">
        <v>1153</v>
      </c>
      <c r="C776" s="19" t="s">
        <v>29</v>
      </c>
      <c r="D776" s="19" t="s">
        <v>44</v>
      </c>
      <c r="E776" s="19">
        <v>28.92</v>
      </c>
      <c r="F776" s="19">
        <v>775</v>
      </c>
    </row>
    <row r="777" spans="1:6">
      <c r="A777" s="19">
        <v>146</v>
      </c>
      <c r="B777" s="19" t="s">
        <v>1154</v>
      </c>
      <c r="C777" s="19" t="s">
        <v>29</v>
      </c>
      <c r="D777" s="19" t="s">
        <v>42</v>
      </c>
      <c r="E777" s="19">
        <v>28.92</v>
      </c>
      <c r="F777" s="19">
        <v>775</v>
      </c>
    </row>
    <row r="778" spans="1:6">
      <c r="A778" s="19">
        <v>983</v>
      </c>
      <c r="B778" s="19" t="s">
        <v>1155</v>
      </c>
      <c r="C778" s="19" t="s">
        <v>30</v>
      </c>
      <c r="D778" s="19" t="s">
        <v>50</v>
      </c>
      <c r="E778" s="19">
        <v>28.91</v>
      </c>
      <c r="F778" s="19">
        <v>777</v>
      </c>
    </row>
    <row r="779" spans="1:6">
      <c r="A779" s="19">
        <v>482</v>
      </c>
      <c r="B779" s="19" t="s">
        <v>1156</v>
      </c>
      <c r="C779" s="19" t="s">
        <v>32</v>
      </c>
      <c r="D779" s="19" t="s">
        <v>48</v>
      </c>
      <c r="E779" s="19">
        <v>28.9</v>
      </c>
      <c r="F779" s="19">
        <v>778</v>
      </c>
    </row>
    <row r="780" spans="1:6">
      <c r="A780" s="19">
        <v>896</v>
      </c>
      <c r="B780" s="19" t="s">
        <v>1157</v>
      </c>
      <c r="C780" s="19" t="s">
        <v>30</v>
      </c>
      <c r="D780" s="19" t="s">
        <v>45</v>
      </c>
      <c r="E780" s="19">
        <v>28.88</v>
      </c>
      <c r="F780" s="19">
        <v>779</v>
      </c>
    </row>
    <row r="781" spans="1:6">
      <c r="A781" s="19">
        <v>205</v>
      </c>
      <c r="B781" s="19" t="s">
        <v>1158</v>
      </c>
      <c r="C781" s="19" t="s">
        <v>33</v>
      </c>
      <c r="D781" s="19" t="s">
        <v>40</v>
      </c>
      <c r="E781" s="19">
        <v>28.87</v>
      </c>
      <c r="F781" s="19">
        <v>780</v>
      </c>
    </row>
    <row r="782" spans="1:6">
      <c r="A782" s="19">
        <v>534</v>
      </c>
      <c r="B782" s="19" t="s">
        <v>1159</v>
      </c>
      <c r="C782" s="19" t="s">
        <v>31</v>
      </c>
      <c r="D782" s="19" t="s">
        <v>37</v>
      </c>
      <c r="E782" s="19">
        <v>28.84</v>
      </c>
      <c r="F782" s="19">
        <v>781</v>
      </c>
    </row>
    <row r="783" spans="1:6">
      <c r="A783" s="19">
        <v>130</v>
      </c>
      <c r="B783" s="19" t="s">
        <v>1160</v>
      </c>
      <c r="C783" s="19" t="s">
        <v>31</v>
      </c>
      <c r="D783" s="19" t="s">
        <v>40</v>
      </c>
      <c r="E783" s="19">
        <v>28.79</v>
      </c>
      <c r="F783" s="19">
        <v>782</v>
      </c>
    </row>
    <row r="784" spans="1:6">
      <c r="A784" s="19">
        <v>786</v>
      </c>
      <c r="B784" s="19" t="s">
        <v>1161</v>
      </c>
      <c r="C784" s="19" t="s">
        <v>32</v>
      </c>
      <c r="D784" s="19" t="s">
        <v>45</v>
      </c>
      <c r="E784" s="19">
        <v>28.77</v>
      </c>
      <c r="F784" s="19">
        <v>783</v>
      </c>
    </row>
    <row r="785" spans="1:6">
      <c r="A785" s="19">
        <v>459</v>
      </c>
      <c r="B785" s="19" t="s">
        <v>1162</v>
      </c>
      <c r="C785" s="19" t="s">
        <v>33</v>
      </c>
      <c r="D785" s="19" t="s">
        <v>36</v>
      </c>
      <c r="E785" s="19">
        <v>27.95</v>
      </c>
      <c r="F785" s="19">
        <v>784</v>
      </c>
    </row>
    <row r="786" spans="1:6">
      <c r="A786" s="19">
        <v>836</v>
      </c>
      <c r="B786" s="19" t="s">
        <v>1163</v>
      </c>
      <c r="C786" s="19" t="s">
        <v>30</v>
      </c>
      <c r="D786" s="19" t="s">
        <v>35</v>
      </c>
      <c r="E786" s="19">
        <v>27.93</v>
      </c>
      <c r="F786" s="19">
        <v>785</v>
      </c>
    </row>
    <row r="787" spans="1:6">
      <c r="A787" s="19">
        <v>29</v>
      </c>
      <c r="B787" s="19" t="s">
        <v>1164</v>
      </c>
      <c r="C787" s="19" t="s">
        <v>33</v>
      </c>
      <c r="D787" s="19" t="s">
        <v>40</v>
      </c>
      <c r="E787" s="19">
        <v>27.93</v>
      </c>
      <c r="F787" s="19">
        <v>785</v>
      </c>
    </row>
    <row r="788" spans="1:6">
      <c r="A788" s="19">
        <v>656</v>
      </c>
      <c r="B788" s="19" t="s">
        <v>1165</v>
      </c>
      <c r="C788" s="19" t="s">
        <v>30</v>
      </c>
      <c r="D788" s="19" t="s">
        <v>47</v>
      </c>
      <c r="E788" s="19">
        <v>27.93</v>
      </c>
      <c r="F788" s="19">
        <v>785</v>
      </c>
    </row>
    <row r="789" spans="1:6">
      <c r="A789" s="19">
        <v>240</v>
      </c>
      <c r="B789" s="19" t="s">
        <v>1166</v>
      </c>
      <c r="C789" s="19" t="s">
        <v>31</v>
      </c>
      <c r="D789" s="19" t="s">
        <v>43</v>
      </c>
      <c r="E789" s="19">
        <v>27.92</v>
      </c>
      <c r="F789" s="19">
        <v>788</v>
      </c>
    </row>
    <row r="790" spans="1:6">
      <c r="A790" s="19">
        <v>585</v>
      </c>
      <c r="B790" s="19" t="s">
        <v>1167</v>
      </c>
      <c r="C790" s="19" t="s">
        <v>29</v>
      </c>
      <c r="D790" s="19" t="s">
        <v>42</v>
      </c>
      <c r="E790" s="19">
        <v>27.9</v>
      </c>
      <c r="F790" s="19">
        <v>789</v>
      </c>
    </row>
    <row r="791" spans="1:6">
      <c r="A791" s="19">
        <v>250</v>
      </c>
      <c r="B791" s="19" t="s">
        <v>1168</v>
      </c>
      <c r="C791" s="19" t="s">
        <v>33</v>
      </c>
      <c r="D791" s="19" t="s">
        <v>40</v>
      </c>
      <c r="E791" s="19">
        <v>27.89</v>
      </c>
      <c r="F791" s="19">
        <v>790</v>
      </c>
    </row>
    <row r="792" spans="1:6">
      <c r="A792" s="19">
        <v>581</v>
      </c>
      <c r="B792" s="19" t="s">
        <v>1169</v>
      </c>
      <c r="C792" s="19" t="s">
        <v>29</v>
      </c>
      <c r="D792" s="19" t="s">
        <v>50</v>
      </c>
      <c r="E792" s="19">
        <v>27.89</v>
      </c>
      <c r="F792" s="19">
        <v>790</v>
      </c>
    </row>
    <row r="793" spans="1:6">
      <c r="A793" s="19">
        <v>717</v>
      </c>
      <c r="B793" s="19" t="s">
        <v>1170</v>
      </c>
      <c r="C793" s="19" t="s">
        <v>33</v>
      </c>
      <c r="D793" s="19" t="s">
        <v>40</v>
      </c>
      <c r="E793" s="19">
        <v>27.85</v>
      </c>
      <c r="F793" s="19">
        <v>792</v>
      </c>
    </row>
    <row r="794" spans="1:6">
      <c r="A794" s="19">
        <v>155</v>
      </c>
      <c r="B794" s="19" t="s">
        <v>1171</v>
      </c>
      <c r="C794" s="19" t="s">
        <v>31</v>
      </c>
      <c r="D794" s="19" t="s">
        <v>41</v>
      </c>
      <c r="E794" s="19">
        <v>27.85</v>
      </c>
      <c r="F794" s="19">
        <v>792</v>
      </c>
    </row>
    <row r="795" spans="1:6">
      <c r="A795" s="19">
        <v>743</v>
      </c>
      <c r="B795" s="19" t="s">
        <v>1172</v>
      </c>
      <c r="C795" s="19" t="s">
        <v>30</v>
      </c>
      <c r="D795" s="19" t="s">
        <v>39</v>
      </c>
      <c r="E795" s="19">
        <v>27.82</v>
      </c>
      <c r="F795" s="19">
        <v>794</v>
      </c>
    </row>
    <row r="796" spans="1:6">
      <c r="A796" s="19">
        <v>416</v>
      </c>
      <c r="B796" s="19" t="s">
        <v>1173</v>
      </c>
      <c r="C796" s="19" t="s">
        <v>32</v>
      </c>
      <c r="D796" s="19" t="s">
        <v>36</v>
      </c>
      <c r="E796" s="19">
        <v>27.81</v>
      </c>
      <c r="F796" s="19">
        <v>795</v>
      </c>
    </row>
    <row r="797" spans="1:6">
      <c r="A797" s="19">
        <v>118</v>
      </c>
      <c r="B797" s="19" t="s">
        <v>1174</v>
      </c>
      <c r="C797" s="19" t="s">
        <v>32</v>
      </c>
      <c r="D797" s="19" t="s">
        <v>39</v>
      </c>
      <c r="E797" s="19">
        <v>27.81</v>
      </c>
      <c r="F797" s="19">
        <v>795</v>
      </c>
    </row>
    <row r="798" spans="1:6">
      <c r="A798" s="19">
        <v>281</v>
      </c>
      <c r="B798" s="19" t="s">
        <v>1175</v>
      </c>
      <c r="C798" s="19" t="s">
        <v>29</v>
      </c>
      <c r="D798" s="19" t="s">
        <v>44</v>
      </c>
      <c r="E798" s="19">
        <v>27.81</v>
      </c>
      <c r="F798" s="19">
        <v>795</v>
      </c>
    </row>
    <row r="799" spans="1:6">
      <c r="A799" s="19">
        <v>377</v>
      </c>
      <c r="B799" s="19" t="s">
        <v>1176</v>
      </c>
      <c r="C799" s="19" t="s">
        <v>29</v>
      </c>
      <c r="D799" s="19" t="s">
        <v>37</v>
      </c>
      <c r="E799" s="19">
        <v>27.8</v>
      </c>
      <c r="F799" s="19">
        <v>798</v>
      </c>
    </row>
    <row r="800" spans="1:6">
      <c r="A800" s="19">
        <v>699</v>
      </c>
      <c r="B800" s="19" t="s">
        <v>1177</v>
      </c>
      <c r="C800" s="19" t="s">
        <v>30</v>
      </c>
      <c r="D800" s="19" t="s">
        <v>44</v>
      </c>
      <c r="E800" s="19">
        <v>26.95</v>
      </c>
      <c r="F800" s="19">
        <v>799</v>
      </c>
    </row>
    <row r="801" spans="1:6">
      <c r="A801" s="19">
        <v>208</v>
      </c>
      <c r="B801" s="19" t="s">
        <v>1178</v>
      </c>
      <c r="C801" s="19" t="s">
        <v>31</v>
      </c>
      <c r="D801" s="19" t="s">
        <v>39</v>
      </c>
      <c r="E801" s="19">
        <v>26.92</v>
      </c>
      <c r="F801" s="19">
        <v>800</v>
      </c>
    </row>
    <row r="802" spans="1:6">
      <c r="A802" s="19">
        <v>674</v>
      </c>
      <c r="B802" s="19" t="s">
        <v>1179</v>
      </c>
      <c r="C802" s="19" t="s">
        <v>30</v>
      </c>
      <c r="D802" s="19" t="s">
        <v>36</v>
      </c>
      <c r="E802" s="19">
        <v>26.92</v>
      </c>
      <c r="F802" s="19">
        <v>800</v>
      </c>
    </row>
    <row r="803" spans="1:6">
      <c r="A803" s="19">
        <v>923</v>
      </c>
      <c r="B803" s="19" t="s">
        <v>1180</v>
      </c>
      <c r="C803" s="19" t="s">
        <v>32</v>
      </c>
      <c r="D803" s="19" t="s">
        <v>42</v>
      </c>
      <c r="E803" s="19">
        <v>26.92</v>
      </c>
      <c r="F803" s="19">
        <v>800</v>
      </c>
    </row>
    <row r="804" spans="1:6">
      <c r="A804" s="19">
        <v>188</v>
      </c>
      <c r="B804" s="19" t="s">
        <v>1181</v>
      </c>
      <c r="C804" s="19" t="s">
        <v>30</v>
      </c>
      <c r="D804" s="19" t="s">
        <v>46</v>
      </c>
      <c r="E804" s="19">
        <v>26.91</v>
      </c>
      <c r="F804" s="19">
        <v>803</v>
      </c>
    </row>
    <row r="805" spans="1:6">
      <c r="A805" s="19">
        <v>315</v>
      </c>
      <c r="B805" s="19" t="s">
        <v>1182</v>
      </c>
      <c r="C805" s="19" t="s">
        <v>32</v>
      </c>
      <c r="D805" s="19" t="s">
        <v>37</v>
      </c>
      <c r="E805" s="19">
        <v>26.9</v>
      </c>
      <c r="F805" s="19">
        <v>804</v>
      </c>
    </row>
    <row r="806" spans="1:6">
      <c r="A806" s="19">
        <v>291</v>
      </c>
      <c r="B806" s="19" t="s">
        <v>1183</v>
      </c>
      <c r="C806" s="19" t="s">
        <v>31</v>
      </c>
      <c r="D806" s="19" t="s">
        <v>35</v>
      </c>
      <c r="E806" s="19">
        <v>26.88</v>
      </c>
      <c r="F806" s="19">
        <v>805</v>
      </c>
    </row>
    <row r="807" spans="1:6">
      <c r="A807" s="19">
        <v>149</v>
      </c>
      <c r="B807" s="19" t="s">
        <v>1184</v>
      </c>
      <c r="C807" s="19" t="s">
        <v>33</v>
      </c>
      <c r="D807" s="19" t="s">
        <v>45</v>
      </c>
      <c r="E807" s="19">
        <v>26.81</v>
      </c>
      <c r="F807" s="19">
        <v>806</v>
      </c>
    </row>
    <row r="808" spans="1:6">
      <c r="A808" s="19">
        <v>280</v>
      </c>
      <c r="B808" s="19" t="s">
        <v>1185</v>
      </c>
      <c r="C808" s="19" t="s">
        <v>29</v>
      </c>
      <c r="D808" s="19" t="s">
        <v>45</v>
      </c>
      <c r="E808" s="19">
        <v>26.81</v>
      </c>
      <c r="F808" s="19">
        <v>806</v>
      </c>
    </row>
    <row r="809" spans="1:6">
      <c r="A809" s="19">
        <v>107</v>
      </c>
      <c r="B809" s="19" t="s">
        <v>1186</v>
      </c>
      <c r="C809" s="19" t="s">
        <v>29</v>
      </c>
      <c r="D809" s="19" t="s">
        <v>42</v>
      </c>
      <c r="E809" s="19">
        <v>25.95</v>
      </c>
      <c r="F809" s="19">
        <v>808</v>
      </c>
    </row>
    <row r="810" spans="1:6">
      <c r="A810" s="19">
        <v>684</v>
      </c>
      <c r="B810" s="19" t="s">
        <v>1187</v>
      </c>
      <c r="C810" s="19" t="s">
        <v>33</v>
      </c>
      <c r="D810" s="19" t="s">
        <v>44</v>
      </c>
      <c r="E810" s="19">
        <v>25.94</v>
      </c>
      <c r="F810" s="19">
        <v>809</v>
      </c>
    </row>
    <row r="811" spans="1:6">
      <c r="A811" s="19">
        <v>223</v>
      </c>
      <c r="B811" s="19" t="s">
        <v>1188</v>
      </c>
      <c r="C811" s="19" t="s">
        <v>33</v>
      </c>
      <c r="D811" s="19" t="s">
        <v>39</v>
      </c>
      <c r="E811" s="19">
        <v>25.92</v>
      </c>
      <c r="F811" s="19">
        <v>810</v>
      </c>
    </row>
    <row r="812" spans="1:6">
      <c r="A812" s="19">
        <v>600</v>
      </c>
      <c r="B812" s="19" t="s">
        <v>1189</v>
      </c>
      <c r="C812" s="19" t="s">
        <v>30</v>
      </c>
      <c r="D812" s="19" t="s">
        <v>49</v>
      </c>
      <c r="E812" s="19">
        <v>25.87</v>
      </c>
      <c r="F812" s="19">
        <v>811</v>
      </c>
    </row>
    <row r="813" spans="1:6">
      <c r="A813" s="19">
        <v>907</v>
      </c>
      <c r="B813" s="19" t="s">
        <v>1190</v>
      </c>
      <c r="C813" s="19" t="s">
        <v>31</v>
      </c>
      <c r="D813" s="19" t="s">
        <v>42</v>
      </c>
      <c r="E813" s="19">
        <v>25.87</v>
      </c>
      <c r="F813" s="19">
        <v>811</v>
      </c>
    </row>
    <row r="814" spans="1:6">
      <c r="A814" s="19">
        <v>89</v>
      </c>
      <c r="B814" s="19" t="s">
        <v>1191</v>
      </c>
      <c r="C814" s="19" t="s">
        <v>29</v>
      </c>
      <c r="D814" s="19" t="s">
        <v>39</v>
      </c>
      <c r="E814" s="19">
        <v>25.8</v>
      </c>
      <c r="F814" s="19">
        <v>813</v>
      </c>
    </row>
    <row r="815" spans="1:6">
      <c r="A815" s="19">
        <v>741</v>
      </c>
      <c r="B815" s="19" t="s">
        <v>1192</v>
      </c>
      <c r="C815" s="19" t="s">
        <v>33</v>
      </c>
      <c r="D815" s="19" t="s">
        <v>50</v>
      </c>
      <c r="E815" s="19">
        <v>25.79</v>
      </c>
      <c r="F815" s="19">
        <v>814</v>
      </c>
    </row>
    <row r="816" spans="1:6">
      <c r="A816" s="19">
        <v>904</v>
      </c>
      <c r="B816" s="19" t="s">
        <v>1193</v>
      </c>
      <c r="C816" s="19" t="s">
        <v>32</v>
      </c>
      <c r="D816" s="19" t="s">
        <v>49</v>
      </c>
      <c r="E816" s="19">
        <v>24.96</v>
      </c>
      <c r="F816" s="19">
        <v>815</v>
      </c>
    </row>
    <row r="817" spans="1:6">
      <c r="A817" s="19">
        <v>32</v>
      </c>
      <c r="B817" s="19" t="s">
        <v>1194</v>
      </c>
      <c r="C817" s="19" t="s">
        <v>32</v>
      </c>
      <c r="D817" s="19" t="s">
        <v>41</v>
      </c>
      <c r="E817" s="19">
        <v>24.95</v>
      </c>
      <c r="F817" s="19">
        <v>816</v>
      </c>
    </row>
    <row r="818" spans="1:6">
      <c r="A818" s="19">
        <v>441</v>
      </c>
      <c r="B818" s="19" t="s">
        <v>1195</v>
      </c>
      <c r="C818" s="19" t="s">
        <v>31</v>
      </c>
      <c r="D818" s="19" t="s">
        <v>38</v>
      </c>
      <c r="E818" s="19">
        <v>24.95</v>
      </c>
      <c r="F818" s="19">
        <v>816</v>
      </c>
    </row>
    <row r="819" spans="1:6">
      <c r="A819" s="19">
        <v>903</v>
      </c>
      <c r="B819" s="19" t="s">
        <v>1196</v>
      </c>
      <c r="C819" s="19" t="s">
        <v>29</v>
      </c>
      <c r="D819" s="19" t="s">
        <v>47</v>
      </c>
      <c r="E819" s="19">
        <v>24.95</v>
      </c>
      <c r="F819" s="19">
        <v>816</v>
      </c>
    </row>
    <row r="820" spans="1:6">
      <c r="A820" s="19">
        <v>62</v>
      </c>
      <c r="B820" s="19" t="s">
        <v>1197</v>
      </c>
      <c r="C820" s="19" t="s">
        <v>33</v>
      </c>
      <c r="D820" s="19" t="s">
        <v>38</v>
      </c>
      <c r="E820" s="19">
        <v>24.94</v>
      </c>
      <c r="F820" s="19">
        <v>819</v>
      </c>
    </row>
    <row r="821" spans="1:6">
      <c r="A821" s="19">
        <v>990</v>
      </c>
      <c r="B821" s="19" t="s">
        <v>1198</v>
      </c>
      <c r="C821" s="19" t="s">
        <v>31</v>
      </c>
      <c r="D821" s="19" t="s">
        <v>49</v>
      </c>
      <c r="E821" s="19">
        <v>24.92</v>
      </c>
      <c r="F821" s="19">
        <v>820</v>
      </c>
    </row>
    <row r="822" spans="1:6">
      <c r="A822" s="19">
        <v>230</v>
      </c>
      <c r="B822" s="19" t="s">
        <v>1199</v>
      </c>
      <c r="C822" s="19" t="s">
        <v>29</v>
      </c>
      <c r="D822" s="19" t="s">
        <v>42</v>
      </c>
      <c r="E822" s="19">
        <v>24.92</v>
      </c>
      <c r="F822" s="19">
        <v>820</v>
      </c>
    </row>
    <row r="823" spans="1:6">
      <c r="A823" s="19">
        <v>636</v>
      </c>
      <c r="B823" s="19" t="s">
        <v>1200</v>
      </c>
      <c r="C823" s="19" t="s">
        <v>30</v>
      </c>
      <c r="D823" s="19" t="s">
        <v>50</v>
      </c>
      <c r="E823" s="19">
        <v>24.91</v>
      </c>
      <c r="F823" s="19">
        <v>822</v>
      </c>
    </row>
    <row r="824" spans="1:6">
      <c r="A824" s="19">
        <v>629</v>
      </c>
      <c r="B824" s="19" t="s">
        <v>1201</v>
      </c>
      <c r="C824" s="19" t="s">
        <v>33</v>
      </c>
      <c r="D824" s="19" t="s">
        <v>38</v>
      </c>
      <c r="E824" s="19">
        <v>24.87</v>
      </c>
      <c r="F824" s="19">
        <v>823</v>
      </c>
    </row>
    <row r="825" spans="1:6">
      <c r="A825" s="19">
        <v>258</v>
      </c>
      <c r="B825" s="19" t="s">
        <v>1202</v>
      </c>
      <c r="C825" s="19" t="s">
        <v>30</v>
      </c>
      <c r="D825" s="19" t="s">
        <v>49</v>
      </c>
      <c r="E825" s="19">
        <v>24.87</v>
      </c>
      <c r="F825" s="19">
        <v>823</v>
      </c>
    </row>
    <row r="826" spans="1:6">
      <c r="A826" s="19">
        <v>809</v>
      </c>
      <c r="B826" s="19" t="s">
        <v>1203</v>
      </c>
      <c r="C826" s="19" t="s">
        <v>31</v>
      </c>
      <c r="D826" s="19" t="s">
        <v>35</v>
      </c>
      <c r="E826" s="19">
        <v>24.86</v>
      </c>
      <c r="F826" s="19">
        <v>825</v>
      </c>
    </row>
    <row r="827" spans="1:6">
      <c r="A827" s="19">
        <v>727</v>
      </c>
      <c r="B827" s="19" t="s">
        <v>1204</v>
      </c>
      <c r="C827" s="19" t="s">
        <v>30</v>
      </c>
      <c r="D827" s="19" t="s">
        <v>37</v>
      </c>
      <c r="E827" s="19">
        <v>24.81</v>
      </c>
      <c r="F827" s="19">
        <v>826</v>
      </c>
    </row>
    <row r="828" spans="1:6">
      <c r="A828" s="19">
        <v>562</v>
      </c>
      <c r="B828" s="19" t="s">
        <v>1205</v>
      </c>
      <c r="C828" s="19" t="s">
        <v>31</v>
      </c>
      <c r="D828" s="19" t="s">
        <v>50</v>
      </c>
      <c r="E828" s="19">
        <v>24.81</v>
      </c>
      <c r="F828" s="19">
        <v>826</v>
      </c>
    </row>
    <row r="829" spans="1:6">
      <c r="A829" s="19">
        <v>218</v>
      </c>
      <c r="B829" s="19" t="s">
        <v>1206</v>
      </c>
      <c r="C829" s="19" t="s">
        <v>33</v>
      </c>
      <c r="D829" s="19" t="s">
        <v>42</v>
      </c>
      <c r="E829" s="19">
        <v>24.8</v>
      </c>
      <c r="F829" s="19">
        <v>828</v>
      </c>
    </row>
    <row r="830" spans="1:6">
      <c r="A830" s="19">
        <v>981</v>
      </c>
      <c r="B830" s="19" t="s">
        <v>1207</v>
      </c>
      <c r="C830" s="19" t="s">
        <v>33</v>
      </c>
      <c r="D830" s="19" t="s">
        <v>47</v>
      </c>
      <c r="E830" s="19">
        <v>24.79</v>
      </c>
      <c r="F830" s="19">
        <v>829</v>
      </c>
    </row>
    <row r="831" spans="1:6">
      <c r="A831" s="19">
        <v>238</v>
      </c>
      <c r="B831" s="19" t="s">
        <v>1208</v>
      </c>
      <c r="C831" s="19" t="s">
        <v>29</v>
      </c>
      <c r="D831" s="19" t="s">
        <v>45</v>
      </c>
      <c r="E831" s="19">
        <v>23.95</v>
      </c>
      <c r="F831" s="19">
        <v>830</v>
      </c>
    </row>
    <row r="832" spans="1:6">
      <c r="A832" s="19">
        <v>558</v>
      </c>
      <c r="B832" s="19" t="s">
        <v>1209</v>
      </c>
      <c r="C832" s="19" t="s">
        <v>31</v>
      </c>
      <c r="D832" s="19" t="s">
        <v>41</v>
      </c>
      <c r="E832" s="19">
        <v>23.95</v>
      </c>
      <c r="F832" s="19">
        <v>830</v>
      </c>
    </row>
    <row r="833" spans="1:6">
      <c r="A833" s="19">
        <v>125</v>
      </c>
      <c r="B833" s="19" t="s">
        <v>1210</v>
      </c>
      <c r="C833" s="19" t="s">
        <v>33</v>
      </c>
      <c r="D833" s="19" t="s">
        <v>47</v>
      </c>
      <c r="E833" s="19">
        <v>23.94</v>
      </c>
      <c r="F833" s="19">
        <v>832</v>
      </c>
    </row>
    <row r="834" spans="1:6">
      <c r="A834" s="19">
        <v>136</v>
      </c>
      <c r="B834" s="19" t="s">
        <v>1211</v>
      </c>
      <c r="C834" s="19" t="s">
        <v>33</v>
      </c>
      <c r="D834" s="19" t="s">
        <v>41</v>
      </c>
      <c r="E834" s="19">
        <v>23.92</v>
      </c>
      <c r="F834" s="19">
        <v>833</v>
      </c>
    </row>
    <row r="835" spans="1:6">
      <c r="A835" s="19">
        <v>163</v>
      </c>
      <c r="B835" s="19" t="s">
        <v>1212</v>
      </c>
      <c r="C835" s="19" t="s">
        <v>31</v>
      </c>
      <c r="D835" s="19" t="s">
        <v>41</v>
      </c>
      <c r="E835" s="19">
        <v>23.92</v>
      </c>
      <c r="F835" s="19">
        <v>833</v>
      </c>
    </row>
    <row r="836" spans="1:6">
      <c r="A836" s="19">
        <v>76</v>
      </c>
      <c r="B836" s="19" t="s">
        <v>1213</v>
      </c>
      <c r="C836" s="19" t="s">
        <v>33</v>
      </c>
      <c r="D836" s="19" t="s">
        <v>50</v>
      </c>
      <c r="E836" s="19">
        <v>23.91</v>
      </c>
      <c r="F836" s="19">
        <v>835</v>
      </c>
    </row>
    <row r="837" spans="1:6">
      <c r="A837" s="19">
        <v>722</v>
      </c>
      <c r="B837" s="19" t="s">
        <v>1214</v>
      </c>
      <c r="C837" s="19" t="s">
        <v>33</v>
      </c>
      <c r="D837" s="19" t="s">
        <v>49</v>
      </c>
      <c r="E837" s="19">
        <v>23.89</v>
      </c>
      <c r="F837" s="19">
        <v>836</v>
      </c>
    </row>
    <row r="838" spans="1:6">
      <c r="A838" s="19">
        <v>492</v>
      </c>
      <c r="B838" s="19" t="s">
        <v>1215</v>
      </c>
      <c r="C838" s="19" t="s">
        <v>33</v>
      </c>
      <c r="D838" s="19" t="s">
        <v>41</v>
      </c>
      <c r="E838" s="19">
        <v>23.88</v>
      </c>
      <c r="F838" s="19">
        <v>837</v>
      </c>
    </row>
    <row r="839" spans="1:6">
      <c r="A839" s="19">
        <v>427</v>
      </c>
      <c r="B839" s="19" t="s">
        <v>1216</v>
      </c>
      <c r="C839" s="19" t="s">
        <v>32</v>
      </c>
      <c r="D839" s="19" t="s">
        <v>38</v>
      </c>
      <c r="E839" s="19">
        <v>23.84</v>
      </c>
      <c r="F839" s="19">
        <v>838</v>
      </c>
    </row>
    <row r="840" spans="1:6">
      <c r="A840" s="19">
        <v>424</v>
      </c>
      <c r="B840" s="19" t="s">
        <v>1217</v>
      </c>
      <c r="C840" s="19" t="s">
        <v>32</v>
      </c>
      <c r="D840" s="19" t="s">
        <v>45</v>
      </c>
      <c r="E840" s="19">
        <v>23.84</v>
      </c>
      <c r="F840" s="19">
        <v>838</v>
      </c>
    </row>
    <row r="841" spans="1:6">
      <c r="A841" s="19">
        <v>517</v>
      </c>
      <c r="B841" s="19" t="s">
        <v>1218</v>
      </c>
      <c r="C841" s="19" t="s">
        <v>33</v>
      </c>
      <c r="D841" s="19" t="s">
        <v>35</v>
      </c>
      <c r="E841" s="19">
        <v>22.94</v>
      </c>
      <c r="F841" s="19">
        <v>840</v>
      </c>
    </row>
    <row r="842" spans="1:6">
      <c r="A842" s="19">
        <v>297</v>
      </c>
      <c r="B842" s="19" t="s">
        <v>1219</v>
      </c>
      <c r="C842" s="19" t="s">
        <v>29</v>
      </c>
      <c r="D842" s="19" t="s">
        <v>48</v>
      </c>
      <c r="E842" s="19">
        <v>22.94</v>
      </c>
      <c r="F842" s="19">
        <v>840</v>
      </c>
    </row>
    <row r="843" spans="1:6">
      <c r="A843" s="19">
        <v>399</v>
      </c>
      <c r="B843" s="19" t="s">
        <v>1220</v>
      </c>
      <c r="C843" s="19" t="s">
        <v>29</v>
      </c>
      <c r="D843" s="19" t="s">
        <v>36</v>
      </c>
      <c r="E843" s="19">
        <v>22.94</v>
      </c>
      <c r="F843" s="19">
        <v>840</v>
      </c>
    </row>
    <row r="844" spans="1:6">
      <c r="A844" s="19">
        <v>622</v>
      </c>
      <c r="B844" s="19" t="s">
        <v>1221</v>
      </c>
      <c r="C844" s="19" t="s">
        <v>29</v>
      </c>
      <c r="D844" s="19" t="s">
        <v>38</v>
      </c>
      <c r="E844" s="19">
        <v>22.93</v>
      </c>
      <c r="F844" s="19">
        <v>843</v>
      </c>
    </row>
    <row r="845" spans="1:6">
      <c r="A845" s="19">
        <v>53</v>
      </c>
      <c r="B845" s="19" t="s">
        <v>1222</v>
      </c>
      <c r="C845" s="19" t="s">
        <v>33</v>
      </c>
      <c r="D845" s="19" t="s">
        <v>37</v>
      </c>
      <c r="E845" s="19">
        <v>22.93</v>
      </c>
      <c r="F845" s="19">
        <v>843</v>
      </c>
    </row>
    <row r="846" spans="1:6">
      <c r="A846" s="19">
        <v>787</v>
      </c>
      <c r="B846" s="19" t="s">
        <v>1223</v>
      </c>
      <c r="C846" s="19" t="s">
        <v>29</v>
      </c>
      <c r="D846" s="19" t="s">
        <v>47</v>
      </c>
      <c r="E846" s="19">
        <v>22.92</v>
      </c>
      <c r="F846" s="19">
        <v>845</v>
      </c>
    </row>
    <row r="847" spans="1:6">
      <c r="A847" s="19">
        <v>766</v>
      </c>
      <c r="B847" s="19" t="s">
        <v>1224</v>
      </c>
      <c r="C847" s="19" t="s">
        <v>31</v>
      </c>
      <c r="D847" s="19" t="s">
        <v>42</v>
      </c>
      <c r="E847" s="19">
        <v>22.9</v>
      </c>
      <c r="F847" s="19">
        <v>846</v>
      </c>
    </row>
    <row r="848" spans="1:6">
      <c r="A848" s="19">
        <v>290</v>
      </c>
      <c r="B848" s="19" t="s">
        <v>1225</v>
      </c>
      <c r="C848" s="19" t="s">
        <v>30</v>
      </c>
      <c r="D848" s="19" t="s">
        <v>36</v>
      </c>
      <c r="E848" s="19">
        <v>22.89</v>
      </c>
      <c r="F848" s="19">
        <v>847</v>
      </c>
    </row>
    <row r="849" spans="1:6">
      <c r="A849" s="19">
        <v>992</v>
      </c>
      <c r="B849" s="19" t="s">
        <v>1226</v>
      </c>
      <c r="C849" s="19" t="s">
        <v>33</v>
      </c>
      <c r="D849" s="19" t="s">
        <v>38</v>
      </c>
      <c r="E849" s="19">
        <v>22.87</v>
      </c>
      <c r="F849" s="19">
        <v>848</v>
      </c>
    </row>
    <row r="850" spans="1:6">
      <c r="A850" s="19">
        <v>535</v>
      </c>
      <c r="B850" s="19" t="s">
        <v>1227</v>
      </c>
      <c r="C850" s="19" t="s">
        <v>32</v>
      </c>
      <c r="D850" s="19" t="s">
        <v>49</v>
      </c>
      <c r="E850" s="19">
        <v>22.85</v>
      </c>
      <c r="F850" s="19">
        <v>849</v>
      </c>
    </row>
    <row r="851" spans="1:6">
      <c r="A851" s="19">
        <v>924</v>
      </c>
      <c r="B851" s="19" t="s">
        <v>1228</v>
      </c>
      <c r="C851" s="19" t="s">
        <v>30</v>
      </c>
      <c r="D851" s="19" t="s">
        <v>43</v>
      </c>
      <c r="E851" s="19">
        <v>22.84</v>
      </c>
      <c r="F851" s="19">
        <v>850</v>
      </c>
    </row>
    <row r="852" spans="1:6">
      <c r="A852" s="19">
        <v>249</v>
      </c>
      <c r="B852" s="19" t="s">
        <v>1229</v>
      </c>
      <c r="C852" s="19" t="s">
        <v>29</v>
      </c>
      <c r="D852" s="19" t="s">
        <v>48</v>
      </c>
      <c r="E852" s="19">
        <v>22.81</v>
      </c>
      <c r="F852" s="19">
        <v>851</v>
      </c>
    </row>
    <row r="853" spans="1:6">
      <c r="A853" s="19">
        <v>237</v>
      </c>
      <c r="B853" s="19" t="s">
        <v>1230</v>
      </c>
      <c r="C853" s="19" t="s">
        <v>29</v>
      </c>
      <c r="D853" s="19" t="s">
        <v>35</v>
      </c>
      <c r="E853" s="19">
        <v>21.95</v>
      </c>
      <c r="F853" s="19">
        <v>852</v>
      </c>
    </row>
    <row r="854" spans="1:6">
      <c r="A854" s="19">
        <v>498</v>
      </c>
      <c r="B854" s="19" t="s">
        <v>1231</v>
      </c>
      <c r="C854" s="19" t="s">
        <v>32</v>
      </c>
      <c r="D854" s="19" t="s">
        <v>37</v>
      </c>
      <c r="E854" s="19">
        <v>21.94</v>
      </c>
      <c r="F854" s="19">
        <v>853</v>
      </c>
    </row>
    <row r="855" spans="1:6">
      <c r="A855" s="19">
        <v>513</v>
      </c>
      <c r="B855" s="19" t="s">
        <v>1232</v>
      </c>
      <c r="C855" s="19" t="s">
        <v>31</v>
      </c>
      <c r="D855" s="19" t="s">
        <v>47</v>
      </c>
      <c r="E855" s="19">
        <v>21.94</v>
      </c>
      <c r="F855" s="19">
        <v>853</v>
      </c>
    </row>
    <row r="856" spans="1:6">
      <c r="A856" s="19">
        <v>675</v>
      </c>
      <c r="B856" s="19" t="s">
        <v>1233</v>
      </c>
      <c r="C856" s="19" t="s">
        <v>33</v>
      </c>
      <c r="D856" s="19" t="s">
        <v>41</v>
      </c>
      <c r="E856" s="19">
        <v>21.94</v>
      </c>
      <c r="F856" s="19">
        <v>853</v>
      </c>
    </row>
    <row r="857" spans="1:6">
      <c r="A857" s="19">
        <v>959</v>
      </c>
      <c r="B857" s="19" t="s">
        <v>1234</v>
      </c>
      <c r="C857" s="19" t="s">
        <v>29</v>
      </c>
      <c r="D857" s="19" t="s">
        <v>45</v>
      </c>
      <c r="E857" s="19">
        <v>21.94</v>
      </c>
      <c r="F857" s="19">
        <v>853</v>
      </c>
    </row>
    <row r="858" spans="1:6">
      <c r="A858" s="19">
        <v>539</v>
      </c>
      <c r="B858" s="19" t="s">
        <v>1235</v>
      </c>
      <c r="C858" s="19" t="s">
        <v>33</v>
      </c>
      <c r="D858" s="19" t="s">
        <v>42</v>
      </c>
      <c r="E858" s="19">
        <v>21.93</v>
      </c>
      <c r="F858" s="19">
        <v>857</v>
      </c>
    </row>
    <row r="859" spans="1:6">
      <c r="A859" s="19">
        <v>605</v>
      </c>
      <c r="B859" s="19" t="s">
        <v>1236</v>
      </c>
      <c r="C859" s="19" t="s">
        <v>30</v>
      </c>
      <c r="D859" s="19" t="s">
        <v>36</v>
      </c>
      <c r="E859" s="19">
        <v>21.93</v>
      </c>
      <c r="F859" s="19">
        <v>857</v>
      </c>
    </row>
    <row r="860" spans="1:6">
      <c r="A860" s="19">
        <v>34</v>
      </c>
      <c r="B860" s="19" t="s">
        <v>1237</v>
      </c>
      <c r="C860" s="19" t="s">
        <v>33</v>
      </c>
      <c r="D860" s="19" t="s">
        <v>49</v>
      </c>
      <c r="E860" s="19">
        <v>21.88</v>
      </c>
      <c r="F860" s="19">
        <v>859</v>
      </c>
    </row>
    <row r="861" spans="1:6">
      <c r="A861" s="19">
        <v>153</v>
      </c>
      <c r="B861" s="19" t="s">
        <v>1238</v>
      </c>
      <c r="C861" s="19" t="s">
        <v>29</v>
      </c>
      <c r="D861" s="19" t="s">
        <v>43</v>
      </c>
      <c r="E861" s="19">
        <v>21.87</v>
      </c>
      <c r="F861" s="19">
        <v>860</v>
      </c>
    </row>
    <row r="862" spans="1:6">
      <c r="A862" s="19">
        <v>942</v>
      </c>
      <c r="B862" s="19" t="s">
        <v>1239</v>
      </c>
      <c r="C862" s="19" t="s">
        <v>31</v>
      </c>
      <c r="D862" s="19" t="s">
        <v>42</v>
      </c>
      <c r="E862" s="19">
        <v>21.86</v>
      </c>
      <c r="F862" s="19">
        <v>861</v>
      </c>
    </row>
    <row r="863" spans="1:6">
      <c r="A863" s="19">
        <v>105</v>
      </c>
      <c r="B863" s="19" t="s">
        <v>1240</v>
      </c>
      <c r="C863" s="19" t="s">
        <v>33</v>
      </c>
      <c r="D863" s="19" t="s">
        <v>40</v>
      </c>
      <c r="E863" s="19">
        <v>21.84</v>
      </c>
      <c r="F863" s="19">
        <v>862</v>
      </c>
    </row>
    <row r="864" spans="1:6">
      <c r="A864" s="19">
        <v>663</v>
      </c>
      <c r="B864" s="19" t="s">
        <v>1241</v>
      </c>
      <c r="C864" s="19" t="s">
        <v>33</v>
      </c>
      <c r="D864" s="19" t="s">
        <v>48</v>
      </c>
      <c r="E864" s="19">
        <v>21.82</v>
      </c>
      <c r="F864" s="19">
        <v>863</v>
      </c>
    </row>
    <row r="865" spans="1:6">
      <c r="A865" s="19">
        <v>259</v>
      </c>
      <c r="B865" s="19" t="s">
        <v>1242</v>
      </c>
      <c r="C865" s="19" t="s">
        <v>33</v>
      </c>
      <c r="D865" s="19" t="s">
        <v>39</v>
      </c>
      <c r="E865" s="19">
        <v>20.95</v>
      </c>
      <c r="F865" s="19">
        <v>864</v>
      </c>
    </row>
    <row r="866" spans="1:6">
      <c r="A866" s="19">
        <v>610</v>
      </c>
      <c r="B866" s="19" t="s">
        <v>1243</v>
      </c>
      <c r="C866" s="19" t="s">
        <v>32</v>
      </c>
      <c r="D866" s="19" t="s">
        <v>37</v>
      </c>
      <c r="E866" s="19">
        <v>20.83</v>
      </c>
      <c r="F866" s="19">
        <v>865</v>
      </c>
    </row>
    <row r="867" spans="1:6">
      <c r="A867" s="19">
        <v>479</v>
      </c>
      <c r="B867" s="19" t="s">
        <v>1244</v>
      </c>
      <c r="C867" s="19" t="s">
        <v>30</v>
      </c>
      <c r="D867" s="19" t="s">
        <v>37</v>
      </c>
      <c r="E867" s="19">
        <v>20.82</v>
      </c>
      <c r="F867" s="19">
        <v>866</v>
      </c>
    </row>
    <row r="868" spans="1:6">
      <c r="A868" s="19">
        <v>97</v>
      </c>
      <c r="B868" s="19" t="s">
        <v>1245</v>
      </c>
      <c r="C868" s="19" t="s">
        <v>29</v>
      </c>
      <c r="D868" s="19" t="s">
        <v>40</v>
      </c>
      <c r="E868" s="19">
        <v>20.82</v>
      </c>
      <c r="F868" s="19">
        <v>866</v>
      </c>
    </row>
    <row r="869" spans="1:6">
      <c r="A869" s="19">
        <v>352</v>
      </c>
      <c r="B869" s="19" t="s">
        <v>1246</v>
      </c>
      <c r="C869" s="19" t="s">
        <v>31</v>
      </c>
      <c r="D869" s="19" t="s">
        <v>44</v>
      </c>
      <c r="E869" s="19">
        <v>19.899999999999999</v>
      </c>
      <c r="F869" s="19">
        <v>868</v>
      </c>
    </row>
    <row r="870" spans="1:6">
      <c r="A870" s="19">
        <v>593</v>
      </c>
      <c r="B870" s="19" t="s">
        <v>1247</v>
      </c>
      <c r="C870" s="19" t="s">
        <v>29</v>
      </c>
      <c r="D870" s="19" t="s">
        <v>49</v>
      </c>
      <c r="E870" s="19">
        <v>19.89</v>
      </c>
      <c r="F870" s="19">
        <v>869</v>
      </c>
    </row>
    <row r="871" spans="1:6">
      <c r="A871" s="19">
        <v>821</v>
      </c>
      <c r="B871" s="19" t="s">
        <v>1248</v>
      </c>
      <c r="C871" s="19" t="s">
        <v>33</v>
      </c>
      <c r="D871" s="19" t="s">
        <v>36</v>
      </c>
      <c r="E871" s="19">
        <v>19.88</v>
      </c>
      <c r="F871" s="19">
        <v>870</v>
      </c>
    </row>
    <row r="872" spans="1:6">
      <c r="A872" s="19">
        <v>440</v>
      </c>
      <c r="B872" s="19" t="s">
        <v>1249</v>
      </c>
      <c r="C872" s="19" t="s">
        <v>29</v>
      </c>
      <c r="D872" s="19" t="s">
        <v>36</v>
      </c>
      <c r="E872" s="19">
        <v>19.88</v>
      </c>
      <c r="F872" s="19">
        <v>870</v>
      </c>
    </row>
    <row r="873" spans="1:6">
      <c r="A873" s="19">
        <v>882</v>
      </c>
      <c r="B873" s="19" t="s">
        <v>1250</v>
      </c>
      <c r="C873" s="19" t="s">
        <v>31</v>
      </c>
      <c r="D873" s="19" t="s">
        <v>42</v>
      </c>
      <c r="E873" s="19">
        <v>19.88</v>
      </c>
      <c r="F873" s="19">
        <v>870</v>
      </c>
    </row>
    <row r="874" spans="1:6">
      <c r="A874" s="19">
        <v>634</v>
      </c>
      <c r="B874" s="19" t="s">
        <v>1251</v>
      </c>
      <c r="C874" s="19" t="s">
        <v>33</v>
      </c>
      <c r="D874" s="19" t="s">
        <v>37</v>
      </c>
      <c r="E874" s="19">
        <v>19.87</v>
      </c>
      <c r="F874" s="19">
        <v>873</v>
      </c>
    </row>
    <row r="875" spans="1:6">
      <c r="A875" s="19">
        <v>894</v>
      </c>
      <c r="B875" s="19" t="s">
        <v>1252</v>
      </c>
      <c r="C875" s="19" t="s">
        <v>30</v>
      </c>
      <c r="D875" s="19" t="s">
        <v>47</v>
      </c>
      <c r="E875" s="19">
        <v>19.86</v>
      </c>
      <c r="F875" s="19">
        <v>874</v>
      </c>
    </row>
    <row r="876" spans="1:6">
      <c r="A876" s="19">
        <v>754</v>
      </c>
      <c r="B876" s="19" t="s">
        <v>1253</v>
      </c>
      <c r="C876" s="19" t="s">
        <v>31</v>
      </c>
      <c r="D876" s="19" t="s">
        <v>46</v>
      </c>
      <c r="E876" s="19">
        <v>18.940000000000001</v>
      </c>
      <c r="F876" s="19">
        <v>875</v>
      </c>
    </row>
    <row r="877" spans="1:6">
      <c r="A877" s="19">
        <v>569</v>
      </c>
      <c r="B877" s="19" t="s">
        <v>1254</v>
      </c>
      <c r="C877" s="19" t="s">
        <v>29</v>
      </c>
      <c r="D877" s="19" t="s">
        <v>39</v>
      </c>
      <c r="E877" s="19">
        <v>18.940000000000001</v>
      </c>
      <c r="F877" s="19">
        <v>875</v>
      </c>
    </row>
    <row r="878" spans="1:6">
      <c r="A878" s="19">
        <v>799</v>
      </c>
      <c r="B878" s="19" t="s">
        <v>1255</v>
      </c>
      <c r="C878" s="19" t="s">
        <v>33</v>
      </c>
      <c r="D878" s="19" t="s">
        <v>49</v>
      </c>
      <c r="E878" s="19">
        <v>18.940000000000001</v>
      </c>
      <c r="F878" s="19">
        <v>875</v>
      </c>
    </row>
    <row r="879" spans="1:6">
      <c r="A879" s="19">
        <v>454</v>
      </c>
      <c r="B879" s="19" t="s">
        <v>1256</v>
      </c>
      <c r="C879" s="19" t="s">
        <v>31</v>
      </c>
      <c r="D879" s="19" t="s">
        <v>50</v>
      </c>
      <c r="E879" s="19">
        <v>18.920000000000002</v>
      </c>
      <c r="F879" s="19">
        <v>878</v>
      </c>
    </row>
    <row r="880" spans="1:6">
      <c r="A880" s="19">
        <v>834</v>
      </c>
      <c r="B880" s="19" t="s">
        <v>1257</v>
      </c>
      <c r="C880" s="19" t="s">
        <v>29</v>
      </c>
      <c r="D880" s="19" t="s">
        <v>38</v>
      </c>
      <c r="E880" s="19">
        <v>18.91</v>
      </c>
      <c r="F880" s="19">
        <v>879</v>
      </c>
    </row>
    <row r="881" spans="1:6">
      <c r="A881" s="19">
        <v>831</v>
      </c>
      <c r="B881" s="19" t="s">
        <v>1258</v>
      </c>
      <c r="C881" s="19" t="s">
        <v>31</v>
      </c>
      <c r="D881" s="19" t="s">
        <v>43</v>
      </c>
      <c r="E881" s="19">
        <v>18.899999999999999</v>
      </c>
      <c r="F881" s="19">
        <v>880</v>
      </c>
    </row>
    <row r="882" spans="1:6">
      <c r="A882" s="19">
        <v>509</v>
      </c>
      <c r="B882" s="19" t="s">
        <v>1259</v>
      </c>
      <c r="C882" s="19" t="s">
        <v>33</v>
      </c>
      <c r="D882" s="19" t="s">
        <v>45</v>
      </c>
      <c r="E882" s="19">
        <v>18.899999999999999</v>
      </c>
      <c r="F882" s="19">
        <v>880</v>
      </c>
    </row>
    <row r="883" spans="1:6">
      <c r="A883" s="19">
        <v>186</v>
      </c>
      <c r="B883" s="19" t="s">
        <v>1260</v>
      </c>
      <c r="C883" s="19" t="s">
        <v>33</v>
      </c>
      <c r="D883" s="19" t="s">
        <v>42</v>
      </c>
      <c r="E883" s="19">
        <v>18.86</v>
      </c>
      <c r="F883" s="19">
        <v>882</v>
      </c>
    </row>
    <row r="884" spans="1:6">
      <c r="A884" s="19">
        <v>688</v>
      </c>
      <c r="B884" s="19" t="s">
        <v>1261</v>
      </c>
      <c r="C884" s="19" t="s">
        <v>30</v>
      </c>
      <c r="D884" s="19" t="s">
        <v>45</v>
      </c>
      <c r="E884" s="19">
        <v>18.850000000000001</v>
      </c>
      <c r="F884" s="19">
        <v>883</v>
      </c>
    </row>
    <row r="885" spans="1:6">
      <c r="A885" s="19">
        <v>520</v>
      </c>
      <c r="B885" s="19" t="s">
        <v>1262</v>
      </c>
      <c r="C885" s="19" t="s">
        <v>33</v>
      </c>
      <c r="D885" s="19" t="s">
        <v>43</v>
      </c>
      <c r="E885" s="19">
        <v>17.940000000000001</v>
      </c>
      <c r="F885" s="19">
        <v>884</v>
      </c>
    </row>
    <row r="886" spans="1:6">
      <c r="A886" s="19">
        <v>507</v>
      </c>
      <c r="B886" s="19" t="s">
        <v>1263</v>
      </c>
      <c r="C886" s="19" t="s">
        <v>33</v>
      </c>
      <c r="D886" s="19" t="s">
        <v>44</v>
      </c>
      <c r="E886" s="19">
        <v>17.940000000000001</v>
      </c>
      <c r="F886" s="19">
        <v>884</v>
      </c>
    </row>
    <row r="887" spans="1:6">
      <c r="A887" s="19">
        <v>547</v>
      </c>
      <c r="B887" s="19" t="s">
        <v>1264</v>
      </c>
      <c r="C887" s="19" t="s">
        <v>30</v>
      </c>
      <c r="D887" s="19" t="s">
        <v>45</v>
      </c>
      <c r="E887" s="19">
        <v>17.93</v>
      </c>
      <c r="F887" s="19">
        <v>886</v>
      </c>
    </row>
    <row r="888" spans="1:6">
      <c r="A888" s="19">
        <v>613</v>
      </c>
      <c r="B888" s="19" t="s">
        <v>1265</v>
      </c>
      <c r="C888" s="19" t="s">
        <v>33</v>
      </c>
      <c r="D888" s="19" t="s">
        <v>46</v>
      </c>
      <c r="E888" s="19">
        <v>17.920000000000002</v>
      </c>
      <c r="F888" s="19">
        <v>887</v>
      </c>
    </row>
    <row r="889" spans="1:6">
      <c r="A889" s="19">
        <v>425</v>
      </c>
      <c r="B889" s="19" t="s">
        <v>1266</v>
      </c>
      <c r="C889" s="19" t="s">
        <v>32</v>
      </c>
      <c r="D889" s="19" t="s">
        <v>48</v>
      </c>
      <c r="E889" s="19">
        <v>17.920000000000002</v>
      </c>
      <c r="F889" s="19">
        <v>887</v>
      </c>
    </row>
    <row r="890" spans="1:6">
      <c r="A890" s="19">
        <v>357</v>
      </c>
      <c r="B890" s="19" t="s">
        <v>1267</v>
      </c>
      <c r="C890" s="19" t="s">
        <v>29</v>
      </c>
      <c r="D890" s="19" t="s">
        <v>48</v>
      </c>
      <c r="E890" s="19">
        <v>17.91</v>
      </c>
      <c r="F890" s="19">
        <v>889</v>
      </c>
    </row>
    <row r="891" spans="1:6">
      <c r="A891" s="19">
        <v>283</v>
      </c>
      <c r="B891" s="19" t="s">
        <v>1268</v>
      </c>
      <c r="C891" s="19" t="s">
        <v>33</v>
      </c>
      <c r="D891" s="19" t="s">
        <v>41</v>
      </c>
      <c r="E891" s="19">
        <v>17.899999999999999</v>
      </c>
      <c r="F891" s="19">
        <v>890</v>
      </c>
    </row>
    <row r="892" spans="1:6">
      <c r="A892" s="19">
        <v>855</v>
      </c>
      <c r="B892" s="19" t="s">
        <v>1269</v>
      </c>
      <c r="C892" s="19" t="s">
        <v>31</v>
      </c>
      <c r="D892" s="19" t="s">
        <v>38</v>
      </c>
      <c r="E892" s="19">
        <v>17.87</v>
      </c>
      <c r="F892" s="19">
        <v>891</v>
      </c>
    </row>
    <row r="893" spans="1:6">
      <c r="A893" s="19">
        <v>27</v>
      </c>
      <c r="B893" s="19" t="s">
        <v>1270</v>
      </c>
      <c r="C893" s="19" t="s">
        <v>33</v>
      </c>
      <c r="D893" s="19" t="s">
        <v>35</v>
      </c>
      <c r="E893" s="19">
        <v>17.87</v>
      </c>
      <c r="F893" s="19">
        <v>891</v>
      </c>
    </row>
    <row r="894" spans="1:6">
      <c r="A894" s="19">
        <v>430</v>
      </c>
      <c r="B894" s="19" t="s">
        <v>1271</v>
      </c>
      <c r="C894" s="19" t="s">
        <v>29</v>
      </c>
      <c r="D894" s="19" t="s">
        <v>39</v>
      </c>
      <c r="E894" s="19">
        <v>17.87</v>
      </c>
      <c r="F894" s="19">
        <v>891</v>
      </c>
    </row>
    <row r="895" spans="1:6">
      <c r="A895" s="19">
        <v>696</v>
      </c>
      <c r="B895" s="19" t="s">
        <v>1272</v>
      </c>
      <c r="C895" s="19" t="s">
        <v>33</v>
      </c>
      <c r="D895" s="19" t="s">
        <v>39</v>
      </c>
      <c r="E895" s="19">
        <v>17.850000000000001</v>
      </c>
      <c r="F895" s="19">
        <v>894</v>
      </c>
    </row>
    <row r="896" spans="1:6">
      <c r="A896" s="19">
        <v>812</v>
      </c>
      <c r="B896" s="19" t="s">
        <v>1273</v>
      </c>
      <c r="C896" s="19" t="s">
        <v>31</v>
      </c>
      <c r="D896" s="19" t="s">
        <v>38</v>
      </c>
      <c r="E896" s="19">
        <v>17.84</v>
      </c>
      <c r="F896" s="19">
        <v>895</v>
      </c>
    </row>
    <row r="897" spans="1:6">
      <c r="A897" s="19">
        <v>180</v>
      </c>
      <c r="B897" s="19" t="s">
        <v>1274</v>
      </c>
      <c r="C897" s="19" t="s">
        <v>31</v>
      </c>
      <c r="D897" s="19" t="s">
        <v>48</v>
      </c>
      <c r="E897" s="19">
        <v>16.95</v>
      </c>
      <c r="F897" s="19">
        <v>896</v>
      </c>
    </row>
    <row r="898" spans="1:6">
      <c r="A898" s="19">
        <v>94</v>
      </c>
      <c r="B898" s="19" t="s">
        <v>1275</v>
      </c>
      <c r="C898" s="19" t="s">
        <v>31</v>
      </c>
      <c r="D898" s="19" t="s">
        <v>37</v>
      </c>
      <c r="E898" s="19">
        <v>16.95</v>
      </c>
      <c r="F898" s="19">
        <v>896</v>
      </c>
    </row>
    <row r="899" spans="1:6">
      <c r="A899" s="19">
        <v>343</v>
      </c>
      <c r="B899" s="19" t="s">
        <v>1276</v>
      </c>
      <c r="C899" s="19" t="s">
        <v>30</v>
      </c>
      <c r="D899" s="19" t="s">
        <v>45</v>
      </c>
      <c r="E899" s="19">
        <v>16.95</v>
      </c>
      <c r="F899" s="19">
        <v>896</v>
      </c>
    </row>
    <row r="900" spans="1:6">
      <c r="A900" s="19">
        <v>997</v>
      </c>
      <c r="B900" s="19" t="s">
        <v>1277</v>
      </c>
      <c r="C900" s="19" t="s">
        <v>33</v>
      </c>
      <c r="D900" s="19" t="s">
        <v>50</v>
      </c>
      <c r="E900" s="19">
        <v>16.940000000000001</v>
      </c>
      <c r="F900" s="19">
        <v>899</v>
      </c>
    </row>
    <row r="901" spans="1:6">
      <c r="A901" s="19">
        <v>868</v>
      </c>
      <c r="B901" s="19" t="s">
        <v>1278</v>
      </c>
      <c r="C901" s="19" t="s">
        <v>30</v>
      </c>
      <c r="D901" s="19" t="s">
        <v>47</v>
      </c>
      <c r="E901" s="19">
        <v>16.91</v>
      </c>
      <c r="F901" s="19">
        <v>900</v>
      </c>
    </row>
    <row r="902" spans="1:6">
      <c r="A902" s="19">
        <v>66</v>
      </c>
      <c r="B902" s="19" t="s">
        <v>1279</v>
      </c>
      <c r="C902" s="19" t="s">
        <v>33</v>
      </c>
      <c r="D902" s="19" t="s">
        <v>45</v>
      </c>
      <c r="E902" s="19">
        <v>16.899999999999999</v>
      </c>
      <c r="F902" s="19">
        <v>901</v>
      </c>
    </row>
    <row r="903" spans="1:6">
      <c r="A903" s="19">
        <v>339</v>
      </c>
      <c r="B903" s="19" t="s">
        <v>1280</v>
      </c>
      <c r="C903" s="19" t="s">
        <v>32</v>
      </c>
      <c r="D903" s="19" t="s">
        <v>47</v>
      </c>
      <c r="E903" s="19">
        <v>16.899999999999999</v>
      </c>
      <c r="F903" s="19">
        <v>901</v>
      </c>
    </row>
    <row r="904" spans="1:6">
      <c r="A904" s="19">
        <v>598</v>
      </c>
      <c r="B904" s="19" t="s">
        <v>1281</v>
      </c>
      <c r="C904" s="19" t="s">
        <v>29</v>
      </c>
      <c r="D904" s="19" t="s">
        <v>35</v>
      </c>
      <c r="E904" s="19">
        <v>16.89</v>
      </c>
      <c r="F904" s="19">
        <v>903</v>
      </c>
    </row>
    <row r="905" spans="1:6">
      <c r="A905" s="19">
        <v>538</v>
      </c>
      <c r="B905" s="19" t="s">
        <v>1282</v>
      </c>
      <c r="C905" s="19" t="s">
        <v>31</v>
      </c>
      <c r="D905" s="19" t="s">
        <v>41</v>
      </c>
      <c r="E905" s="19">
        <v>16.89</v>
      </c>
      <c r="F905" s="19">
        <v>903</v>
      </c>
    </row>
    <row r="906" spans="1:6">
      <c r="A906" s="19">
        <v>64</v>
      </c>
      <c r="B906" s="19" t="s">
        <v>1283</v>
      </c>
      <c r="C906" s="19" t="s">
        <v>31</v>
      </c>
      <c r="D906" s="19" t="s">
        <v>42</v>
      </c>
      <c r="E906" s="19">
        <v>16.89</v>
      </c>
      <c r="F906" s="19">
        <v>903</v>
      </c>
    </row>
    <row r="907" spans="1:6">
      <c r="A907" s="19">
        <v>348</v>
      </c>
      <c r="B907" s="19" t="s">
        <v>1284</v>
      </c>
      <c r="C907" s="19" t="s">
        <v>31</v>
      </c>
      <c r="D907" s="19" t="s">
        <v>37</v>
      </c>
      <c r="E907" s="19">
        <v>16.87</v>
      </c>
      <c r="F907" s="19">
        <v>906</v>
      </c>
    </row>
    <row r="908" spans="1:6">
      <c r="A908" s="19">
        <v>795</v>
      </c>
      <c r="B908" s="19" t="s">
        <v>1285</v>
      </c>
      <c r="C908" s="19" t="s">
        <v>32</v>
      </c>
      <c r="D908" s="19" t="s">
        <v>37</v>
      </c>
      <c r="E908" s="19">
        <v>16.86</v>
      </c>
      <c r="F908" s="19">
        <v>907</v>
      </c>
    </row>
    <row r="909" spans="1:6">
      <c r="A909" s="19">
        <v>400</v>
      </c>
      <c r="B909" s="19" t="s">
        <v>1286</v>
      </c>
      <c r="C909" s="19" t="s">
        <v>32</v>
      </c>
      <c r="D909" s="19" t="s">
        <v>38</v>
      </c>
      <c r="E909" s="19">
        <v>15.96</v>
      </c>
      <c r="F909" s="19">
        <v>908</v>
      </c>
    </row>
    <row r="910" spans="1:6">
      <c r="A910" s="19">
        <v>584</v>
      </c>
      <c r="B910" s="19" t="s">
        <v>1287</v>
      </c>
      <c r="C910" s="19" t="s">
        <v>31</v>
      </c>
      <c r="D910" s="19" t="s">
        <v>36</v>
      </c>
      <c r="E910" s="19">
        <v>15.96</v>
      </c>
      <c r="F910" s="19">
        <v>908</v>
      </c>
    </row>
    <row r="911" spans="1:6">
      <c r="A911" s="19">
        <v>612</v>
      </c>
      <c r="B911" s="19" t="s">
        <v>1288</v>
      </c>
      <c r="C911" s="19" t="s">
        <v>29</v>
      </c>
      <c r="D911" s="19" t="s">
        <v>35</v>
      </c>
      <c r="E911" s="19">
        <v>15.95</v>
      </c>
      <c r="F911" s="19">
        <v>910</v>
      </c>
    </row>
    <row r="912" spans="1:6">
      <c r="A912" s="19">
        <v>974</v>
      </c>
      <c r="B912" s="19" t="s">
        <v>1289</v>
      </c>
      <c r="C912" s="19" t="s">
        <v>32</v>
      </c>
      <c r="D912" s="19" t="s">
        <v>41</v>
      </c>
      <c r="E912" s="19">
        <v>15.94</v>
      </c>
      <c r="F912" s="19">
        <v>911</v>
      </c>
    </row>
    <row r="913" spans="1:6">
      <c r="A913" s="19">
        <v>511</v>
      </c>
      <c r="B913" s="19" t="s">
        <v>1290</v>
      </c>
      <c r="C913" s="19" t="s">
        <v>33</v>
      </c>
      <c r="D913" s="19" t="s">
        <v>40</v>
      </c>
      <c r="E913" s="19">
        <v>15.87</v>
      </c>
      <c r="F913" s="19">
        <v>912</v>
      </c>
    </row>
    <row r="914" spans="1:6">
      <c r="A914" s="19">
        <v>797</v>
      </c>
      <c r="B914" s="19" t="s">
        <v>1291</v>
      </c>
      <c r="C914" s="19" t="s">
        <v>32</v>
      </c>
      <c r="D914" s="19" t="s">
        <v>50</v>
      </c>
      <c r="E914" s="19">
        <v>15.85</v>
      </c>
      <c r="F914" s="19">
        <v>913</v>
      </c>
    </row>
    <row r="915" spans="1:6">
      <c r="A915" s="19">
        <v>362</v>
      </c>
      <c r="B915" s="19" t="s">
        <v>1292</v>
      </c>
      <c r="C915" s="19" t="s">
        <v>31</v>
      </c>
      <c r="D915" s="19" t="s">
        <v>44</v>
      </c>
      <c r="E915" s="19">
        <v>14.95</v>
      </c>
      <c r="F915" s="19">
        <v>914</v>
      </c>
    </row>
    <row r="916" spans="1:6">
      <c r="A916" s="19">
        <v>808</v>
      </c>
      <c r="B916" s="19" t="s">
        <v>1293</v>
      </c>
      <c r="C916" s="19" t="s">
        <v>32</v>
      </c>
      <c r="D916" s="19" t="s">
        <v>48</v>
      </c>
      <c r="E916" s="19">
        <v>14.94</v>
      </c>
      <c r="F916" s="19">
        <v>915</v>
      </c>
    </row>
    <row r="917" spans="1:6">
      <c r="A917" s="19">
        <v>935</v>
      </c>
      <c r="B917" s="19" t="s">
        <v>1294</v>
      </c>
      <c r="C917" s="19" t="s">
        <v>32</v>
      </c>
      <c r="D917" s="19" t="s">
        <v>41</v>
      </c>
      <c r="E917" s="19">
        <v>14.94</v>
      </c>
      <c r="F917" s="19">
        <v>915</v>
      </c>
    </row>
    <row r="918" spans="1:6">
      <c r="A918" s="19">
        <v>752</v>
      </c>
      <c r="B918" s="19" t="s">
        <v>1295</v>
      </c>
      <c r="C918" s="19" t="s">
        <v>33</v>
      </c>
      <c r="D918" s="19" t="s">
        <v>50</v>
      </c>
      <c r="E918" s="19">
        <v>14.92</v>
      </c>
      <c r="F918" s="19">
        <v>917</v>
      </c>
    </row>
    <row r="919" spans="1:6">
      <c r="A919" s="19">
        <v>194</v>
      </c>
      <c r="B919" s="19" t="s">
        <v>1296</v>
      </c>
      <c r="C919" s="19" t="s">
        <v>30</v>
      </c>
      <c r="D919" s="19" t="s">
        <v>40</v>
      </c>
      <c r="E919" s="19">
        <v>14.89</v>
      </c>
      <c r="F919" s="19">
        <v>918</v>
      </c>
    </row>
    <row r="920" spans="1:6">
      <c r="A920" s="19">
        <v>63</v>
      </c>
      <c r="B920" s="19" t="s">
        <v>1297</v>
      </c>
      <c r="C920" s="19" t="s">
        <v>30</v>
      </c>
      <c r="D920" s="19" t="s">
        <v>37</v>
      </c>
      <c r="E920" s="19">
        <v>14.88</v>
      </c>
      <c r="F920" s="19">
        <v>919</v>
      </c>
    </row>
    <row r="921" spans="1:6">
      <c r="A921" s="19">
        <v>762</v>
      </c>
      <c r="B921" s="19" t="s">
        <v>1298</v>
      </c>
      <c r="C921" s="19" t="s">
        <v>29</v>
      </c>
      <c r="D921" s="19" t="s">
        <v>44</v>
      </c>
      <c r="E921" s="19">
        <v>14.88</v>
      </c>
      <c r="F921" s="19">
        <v>919</v>
      </c>
    </row>
    <row r="922" spans="1:6">
      <c r="A922" s="19">
        <v>813</v>
      </c>
      <c r="B922" s="19" t="s">
        <v>1299</v>
      </c>
      <c r="C922" s="19" t="s">
        <v>32</v>
      </c>
      <c r="D922" s="19" t="s">
        <v>35</v>
      </c>
      <c r="E922" s="19">
        <v>14.88</v>
      </c>
      <c r="F922" s="19">
        <v>919</v>
      </c>
    </row>
    <row r="923" spans="1:6">
      <c r="A923" s="19">
        <v>379</v>
      </c>
      <c r="B923" s="19" t="s">
        <v>1300</v>
      </c>
      <c r="C923" s="19" t="s">
        <v>32</v>
      </c>
      <c r="D923" s="19" t="s">
        <v>42</v>
      </c>
      <c r="E923" s="19">
        <v>14.87</v>
      </c>
      <c r="F923" s="19">
        <v>922</v>
      </c>
    </row>
    <row r="924" spans="1:6">
      <c r="A924" s="19">
        <v>830</v>
      </c>
      <c r="B924" s="19" t="s">
        <v>1301</v>
      </c>
      <c r="C924" s="19" t="s">
        <v>32</v>
      </c>
      <c r="D924" s="19" t="s">
        <v>49</v>
      </c>
      <c r="E924" s="19">
        <v>14.86</v>
      </c>
      <c r="F924" s="19">
        <v>923</v>
      </c>
    </row>
    <row r="925" spans="1:6">
      <c r="A925" s="19">
        <v>965</v>
      </c>
      <c r="B925" s="19" t="s">
        <v>1302</v>
      </c>
      <c r="C925" s="19" t="s">
        <v>29</v>
      </c>
      <c r="D925" s="19" t="s">
        <v>49</v>
      </c>
      <c r="E925" s="19">
        <v>13.94</v>
      </c>
      <c r="F925" s="19">
        <v>924</v>
      </c>
    </row>
    <row r="926" spans="1:6">
      <c r="A926" s="19">
        <v>262</v>
      </c>
      <c r="B926" s="19" t="s">
        <v>1303</v>
      </c>
      <c r="C926" s="19" t="s">
        <v>33</v>
      </c>
      <c r="D926" s="19" t="s">
        <v>37</v>
      </c>
      <c r="E926" s="19">
        <v>13.94</v>
      </c>
      <c r="F926" s="19">
        <v>924</v>
      </c>
    </row>
    <row r="927" spans="1:6">
      <c r="A927" s="19">
        <v>493</v>
      </c>
      <c r="B927" s="19" t="s">
        <v>1304</v>
      </c>
      <c r="C927" s="19" t="s">
        <v>32</v>
      </c>
      <c r="D927" s="19" t="s">
        <v>36</v>
      </c>
      <c r="E927" s="19">
        <v>13.88</v>
      </c>
      <c r="F927" s="19">
        <v>926</v>
      </c>
    </row>
    <row r="928" spans="1:6">
      <c r="A928" s="19">
        <v>423</v>
      </c>
      <c r="B928" s="19" t="s">
        <v>1305</v>
      </c>
      <c r="C928" s="19" t="s">
        <v>30</v>
      </c>
      <c r="D928" s="19" t="s">
        <v>45</v>
      </c>
      <c r="E928" s="19">
        <v>13.87</v>
      </c>
      <c r="F928" s="19">
        <v>927</v>
      </c>
    </row>
    <row r="929" spans="1:6">
      <c r="A929" s="19">
        <v>407</v>
      </c>
      <c r="B929" s="19" t="s">
        <v>1306</v>
      </c>
      <c r="C929" s="19" t="s">
        <v>31</v>
      </c>
      <c r="D929" s="19" t="s">
        <v>38</v>
      </c>
      <c r="E929" s="19">
        <v>12.94</v>
      </c>
      <c r="F929" s="19">
        <v>928</v>
      </c>
    </row>
    <row r="930" spans="1:6">
      <c r="A930" s="19">
        <v>516</v>
      </c>
      <c r="B930" s="19" t="s">
        <v>1307</v>
      </c>
      <c r="C930" s="19" t="s">
        <v>30</v>
      </c>
      <c r="D930" s="19" t="s">
        <v>50</v>
      </c>
      <c r="E930" s="19">
        <v>12.92</v>
      </c>
      <c r="F930" s="19">
        <v>929</v>
      </c>
    </row>
    <row r="931" spans="1:6">
      <c r="A931" s="19">
        <v>630</v>
      </c>
      <c r="B931" s="19" t="s">
        <v>1308</v>
      </c>
      <c r="C931" s="19" t="s">
        <v>31</v>
      </c>
      <c r="D931" s="19" t="s">
        <v>42</v>
      </c>
      <c r="E931" s="19">
        <v>12.91</v>
      </c>
      <c r="F931" s="19">
        <v>930</v>
      </c>
    </row>
    <row r="932" spans="1:6">
      <c r="A932" s="19">
        <v>940</v>
      </c>
      <c r="B932" s="19" t="s">
        <v>1309</v>
      </c>
      <c r="C932" s="19" t="s">
        <v>31</v>
      </c>
      <c r="D932" s="19" t="s">
        <v>35</v>
      </c>
      <c r="E932" s="19">
        <v>12.91</v>
      </c>
      <c r="F932" s="19">
        <v>930</v>
      </c>
    </row>
    <row r="933" spans="1:6">
      <c r="A933" s="19">
        <v>931</v>
      </c>
      <c r="B933" s="19" t="s">
        <v>1310</v>
      </c>
      <c r="C933" s="19" t="s">
        <v>31</v>
      </c>
      <c r="D933" s="19" t="s">
        <v>47</v>
      </c>
      <c r="E933" s="19">
        <v>12.9</v>
      </c>
      <c r="F933" s="19">
        <v>932</v>
      </c>
    </row>
    <row r="934" spans="1:6">
      <c r="A934" s="19">
        <v>947</v>
      </c>
      <c r="B934" s="19" t="s">
        <v>1311</v>
      </c>
      <c r="C934" s="19" t="s">
        <v>31</v>
      </c>
      <c r="D934" s="19" t="s">
        <v>36</v>
      </c>
      <c r="E934" s="19">
        <v>11.94</v>
      </c>
      <c r="F934" s="19">
        <v>933</v>
      </c>
    </row>
    <row r="935" spans="1:6">
      <c r="A935" s="19">
        <v>751</v>
      </c>
      <c r="B935" s="19" t="s">
        <v>1312</v>
      </c>
      <c r="C935" s="19" t="s">
        <v>33</v>
      </c>
      <c r="D935" s="19" t="s">
        <v>41</v>
      </c>
      <c r="E935" s="19">
        <v>11.93</v>
      </c>
      <c r="F935" s="19">
        <v>934</v>
      </c>
    </row>
    <row r="936" spans="1:6">
      <c r="A936" s="19">
        <v>866</v>
      </c>
      <c r="B936" s="19" t="s">
        <v>1313</v>
      </c>
      <c r="C936" s="19" t="s">
        <v>33</v>
      </c>
      <c r="D936" s="19" t="s">
        <v>37</v>
      </c>
      <c r="E936" s="19">
        <v>11.93</v>
      </c>
      <c r="F936" s="19">
        <v>934</v>
      </c>
    </row>
    <row r="937" spans="1:6">
      <c r="A937" s="19">
        <v>822</v>
      </c>
      <c r="B937" s="19" t="s">
        <v>1314</v>
      </c>
      <c r="C937" s="19" t="s">
        <v>32</v>
      </c>
      <c r="D937" s="19" t="s">
        <v>37</v>
      </c>
      <c r="E937" s="19">
        <v>11.93</v>
      </c>
      <c r="F937" s="19">
        <v>934</v>
      </c>
    </row>
    <row r="938" spans="1:6">
      <c r="A938" s="19">
        <v>594</v>
      </c>
      <c r="B938" s="19" t="s">
        <v>1315</v>
      </c>
      <c r="C938" s="19" t="s">
        <v>33</v>
      </c>
      <c r="D938" s="19" t="s">
        <v>40</v>
      </c>
      <c r="E938" s="19">
        <v>11.91</v>
      </c>
      <c r="F938" s="19">
        <v>937</v>
      </c>
    </row>
    <row r="939" spans="1:6">
      <c r="A939" s="19">
        <v>157</v>
      </c>
      <c r="B939" s="19" t="s">
        <v>1316</v>
      </c>
      <c r="C939" s="19" t="s">
        <v>31</v>
      </c>
      <c r="D939" s="19" t="s">
        <v>45</v>
      </c>
      <c r="E939" s="19">
        <v>11.9</v>
      </c>
      <c r="F939" s="19">
        <v>938</v>
      </c>
    </row>
    <row r="940" spans="1:6">
      <c r="A940" s="19">
        <v>998</v>
      </c>
      <c r="B940" s="19" t="s">
        <v>372</v>
      </c>
      <c r="C940" s="19" t="s">
        <v>33</v>
      </c>
      <c r="D940" s="19" t="s">
        <v>49</v>
      </c>
      <c r="E940" s="19">
        <v>10.93</v>
      </c>
      <c r="F940" s="19">
        <v>939</v>
      </c>
    </row>
    <row r="941" spans="1:6">
      <c r="A941" s="19">
        <v>566</v>
      </c>
      <c r="B941" s="19" t="s">
        <v>373</v>
      </c>
      <c r="C941" s="19" t="s">
        <v>32</v>
      </c>
      <c r="D941" s="19" t="s">
        <v>36</v>
      </c>
      <c r="E941" s="19">
        <v>10.93</v>
      </c>
      <c r="F941" s="19">
        <v>939</v>
      </c>
    </row>
    <row r="942" spans="1:6">
      <c r="A942" s="19">
        <v>477</v>
      </c>
      <c r="B942" s="19" t="s">
        <v>374</v>
      </c>
      <c r="C942" s="19" t="s">
        <v>30</v>
      </c>
      <c r="D942" s="19" t="s">
        <v>50</v>
      </c>
      <c r="E942" s="19">
        <v>10.91</v>
      </c>
      <c r="F942" s="19">
        <v>941</v>
      </c>
    </row>
    <row r="943" spans="1:6">
      <c r="A943" s="19">
        <v>899</v>
      </c>
      <c r="B943" s="19" t="s">
        <v>375</v>
      </c>
      <c r="C943" s="19" t="s">
        <v>33</v>
      </c>
      <c r="D943" s="19" t="s">
        <v>48</v>
      </c>
      <c r="E943" s="19">
        <v>10.91</v>
      </c>
      <c r="F943" s="19">
        <v>941</v>
      </c>
    </row>
    <row r="944" spans="1:6">
      <c r="A944" s="19">
        <v>168</v>
      </c>
      <c r="B944" s="19" t="s">
        <v>376</v>
      </c>
      <c r="C944" s="19" t="s">
        <v>32</v>
      </c>
      <c r="D944" s="19" t="s">
        <v>45</v>
      </c>
      <c r="E944" s="19">
        <v>9.94</v>
      </c>
      <c r="F944" s="19">
        <v>943</v>
      </c>
    </row>
    <row r="945" spans="1:6">
      <c r="A945" s="19">
        <v>52</v>
      </c>
      <c r="B945" s="19" t="s">
        <v>377</v>
      </c>
      <c r="C945" s="19" t="s">
        <v>29</v>
      </c>
      <c r="D945" s="19" t="s">
        <v>36</v>
      </c>
      <c r="E945" s="19">
        <v>9.93</v>
      </c>
      <c r="F945" s="19">
        <v>944</v>
      </c>
    </row>
    <row r="946" spans="1:6">
      <c r="A946" s="19">
        <v>178</v>
      </c>
      <c r="B946" s="19" t="s">
        <v>378</v>
      </c>
      <c r="C946" s="19" t="s">
        <v>29</v>
      </c>
      <c r="D946" s="19" t="s">
        <v>46</v>
      </c>
      <c r="E946" s="19">
        <v>8.9499999999999993</v>
      </c>
      <c r="F946" s="19">
        <v>945</v>
      </c>
    </row>
    <row r="947" spans="1:6">
      <c r="A947" s="19">
        <v>401</v>
      </c>
      <c r="B947" s="19" t="s">
        <v>379</v>
      </c>
      <c r="C947" s="19" t="s">
        <v>33</v>
      </c>
      <c r="D947" s="19" t="s">
        <v>42</v>
      </c>
      <c r="E947" s="19">
        <v>8.93</v>
      </c>
      <c r="F947" s="19">
        <v>946</v>
      </c>
    </row>
    <row r="948" spans="1:6">
      <c r="A948" s="19">
        <v>355</v>
      </c>
      <c r="B948" s="19" t="s">
        <v>380</v>
      </c>
      <c r="C948" s="19" t="s">
        <v>32</v>
      </c>
      <c r="D948" s="19" t="s">
        <v>39</v>
      </c>
      <c r="E948" s="19">
        <v>8.93</v>
      </c>
      <c r="F948" s="19">
        <v>946</v>
      </c>
    </row>
    <row r="949" spans="1:6">
      <c r="A949" s="19">
        <v>475</v>
      </c>
      <c r="B949" s="19" t="s">
        <v>291</v>
      </c>
      <c r="C949" s="19" t="s">
        <v>29</v>
      </c>
      <c r="D949" s="19" t="s">
        <v>49</v>
      </c>
      <c r="E949" s="19">
        <v>7.94</v>
      </c>
      <c r="F949" s="19">
        <v>948</v>
      </c>
    </row>
    <row r="950" spans="1:6">
      <c r="A950" s="19">
        <v>839</v>
      </c>
      <c r="B950" s="19" t="s">
        <v>381</v>
      </c>
      <c r="C950" s="19" t="s">
        <v>31</v>
      </c>
      <c r="D950" s="19" t="s">
        <v>43</v>
      </c>
      <c r="E950" s="19">
        <v>7.94</v>
      </c>
      <c r="F950" s="19">
        <v>948</v>
      </c>
    </row>
    <row r="951" spans="1:6">
      <c r="A951" s="19">
        <v>523</v>
      </c>
      <c r="B951" s="19" t="s">
        <v>79</v>
      </c>
      <c r="C951" s="19" t="s">
        <v>32</v>
      </c>
      <c r="D951" s="19" t="s">
        <v>48</v>
      </c>
      <c r="E951" s="19">
        <v>7.93</v>
      </c>
      <c r="F951" s="19">
        <v>950</v>
      </c>
    </row>
    <row r="952" spans="1:6">
      <c r="A952" s="19">
        <v>196</v>
      </c>
      <c r="B952" s="19" t="s">
        <v>77</v>
      </c>
      <c r="C952" s="19" t="s">
        <v>29</v>
      </c>
      <c r="D952" s="19" t="s">
        <v>48</v>
      </c>
      <c r="E952" s="19">
        <v>6.94</v>
      </c>
      <c r="F952" s="19">
        <v>951</v>
      </c>
    </row>
    <row r="953" spans="1:6">
      <c r="A953" s="19">
        <v>910</v>
      </c>
      <c r="B953" s="19" t="s">
        <v>78</v>
      </c>
      <c r="C953" s="19" t="s">
        <v>30</v>
      </c>
      <c r="D953" s="19" t="s">
        <v>42</v>
      </c>
      <c r="E953" s="19">
        <v>6.94</v>
      </c>
      <c r="F953" s="19">
        <v>951</v>
      </c>
    </row>
    <row r="954" spans="1:6">
      <c r="A954" s="19">
        <v>718</v>
      </c>
      <c r="B954" s="19" t="s">
        <v>76</v>
      </c>
      <c r="C954" s="19" t="s">
        <v>29</v>
      </c>
      <c r="D954" s="19" t="s">
        <v>50</v>
      </c>
      <c r="E954" s="19">
        <v>6.93</v>
      </c>
      <c r="F954" s="19">
        <v>953</v>
      </c>
    </row>
    <row r="955" spans="1:6">
      <c r="A955" s="19">
        <v>996</v>
      </c>
      <c r="B955" s="19" t="s">
        <v>75</v>
      </c>
      <c r="C955" s="19" t="s">
        <v>29</v>
      </c>
      <c r="D955" s="19" t="s">
        <v>38</v>
      </c>
      <c r="E955" s="19">
        <v>6.93</v>
      </c>
      <c r="F955" s="19">
        <v>953</v>
      </c>
    </row>
    <row r="956" spans="1:6">
      <c r="A956" s="19">
        <v>335</v>
      </c>
      <c r="B956" s="19" t="s">
        <v>74</v>
      </c>
      <c r="C956" s="19" t="s">
        <v>31</v>
      </c>
      <c r="D956" s="19" t="s">
        <v>46</v>
      </c>
      <c r="E956" s="19">
        <v>5.95</v>
      </c>
      <c r="F956" s="19">
        <v>955</v>
      </c>
    </row>
    <row r="957" spans="1:6">
      <c r="A957" s="19">
        <v>635</v>
      </c>
      <c r="B957" s="19" t="s">
        <v>72</v>
      </c>
      <c r="C957" s="19" t="s">
        <v>30</v>
      </c>
      <c r="D957" s="19" t="s">
        <v>41</v>
      </c>
      <c r="E957" s="19">
        <v>5.94</v>
      </c>
      <c r="F957" s="19">
        <v>956</v>
      </c>
    </row>
    <row r="958" spans="1:6">
      <c r="A958" s="19">
        <v>261</v>
      </c>
      <c r="B958" s="19" t="s">
        <v>73</v>
      </c>
      <c r="C958" s="19" t="s">
        <v>29</v>
      </c>
      <c r="D958" s="19" t="s">
        <v>38</v>
      </c>
      <c r="E958" s="19">
        <v>5.94</v>
      </c>
      <c r="F958" s="19">
        <v>956</v>
      </c>
    </row>
    <row r="959" spans="1:6">
      <c r="A959" s="19">
        <v>885</v>
      </c>
      <c r="B959" s="19" t="s">
        <v>71</v>
      </c>
      <c r="C959" s="19" t="s">
        <v>33</v>
      </c>
      <c r="D959" s="19" t="s">
        <v>49</v>
      </c>
      <c r="E959" s="19">
        <v>5.94</v>
      </c>
      <c r="F959" s="19">
        <v>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2A04-65E8-4B2B-91B8-D39E0E19FE2C}">
  <dimension ref="A3:B29"/>
  <sheetViews>
    <sheetView workbookViewId="0">
      <selection activeCell="H29" sqref="H29"/>
    </sheetView>
  </sheetViews>
  <sheetFormatPr defaultRowHeight="14.4"/>
  <sheetData>
    <row r="3" spans="1:1">
      <c r="A3" s="3" t="s">
        <v>91</v>
      </c>
    </row>
    <row r="4" spans="1:1">
      <c r="A4" t="s">
        <v>89</v>
      </c>
    </row>
    <row r="5" spans="1:1">
      <c r="A5" t="s">
        <v>53</v>
      </c>
    </row>
    <row r="6" spans="1:1">
      <c r="A6" t="s">
        <v>82</v>
      </c>
    </row>
    <row r="7" spans="1:1">
      <c r="A7" t="s">
        <v>83</v>
      </c>
    </row>
    <row r="8" spans="1:1">
      <c r="A8" t="s">
        <v>84</v>
      </c>
    </row>
    <row r="9" spans="1:1">
      <c r="A9" t="s">
        <v>85</v>
      </c>
    </row>
    <row r="10" spans="1:1">
      <c r="A10" t="s">
        <v>86</v>
      </c>
    </row>
    <row r="11" spans="1:1">
      <c r="A11" t="s">
        <v>90</v>
      </c>
    </row>
    <row r="12" spans="1:1">
      <c r="A12" t="s">
        <v>88</v>
      </c>
    </row>
    <row r="16" spans="1:1">
      <c r="A16" s="3" t="s">
        <v>92</v>
      </c>
    </row>
    <row r="17" spans="1:2">
      <c r="A17" t="s">
        <v>81</v>
      </c>
    </row>
    <row r="18" spans="1:2">
      <c r="A18" t="s">
        <v>53</v>
      </c>
      <c r="B18" t="s">
        <v>27</v>
      </c>
    </row>
    <row r="19" spans="1:2">
      <c r="A19" t="s">
        <v>82</v>
      </c>
    </row>
    <row r="20" spans="1:2">
      <c r="A20" t="s">
        <v>83</v>
      </c>
    </row>
    <row r="21" spans="1:2">
      <c r="A21" t="s">
        <v>84</v>
      </c>
    </row>
    <row r="22" spans="1:2">
      <c r="A22" t="s">
        <v>85</v>
      </c>
    </row>
    <row r="23" spans="1:2">
      <c r="A23" t="s">
        <v>86</v>
      </c>
    </row>
    <row r="24" spans="1:2">
      <c r="A24" t="s">
        <v>87</v>
      </c>
    </row>
    <row r="25" spans="1:2">
      <c r="A25" t="s">
        <v>88</v>
      </c>
    </row>
    <row r="29" spans="1:2">
      <c r="A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5C57-B499-45DD-B678-05AAB7D8F7CB}">
  <dimension ref="A1:D6"/>
  <sheetViews>
    <sheetView workbookViewId="0">
      <selection activeCell="H32" sqref="H32"/>
    </sheetView>
  </sheetViews>
  <sheetFormatPr defaultRowHeight="14.4"/>
  <cols>
    <col min="2" max="2" width="17.77734375" customWidth="1"/>
    <col min="3" max="3" width="19.5546875" customWidth="1"/>
  </cols>
  <sheetData>
    <row r="1" spans="1:4">
      <c r="A1" t="s">
        <v>28</v>
      </c>
      <c r="B1" t="s">
        <v>393</v>
      </c>
      <c r="C1" t="s">
        <v>366</v>
      </c>
      <c r="D1" t="s">
        <v>392</v>
      </c>
    </row>
    <row r="2" spans="1:4">
      <c r="A2" t="s">
        <v>31</v>
      </c>
      <c r="B2">
        <v>3245</v>
      </c>
      <c r="C2" s="10">
        <f>13855.56</f>
        <v>13855.56</v>
      </c>
      <c r="D2" s="14">
        <f>Table9[[#This Row],[Movie revenue]]/Table9[[#This Row],[number_of_transactions]]</f>
        <v>4.2698181818181817</v>
      </c>
    </row>
    <row r="3" spans="1:4">
      <c r="A3" t="s">
        <v>33</v>
      </c>
      <c r="B3">
        <v>3008</v>
      </c>
      <c r="C3" s="10">
        <f>12634.92</f>
        <v>12634.92</v>
      </c>
      <c r="D3" s="14">
        <f>Table9[[#This Row],[Movie revenue]]/Table9[[#This Row],[number_of_transactions]]</f>
        <v>4.2004388297872337</v>
      </c>
    </row>
    <row r="4" spans="1:4">
      <c r="A4" t="s">
        <v>30</v>
      </c>
      <c r="B4">
        <v>2938</v>
      </c>
      <c r="C4" s="10">
        <f>12236.65</f>
        <v>12236.65</v>
      </c>
      <c r="D4" s="14">
        <f>Table9[[#This Row],[Movie revenue]]/Table9[[#This Row],[number_of_transactions]]</f>
        <v>4.1649591558883596</v>
      </c>
    </row>
    <row r="5" spans="1:4">
      <c r="A5" t="s">
        <v>32</v>
      </c>
      <c r="B5">
        <v>2897</v>
      </c>
      <c r="C5" s="10">
        <f>12073.03</f>
        <v>12073.03</v>
      </c>
      <c r="D5" s="14">
        <f>Table9[[#This Row],[Movie revenue]]/Table9[[#This Row],[number_of_transactions]]</f>
        <v>4.1674249223334483</v>
      </c>
    </row>
    <row r="6" spans="1:4">
      <c r="A6" t="s">
        <v>29</v>
      </c>
      <c r="B6">
        <v>2508</v>
      </c>
      <c r="C6" s="10">
        <f>10511.88</f>
        <v>10511.88</v>
      </c>
      <c r="D6" s="14">
        <f>Table9[[#This Row],[Movie revenue]]/Table9[[#This Row],[number_of_transactions]]</f>
        <v>4.1913397129186603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2C5E-7E3C-4973-88F4-ABE7DA187AAF}">
  <dimension ref="A1:G18"/>
  <sheetViews>
    <sheetView workbookViewId="0">
      <selection activeCell="L18" sqref="L18"/>
    </sheetView>
  </sheetViews>
  <sheetFormatPr defaultRowHeight="14.4"/>
  <cols>
    <col min="4" max="4" width="21.33203125" bestFit="1" customWidth="1"/>
    <col min="5" max="6" width="19.5546875" customWidth="1"/>
  </cols>
  <sheetData>
    <row r="1" spans="1:7">
      <c r="A1" t="s">
        <v>292</v>
      </c>
      <c r="B1" t="s">
        <v>367</v>
      </c>
      <c r="C1" t="s">
        <v>370</v>
      </c>
      <c r="D1" t="s">
        <v>368</v>
      </c>
      <c r="E1" t="s">
        <v>80</v>
      </c>
      <c r="F1" t="s">
        <v>369</v>
      </c>
      <c r="G1" t="s">
        <v>371</v>
      </c>
    </row>
    <row r="2" spans="1:7">
      <c r="A2" t="s">
        <v>40</v>
      </c>
      <c r="B2">
        <v>61</v>
      </c>
      <c r="C2">
        <v>1013</v>
      </c>
      <c r="D2" s="12">
        <f>Table8[[#This Row],[Transaction numbers]]/Table8[[#This Row],[Distinct_c0unt]]</f>
        <v>16.606557377049182</v>
      </c>
      <c r="E2" s="10">
        <v>3951.84</v>
      </c>
      <c r="F2" s="10">
        <f>MEDIAN(Table8[total_film_revenue])</f>
        <v>3922.18</v>
      </c>
      <c r="G2" s="9">
        <f>Table8[[#This Row],[total_film_revenue]]/Table8[[#This Row],[Transaction numbers]]</f>
        <v>3.9011253701875619</v>
      </c>
    </row>
    <row r="3" spans="1:7">
      <c r="A3" t="s">
        <v>39</v>
      </c>
      <c r="B3">
        <v>64</v>
      </c>
      <c r="C3">
        <v>1065</v>
      </c>
      <c r="D3" s="12">
        <f>Table8[[#This Row],[Transaction numbers]]/Table8[[#This Row],[Distinct_c0unt]]</f>
        <v>16.640625</v>
      </c>
      <c r="E3" s="10">
        <v>4245.3100000000004</v>
      </c>
      <c r="F3" s="10">
        <f>MEDIAN(Table8[total_film_revenue])</f>
        <v>3922.18</v>
      </c>
      <c r="G3" s="9">
        <f>Table8[[#This Row],[total_film_revenue]]/Table8[[#This Row],[Transaction numbers]]</f>
        <v>3.9862065727699534</v>
      </c>
    </row>
    <row r="4" spans="1:7">
      <c r="A4" t="s">
        <v>45</v>
      </c>
      <c r="B4">
        <v>58</v>
      </c>
      <c r="C4">
        <v>861</v>
      </c>
      <c r="D4" s="12">
        <f>Table8[[#This Row],[Transaction numbers]]/Table8[[#This Row],[Distinct_c0unt]]</f>
        <v>14.844827586206897</v>
      </c>
      <c r="E4" s="10">
        <v>3309.39</v>
      </c>
      <c r="F4" s="10">
        <f>MEDIAN(Table8[total_film_revenue])</f>
        <v>3922.18</v>
      </c>
      <c r="G4" s="9">
        <f>Table8[[#This Row],[total_film_revenue]]/Table8[[#This Row],[Transaction numbers]]</f>
        <v>3.8436585365853655</v>
      </c>
    </row>
    <row r="5" spans="1:7">
      <c r="A5" t="s">
        <v>48</v>
      </c>
      <c r="B5">
        <v>54</v>
      </c>
      <c r="C5">
        <v>860</v>
      </c>
      <c r="D5" s="12">
        <f>Table8[[#This Row],[Transaction numbers]]/Table8[[#This Row],[Distinct_c0unt]]</f>
        <v>15.925925925925926</v>
      </c>
      <c r="E5" s="10">
        <v>3353.38</v>
      </c>
      <c r="F5" s="10">
        <f>MEDIAN(Table8[total_film_revenue])</f>
        <v>3922.18</v>
      </c>
      <c r="G5" s="9">
        <f>Table8[[#This Row],[total_film_revenue]]/Table8[[#This Row],[Transaction numbers]]</f>
        <v>3.899279069767442</v>
      </c>
    </row>
    <row r="6" spans="1:7">
      <c r="A6" t="s">
        <v>46</v>
      </c>
      <c r="B6">
        <v>56</v>
      </c>
      <c r="C6">
        <v>851</v>
      </c>
      <c r="D6" s="12">
        <f>Table8[[#This Row],[Transaction numbers]]/Table8[[#This Row],[Distinct_c0unt]]</f>
        <v>15.196428571428571</v>
      </c>
      <c r="E6" s="10">
        <v>4002.48</v>
      </c>
      <c r="F6" s="10">
        <f>MEDIAN(Table8[total_film_revenue])</f>
        <v>3922.18</v>
      </c>
      <c r="G6" s="9">
        <f>Table8[[#This Row],[total_film_revenue]]/Table8[[#This Row],[Transaction numbers]]</f>
        <v>4.7032667450058758</v>
      </c>
    </row>
    <row r="7" spans="1:7">
      <c r="A7" t="s">
        <v>38</v>
      </c>
      <c r="B7">
        <v>63</v>
      </c>
      <c r="C7">
        <v>937</v>
      </c>
      <c r="D7" s="12">
        <f>Table8[[#This Row],[Transaction numbers]]/Table8[[#This Row],[Distinct_c0unt]]</f>
        <v>14.873015873015873</v>
      </c>
      <c r="E7" s="10">
        <v>3749.65</v>
      </c>
      <c r="F7" s="10">
        <f>MEDIAN(Table8[total_film_revenue])</f>
        <v>3922.18</v>
      </c>
      <c r="G7" s="9">
        <f>Table8[[#This Row],[total_film_revenue]]/Table8[[#This Row],[Transaction numbers]]</f>
        <v>4.0017609391675562</v>
      </c>
    </row>
    <row r="8" spans="1:7">
      <c r="A8" t="s">
        <v>42</v>
      </c>
      <c r="B8">
        <v>61</v>
      </c>
      <c r="C8">
        <v>953</v>
      </c>
      <c r="D8" s="12">
        <f>Table8[[#This Row],[Transaction numbers]]/Table8[[#This Row],[Distinct_c0unt]]</f>
        <v>15.622950819672131</v>
      </c>
      <c r="E8" s="10">
        <v>4118.46</v>
      </c>
      <c r="F8" s="10">
        <f>MEDIAN(Table8[total_film_revenue])</f>
        <v>3922.18</v>
      </c>
      <c r="G8" s="9">
        <f>Table8[[#This Row],[total_film_revenue]]/Table8[[#This Row],[Transaction numbers]]</f>
        <v>4.3215739769150057</v>
      </c>
    </row>
    <row r="9" spans="1:7">
      <c r="A9" t="s">
        <v>37</v>
      </c>
      <c r="B9">
        <v>66</v>
      </c>
      <c r="C9">
        <v>977</v>
      </c>
      <c r="D9" s="12">
        <f>Table8[[#This Row],[Transaction numbers]]/Table8[[#This Row],[Distinct_c0unt]]</f>
        <v>14.803030303030303</v>
      </c>
      <c r="E9" s="10">
        <v>3782.26</v>
      </c>
      <c r="F9" s="10">
        <f>MEDIAN(Table8[total_film_revenue])</f>
        <v>3922.18</v>
      </c>
      <c r="G9" s="9">
        <f>Table8[[#This Row],[total_film_revenue]]/Table8[[#This Row],[Transaction numbers]]</f>
        <v>3.871299897645855</v>
      </c>
    </row>
    <row r="10" spans="1:7">
      <c r="A10" t="s">
        <v>36</v>
      </c>
      <c r="B10">
        <v>67</v>
      </c>
      <c r="C10">
        <v>953</v>
      </c>
      <c r="D10" s="12">
        <f>Table8[[#This Row],[Transaction numbers]]/Table8[[#This Row],[Distinct_c0unt]]</f>
        <v>14.223880597014926</v>
      </c>
      <c r="E10" s="10">
        <v>3934.47</v>
      </c>
      <c r="F10" s="10">
        <f>MEDIAN(Table8[total_film_revenue])</f>
        <v>3922.18</v>
      </c>
      <c r="G10" s="9">
        <f>Table8[[#This Row],[total_film_revenue]]/Table8[[#This Row],[Transaction numbers]]</f>
        <v>4.1285099685204614</v>
      </c>
    </row>
    <row r="11" spans="1:7">
      <c r="A11" t="s">
        <v>44</v>
      </c>
      <c r="B11">
        <v>58</v>
      </c>
      <c r="C11">
        <v>884</v>
      </c>
      <c r="D11" s="12">
        <f>Table8[[#This Row],[Transaction numbers]]/Table8[[#This Row],[Distinct_c0unt]]</f>
        <v>15.241379310344827</v>
      </c>
      <c r="E11" s="10">
        <v>3922.18</v>
      </c>
      <c r="F11" s="10">
        <f>MEDIAN(Table8[total_film_revenue])</f>
        <v>3922.18</v>
      </c>
      <c r="G11" s="9">
        <f>Table8[[#This Row],[total_film_revenue]]/Table8[[#This Row],[Transaction numbers]]</f>
        <v>4.4368552036199089</v>
      </c>
    </row>
    <row r="12" spans="1:7">
      <c r="A12" t="s">
        <v>49</v>
      </c>
      <c r="B12">
        <v>53</v>
      </c>
      <c r="C12">
        <v>773</v>
      </c>
      <c r="D12" s="12">
        <f>Table8[[#This Row],[Transaction numbers]]/Table8[[#This Row],[Distinct_c0unt]]</f>
        <v>14.584905660377359</v>
      </c>
      <c r="E12" s="10">
        <v>3401.27</v>
      </c>
      <c r="F12" s="10">
        <f>MEDIAN(Table8[total_film_revenue])</f>
        <v>3922.18</v>
      </c>
      <c r="G12" s="9">
        <f>Table8[[#This Row],[total_film_revenue]]/Table8[[#This Row],[Transaction numbers]]</f>
        <v>4.4000905562742565</v>
      </c>
    </row>
    <row r="13" spans="1:7">
      <c r="A13" t="s">
        <v>50</v>
      </c>
      <c r="B13">
        <v>51</v>
      </c>
      <c r="C13">
        <v>750</v>
      </c>
      <c r="D13" s="12">
        <f>Table8[[#This Row],[Transaction numbers]]/Table8[[#This Row],[Distinct_c0unt]]</f>
        <v>14.705882352941176</v>
      </c>
      <c r="E13" s="10">
        <v>3071.52</v>
      </c>
      <c r="F13" s="10">
        <f>MEDIAN(Table8[total_film_revenue])</f>
        <v>3922.18</v>
      </c>
      <c r="G13" s="9">
        <f>Table8[[#This Row],[total_film_revenue]]/Table8[[#This Row],[Transaction numbers]]</f>
        <v>4.0953600000000003</v>
      </c>
    </row>
    <row r="14" spans="1:7">
      <c r="A14" t="s">
        <v>41</v>
      </c>
      <c r="B14">
        <v>60</v>
      </c>
      <c r="C14">
        <v>864</v>
      </c>
      <c r="D14" s="12">
        <f>Table8[[#This Row],[Transaction numbers]]/Table8[[#This Row],[Distinct_c0unt]]</f>
        <v>14.4</v>
      </c>
      <c r="E14" s="10">
        <v>3966.38</v>
      </c>
      <c r="F14" s="10">
        <f>MEDIAN(Table8[total_film_revenue])</f>
        <v>3922.18</v>
      </c>
      <c r="G14" s="9">
        <f>Table8[[#This Row],[total_film_revenue]]/Table8[[#This Row],[Transaction numbers]]</f>
        <v>4.5907175925925925</v>
      </c>
    </row>
    <row r="15" spans="1:7">
      <c r="A15" t="s">
        <v>43</v>
      </c>
      <c r="B15">
        <v>59</v>
      </c>
      <c r="C15">
        <v>998</v>
      </c>
      <c r="D15" s="12">
        <f>Table8[[#This Row],[Transaction numbers]]/Table8[[#This Row],[Distinct_c0unt]]</f>
        <v>16.915254237288135</v>
      </c>
      <c r="E15" s="10">
        <v>4336.01</v>
      </c>
      <c r="F15" s="10">
        <f>MEDIAN(Table8[total_film_revenue])</f>
        <v>3922.18</v>
      </c>
      <c r="G15" s="9">
        <f>Table8[[#This Row],[total_film_revenue]]/Table8[[#This Row],[Transaction numbers]]</f>
        <v>4.3446993987975953</v>
      </c>
    </row>
    <row r="16" spans="1:7">
      <c r="A16" t="s">
        <v>35</v>
      </c>
      <c r="B16">
        <v>73</v>
      </c>
      <c r="C16">
        <v>1081</v>
      </c>
      <c r="D16" s="12">
        <f>Table8[[#This Row],[Transaction numbers]]/Table8[[#This Row],[Distinct_c0unt]]</f>
        <v>14.808219178082192</v>
      </c>
      <c r="E16" s="10">
        <v>4892.1899999999996</v>
      </c>
      <c r="F16" s="10">
        <f>MEDIAN(Table8[total_film_revenue])</f>
        <v>3922.18</v>
      </c>
      <c r="G16" s="9">
        <f>Table8[[#This Row],[total_film_revenue]]/Table8[[#This Row],[Transaction numbers]]</f>
        <v>4.5256151711378347</v>
      </c>
    </row>
    <row r="17" spans="1:7">
      <c r="A17" t="s">
        <v>51</v>
      </c>
      <c r="B17">
        <v>1</v>
      </c>
      <c r="C17">
        <v>11</v>
      </c>
      <c r="D17" s="12">
        <f>Table8[[#This Row],[Transaction numbers]]/Table8[[#This Row],[Distinct_c0unt]]</f>
        <v>11</v>
      </c>
      <c r="E17" s="10">
        <v>47.89</v>
      </c>
      <c r="F17" s="10">
        <f>MEDIAN(Table8[total_film_revenue])</f>
        <v>3922.18</v>
      </c>
      <c r="G17" s="9">
        <f>Table8[[#This Row],[total_film_revenue]]/Table8[[#This Row],[Transaction numbers]]</f>
        <v>4.3536363636363635</v>
      </c>
    </row>
    <row r="18" spans="1:7">
      <c r="A18" t="s">
        <v>47</v>
      </c>
      <c r="B18">
        <v>53</v>
      </c>
      <c r="C18">
        <v>765</v>
      </c>
      <c r="D18" s="12">
        <f>Table8[[#This Row],[Transaction numbers]]/Table8[[#This Row],[Distinct_c0unt]]</f>
        <v>14.433962264150944</v>
      </c>
      <c r="E18" s="10">
        <v>3227.36</v>
      </c>
      <c r="F18" s="10">
        <f>MEDIAN(Table8[total_film_revenue])</f>
        <v>3922.18</v>
      </c>
      <c r="G18" s="9">
        <f>Table8[[#This Row],[total_film_revenue]]/Table8[[#This Row],[Transaction numbers]]</f>
        <v>4.2187712418300656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DDEF-6D0F-47A6-B739-69C4B94DE40B}">
  <dimension ref="A3:A13"/>
  <sheetViews>
    <sheetView workbookViewId="0">
      <selection activeCell="G33" sqref="G33"/>
    </sheetView>
  </sheetViews>
  <sheetFormatPr defaultRowHeight="14.4"/>
  <sheetData>
    <row r="3" spans="1:1">
      <c r="A3" s="3" t="s">
        <v>103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  <row r="11" spans="1:1">
      <c r="A11" t="s">
        <v>100</v>
      </c>
    </row>
    <row r="12" spans="1:1">
      <c r="A12" t="s">
        <v>101</v>
      </c>
    </row>
    <row r="13" spans="1:1">
      <c r="A13" t="s">
        <v>102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CE76-A956-4135-8AF4-A0B1DF909E07}">
  <dimension ref="A1:G6"/>
  <sheetViews>
    <sheetView workbookViewId="0">
      <selection activeCell="K10" sqref="K10"/>
    </sheetView>
  </sheetViews>
  <sheetFormatPr defaultRowHeight="14.4"/>
  <cols>
    <col min="1" max="1" width="13.6640625" customWidth="1"/>
    <col min="2" max="2" width="12.21875" customWidth="1"/>
    <col min="3" max="3" width="11.77734375" customWidth="1"/>
    <col min="4" max="4" width="18.5546875" bestFit="1" customWidth="1"/>
    <col min="5" max="5" width="12.44140625" bestFit="1" customWidth="1"/>
    <col min="6" max="6" width="25.77734375" bestFit="1" customWidth="1"/>
    <col min="7" max="7" width="12.77734375" customWidth="1"/>
  </cols>
  <sheetData>
    <row r="1" spans="1:7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289</v>
      </c>
      <c r="G1" t="s">
        <v>109</v>
      </c>
    </row>
    <row r="2" spans="1:7">
      <c r="A2">
        <v>144</v>
      </c>
      <c r="B2" t="s">
        <v>126</v>
      </c>
      <c r="C2" t="s">
        <v>127</v>
      </c>
      <c r="D2" t="s">
        <v>128</v>
      </c>
      <c r="E2" t="s">
        <v>129</v>
      </c>
      <c r="F2" t="str">
        <f>Table10[[#This Row],[first_name]]&amp;" "&amp;Table10[[#This Row],[last_name]]&amp;","&amp;" "&amp;Table10[[#This Row],[country]]</f>
        <v>Clara Shaw, Belarus</v>
      </c>
      <c r="G2" s="11">
        <v>189.6</v>
      </c>
    </row>
    <row r="3" spans="1:7">
      <c r="A3">
        <v>137</v>
      </c>
      <c r="B3" t="s">
        <v>122</v>
      </c>
      <c r="C3" t="s">
        <v>123</v>
      </c>
      <c r="D3" t="s">
        <v>124</v>
      </c>
      <c r="E3" t="s">
        <v>125</v>
      </c>
      <c r="F3" t="str">
        <f>Table10[[#This Row],[first_name]]&amp;" "&amp;Table10[[#This Row],[last_name]]&amp;","&amp;" "&amp;Table10[[#This Row],[country]]</f>
        <v>Rhonda Kennedy, Netherlands</v>
      </c>
      <c r="G3" s="11">
        <v>191.62</v>
      </c>
    </row>
    <row r="4" spans="1:7">
      <c r="A4">
        <v>178</v>
      </c>
      <c r="B4" t="s">
        <v>118</v>
      </c>
      <c r="C4" t="s">
        <v>119</v>
      </c>
      <c r="D4" t="s">
        <v>120</v>
      </c>
      <c r="E4" t="s">
        <v>121</v>
      </c>
      <c r="F4" t="str">
        <f>Table10[[#This Row],[first_name]]&amp;" "&amp;Table10[[#This Row],[last_name]]&amp;","&amp;" "&amp;Table10[[#This Row],[country]]</f>
        <v>Marion Snyder, Brazil</v>
      </c>
      <c r="G4" s="11">
        <v>194.61</v>
      </c>
    </row>
    <row r="5" spans="1:7">
      <c r="A5">
        <v>526</v>
      </c>
      <c r="B5" t="s">
        <v>114</v>
      </c>
      <c r="C5" t="s">
        <v>115</v>
      </c>
      <c r="D5" t="s">
        <v>116</v>
      </c>
      <c r="E5" t="s">
        <v>117</v>
      </c>
      <c r="F5" t="str">
        <f>Table10[[#This Row],[first_name]]&amp;" "&amp;Table10[[#This Row],[last_name]]&amp;","&amp;" "&amp;Table10[[#This Row],[country]]</f>
        <v>Karl Seal, United States</v>
      </c>
      <c r="G5" s="11">
        <v>208.58</v>
      </c>
    </row>
    <row r="6" spans="1:7">
      <c r="A6">
        <v>148</v>
      </c>
      <c r="B6" t="s">
        <v>110</v>
      </c>
      <c r="C6" t="s">
        <v>111</v>
      </c>
      <c r="D6" t="s">
        <v>112</v>
      </c>
      <c r="E6" t="s">
        <v>113</v>
      </c>
      <c r="F6" t="str">
        <f>Table10[[#This Row],[first_name]]&amp;" "&amp;Table10[[#This Row],[last_name]]&amp;","&amp;" "&amp;Table10[[#This Row],[country]]</f>
        <v>Eleanor Hunt, Runion</v>
      </c>
      <c r="G6" s="11">
        <v>211.55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8F57-BE47-458D-830B-9425850DB003}">
  <dimension ref="A1:B26"/>
  <sheetViews>
    <sheetView workbookViewId="0">
      <selection activeCell="H14" sqref="H14"/>
    </sheetView>
  </sheetViews>
  <sheetFormatPr defaultRowHeight="14.4"/>
  <sheetData>
    <row r="1" spans="1:2">
      <c r="A1" s="3" t="s">
        <v>52</v>
      </c>
      <c r="B1" s="3"/>
    </row>
    <row r="2" spans="1:2">
      <c r="A2" t="s">
        <v>284</v>
      </c>
    </row>
    <row r="3" spans="1:2">
      <c r="A3" t="s">
        <v>285</v>
      </c>
    </row>
    <row r="4" spans="1:2">
      <c r="A4" t="s">
        <v>53</v>
      </c>
    </row>
    <row r="5" spans="1:2">
      <c r="A5" t="s">
        <v>82</v>
      </c>
    </row>
    <row r="6" spans="1:2">
      <c r="A6" t="s">
        <v>83</v>
      </c>
    </row>
    <row r="7" spans="1:2">
      <c r="A7" t="s">
        <v>84</v>
      </c>
    </row>
    <row r="8" spans="1:2">
      <c r="A8" t="s">
        <v>85</v>
      </c>
    </row>
    <row r="9" spans="1:2">
      <c r="A9" t="s">
        <v>86</v>
      </c>
    </row>
    <row r="10" spans="1:2">
      <c r="A10" t="s">
        <v>286</v>
      </c>
    </row>
    <row r="11" spans="1:2">
      <c r="A11" t="s">
        <v>88</v>
      </c>
    </row>
    <row r="12" spans="1:2">
      <c r="A12" t="s">
        <v>345</v>
      </c>
    </row>
    <row r="15" spans="1:2">
      <c r="A15" s="3" t="s">
        <v>56</v>
      </c>
      <c r="B15" s="3"/>
    </row>
    <row r="16" spans="1:2">
      <c r="A16" t="s">
        <v>284</v>
      </c>
    </row>
    <row r="17" spans="1:1">
      <c r="A17" t="s">
        <v>285</v>
      </c>
    </row>
    <row r="18" spans="1:1">
      <c r="A18" t="s">
        <v>53</v>
      </c>
    </row>
    <row r="19" spans="1:1">
      <c r="A19" t="s">
        <v>82</v>
      </c>
    </row>
    <row r="20" spans="1:1">
      <c r="A20" t="s">
        <v>83</v>
      </c>
    </row>
    <row r="21" spans="1:1">
      <c r="A21" t="s">
        <v>84</v>
      </c>
    </row>
    <row r="22" spans="1:1">
      <c r="A22" t="s">
        <v>85</v>
      </c>
    </row>
    <row r="23" spans="1:1">
      <c r="A23" t="s">
        <v>86</v>
      </c>
    </row>
    <row r="24" spans="1:1">
      <c r="A24" t="s">
        <v>286</v>
      </c>
    </row>
    <row r="25" spans="1:1">
      <c r="A25" t="s">
        <v>287</v>
      </c>
    </row>
    <row r="26" spans="1:1">
      <c r="A26" t="s">
        <v>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0E63-F8C0-40EE-A320-FF17A9093899}">
  <dimension ref="A1:F44"/>
  <sheetViews>
    <sheetView tabSelected="1" workbookViewId="0">
      <selection activeCell="E42" sqref="E42"/>
    </sheetView>
  </sheetViews>
  <sheetFormatPr defaultRowHeight="14.4"/>
  <cols>
    <col min="1" max="1" width="10.109375" customWidth="1"/>
    <col min="2" max="2" width="7.88671875" customWidth="1"/>
    <col min="3" max="3" width="19.6640625" customWidth="1"/>
    <col min="4" max="4" width="9" customWidth="1"/>
    <col min="5" max="5" width="14" customWidth="1"/>
    <col min="6" max="6" width="10.88671875" customWidth="1"/>
  </cols>
  <sheetData>
    <row r="1" spans="1:6">
      <c r="A1" t="s">
        <v>57</v>
      </c>
    </row>
    <row r="2" spans="1:6">
      <c r="A2" t="s">
        <v>290</v>
      </c>
      <c r="B2" t="s">
        <v>288</v>
      </c>
      <c r="C2" t="s">
        <v>58</v>
      </c>
      <c r="D2" t="s">
        <v>28</v>
      </c>
      <c r="E2" t="s">
        <v>34</v>
      </c>
      <c r="F2" t="s">
        <v>80</v>
      </c>
    </row>
    <row r="3" spans="1:6">
      <c r="A3">
        <v>1</v>
      </c>
      <c r="B3">
        <v>879</v>
      </c>
      <c r="C3" t="s">
        <v>60</v>
      </c>
      <c r="D3" t="s">
        <v>30</v>
      </c>
      <c r="E3" t="s">
        <v>50</v>
      </c>
      <c r="F3" s="15">
        <v>215.75</v>
      </c>
    </row>
    <row r="4" spans="1:6">
      <c r="A4">
        <v>2</v>
      </c>
      <c r="B4">
        <v>1000</v>
      </c>
      <c r="C4" t="s">
        <v>61</v>
      </c>
      <c r="D4" t="s">
        <v>33</v>
      </c>
      <c r="E4" t="s">
        <v>46</v>
      </c>
      <c r="F4" s="15">
        <v>199.72</v>
      </c>
    </row>
    <row r="5" spans="1:6">
      <c r="A5">
        <v>3</v>
      </c>
      <c r="B5">
        <v>973</v>
      </c>
      <c r="C5" t="s">
        <v>62</v>
      </c>
      <c r="D5" t="s">
        <v>33</v>
      </c>
      <c r="E5" t="s">
        <v>38</v>
      </c>
      <c r="F5" s="15">
        <v>198.73</v>
      </c>
    </row>
    <row r="6" spans="1:6">
      <c r="A6">
        <v>4</v>
      </c>
      <c r="B6">
        <v>460</v>
      </c>
      <c r="C6" t="s">
        <v>63</v>
      </c>
      <c r="D6" t="s">
        <v>31</v>
      </c>
      <c r="E6" t="s">
        <v>36</v>
      </c>
      <c r="F6" s="15">
        <v>191.74</v>
      </c>
    </row>
    <row r="7" spans="1:6">
      <c r="A7">
        <v>5</v>
      </c>
      <c r="B7">
        <v>444</v>
      </c>
      <c r="C7" t="s">
        <v>64</v>
      </c>
      <c r="D7" t="s">
        <v>33</v>
      </c>
      <c r="E7" t="s">
        <v>46</v>
      </c>
      <c r="F7" s="15">
        <v>190.78</v>
      </c>
    </row>
    <row r="8" spans="1:6">
      <c r="A8">
        <v>6</v>
      </c>
      <c r="B8">
        <v>764</v>
      </c>
      <c r="C8" t="s">
        <v>65</v>
      </c>
      <c r="D8" t="s">
        <v>29</v>
      </c>
      <c r="E8" t="s">
        <v>35</v>
      </c>
      <c r="F8" s="15">
        <v>190.74</v>
      </c>
    </row>
    <row r="9" spans="1:6">
      <c r="A9">
        <v>7</v>
      </c>
      <c r="B9">
        <v>893</v>
      </c>
      <c r="C9" t="s">
        <v>66</v>
      </c>
      <c r="D9" t="s">
        <v>30</v>
      </c>
      <c r="E9" t="s">
        <v>43</v>
      </c>
      <c r="F9" s="15">
        <v>186.73</v>
      </c>
    </row>
    <row r="10" spans="1:6">
      <c r="A10">
        <v>8</v>
      </c>
      <c r="B10">
        <v>403</v>
      </c>
      <c r="C10" t="s">
        <v>67</v>
      </c>
      <c r="D10" t="s">
        <v>31</v>
      </c>
      <c r="E10" t="s">
        <v>42</v>
      </c>
      <c r="F10" s="15">
        <v>177.73</v>
      </c>
    </row>
    <row r="11" spans="1:6">
      <c r="A11">
        <v>9</v>
      </c>
      <c r="B11">
        <v>897</v>
      </c>
      <c r="C11" t="s">
        <v>68</v>
      </c>
      <c r="D11" t="s">
        <v>29</v>
      </c>
      <c r="E11" t="s">
        <v>42</v>
      </c>
      <c r="F11" s="15">
        <v>169.76</v>
      </c>
    </row>
    <row r="12" spans="1:6">
      <c r="A12">
        <v>10</v>
      </c>
      <c r="B12">
        <v>239</v>
      </c>
      <c r="C12" t="s">
        <v>69</v>
      </c>
      <c r="D12" t="s">
        <v>29</v>
      </c>
      <c r="E12" t="s">
        <v>39</v>
      </c>
      <c r="F12" s="15">
        <v>168.72</v>
      </c>
    </row>
    <row r="13" spans="1:6">
      <c r="A13">
        <v>11</v>
      </c>
      <c r="B13">
        <v>670</v>
      </c>
      <c r="C13" t="s">
        <v>382</v>
      </c>
      <c r="D13" t="s">
        <v>30</v>
      </c>
      <c r="E13" t="s">
        <v>38</v>
      </c>
      <c r="F13" s="15">
        <v>165.77</v>
      </c>
    </row>
    <row r="14" spans="1:6">
      <c r="A14">
        <v>12</v>
      </c>
      <c r="B14">
        <v>369</v>
      </c>
      <c r="C14" t="s">
        <v>383</v>
      </c>
      <c r="D14" t="s">
        <v>30</v>
      </c>
      <c r="E14" t="s">
        <v>43</v>
      </c>
      <c r="F14" s="15">
        <v>164.75</v>
      </c>
    </row>
    <row r="15" spans="1:6">
      <c r="A15">
        <v>13</v>
      </c>
      <c r="B15">
        <v>327</v>
      </c>
      <c r="C15" t="s">
        <v>384</v>
      </c>
      <c r="D15" t="s">
        <v>30</v>
      </c>
      <c r="E15" t="s">
        <v>40</v>
      </c>
      <c r="F15" s="15">
        <v>162.79</v>
      </c>
    </row>
    <row r="16" spans="1:6">
      <c r="A16">
        <v>14</v>
      </c>
      <c r="B16">
        <v>31</v>
      </c>
      <c r="C16" t="s">
        <v>385</v>
      </c>
      <c r="D16" t="s">
        <v>33</v>
      </c>
      <c r="E16" t="s">
        <v>37</v>
      </c>
      <c r="F16" s="15">
        <v>160.72</v>
      </c>
    </row>
    <row r="17" spans="1:6">
      <c r="A17">
        <v>15</v>
      </c>
      <c r="B17">
        <v>284</v>
      </c>
      <c r="C17" t="s">
        <v>386</v>
      </c>
      <c r="D17" t="s">
        <v>33</v>
      </c>
      <c r="E17" t="s">
        <v>50</v>
      </c>
      <c r="F17" s="15">
        <v>159.75</v>
      </c>
    </row>
    <row r="18" spans="1:6">
      <c r="A18">
        <v>16</v>
      </c>
      <c r="B18">
        <v>127</v>
      </c>
      <c r="C18" t="s">
        <v>387</v>
      </c>
      <c r="D18" t="s">
        <v>29</v>
      </c>
      <c r="E18" t="s">
        <v>46</v>
      </c>
      <c r="F18" s="15">
        <v>159.72999999999999</v>
      </c>
    </row>
    <row r="19" spans="1:6">
      <c r="A19">
        <v>17</v>
      </c>
      <c r="B19">
        <v>771</v>
      </c>
      <c r="C19" t="s">
        <v>388</v>
      </c>
      <c r="D19" t="s">
        <v>33</v>
      </c>
      <c r="E19" t="s">
        <v>42</v>
      </c>
      <c r="F19" s="15">
        <v>158.79</v>
      </c>
    </row>
    <row r="20" spans="1:6">
      <c r="A20">
        <v>18</v>
      </c>
      <c r="B20">
        <v>715</v>
      </c>
      <c r="C20" t="s">
        <v>389</v>
      </c>
      <c r="D20" t="s">
        <v>30</v>
      </c>
      <c r="E20" t="s">
        <v>37</v>
      </c>
      <c r="F20" s="15">
        <v>158.77000000000001</v>
      </c>
    </row>
    <row r="21" spans="1:6">
      <c r="A21">
        <v>19</v>
      </c>
      <c r="B21">
        <v>767</v>
      </c>
      <c r="C21" t="s">
        <v>390</v>
      </c>
      <c r="D21" t="s">
        <v>33</v>
      </c>
      <c r="E21" t="s">
        <v>50</v>
      </c>
      <c r="F21" s="15">
        <v>157.71</v>
      </c>
    </row>
    <row r="22" spans="1:6">
      <c r="A22">
        <v>20</v>
      </c>
      <c r="B22">
        <v>865</v>
      </c>
      <c r="C22" t="s">
        <v>391</v>
      </c>
      <c r="D22" t="s">
        <v>31</v>
      </c>
      <c r="E22" t="s">
        <v>39</v>
      </c>
      <c r="F22" s="15">
        <v>155.78</v>
      </c>
    </row>
    <row r="44" ht="16.2" customHeight="1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F A A B Q S w M E F A A C A A g A Q 1 / D V A D t W j O l A A A A 9 g A A A B I A H A B D b 2 5 m a W c v U G F j a 2 F n Z S 5 4 b W w g o h g A K K A U A A A A A A A A A A A A A A A A A A A A A A A A A A A A h Y / R C o I w G I V f R X b v N m d B y O 8 k v E 0 I g u h 2 z K U j n e F m 8 9 2 6 6 J F 6 h Y y y u u v y n P M d O O d + v U E 2 t k 1 w U b 3 V n U l R h C k K l J F d q U 2 V o s E d w x X K O G y F P I l K B R N s b D J a n a L a u X N C i P c e + x h 3 f U U Y p R E 5 F J u d r F U r Q m 2 s E 0 Y q 9 G m V / 1 u I w / 4 1 h j M c 0 S W O F w x T I L M J h T Z f g E 1 7 n + m P C f n Q u K F X X J k w X w O Z J Z D 3 B / 4 A U E s D B B Q A A g A I A E N f w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X 8 N U p N 1 / X 5 I C A A D y E g A A E w A c A E Z v c m 1 1 b G F z L 1 N l Y 3 R p b 2 4 x L m 0 g o h g A K K A U A A A A A A A A A A A A A A A A A A A A A A A A A A A A 7 Z d L j 9 o w E M f v S H w H K 3 s B K U K F d v f Q i s M 2 9 H X o C + h p q S J j h q x V x 0 b 2 J F 2 0 2 u 9 e 5 8 G r J G Q r V l k J y g X I T P 7 z + H n s x A B D r i Q Z Z d / d N 8 1 G s 2 F u q Y Y Z u X D e c x G S A R i m + Q J 5 D G S E F L l B z o x D + k Q A N h v E f k Y q 0 g z s F c / E n Y F i U Q g S W / Z u 6 H h K o v 1 j W o 7 3 e v L D g D Y T A Y G m k 6 8 S B t p q T g Y U K b m W V C w T X e J Z L Q O T o W K / p p F B 0 J M D W X S Y i Z 2 2 e z M A w U N u n f u O 6 7 h W Q 0 S h N P 3 u S 5 e 8 k 0 z N u A z 6 3 d 5 l z y X f I 4 U w w q W A / u Z n 5 4 u S 8 L P t Z t V c O N + 0 C q 1 t R j 4 C n d m U k 2 L H d G o d c 0 t + v Z U V 7 p K b / P q 1 E C N G B d W m j z r a l v R u q Q y s 4 n i 5 g I 3 c W F N p 5 k q H W c a J 0 b Q K 4 r v 3 9 0 7 I p a 9 t K 6 n w Z 5 G m C S 5 b 6 i e J V 6 8 6 y Y 0 P L r F O 9 K 7 a i c b B x m n l g 9 Z K Z B R O Q W d K m 3 B W B 4 o 8 N r F K P L Y C l W n Y K A J k g L f F t Z T Z E u W 1 r T j 1 h a A M k o X o M 2 W w N P 9 K t 6 y I S j e m I m v U 6 r f Z z f a h 3 W x w W b g M C o Y t V S H T J U n Y y a D u K f s r f M V 4 9 U 5 o u v J + 5 1 w R 7 n B D 9 R i g 3 q q j H 0 B q I K 1 e u 2 6 m u x m c E d I g q X e P a D a y v p r 7 c 9 u d o 4 Z 1 3 d l h u s e R Y b L H P R f d r R z O i P H h 0 + V p W I / V g n R f k M 8 q 5 m C y V s c g o z p R l 6 V w R q S R o 9 i f Z l Q p / h z I 7 g p 4 N O C 3 C l G F S Y P z t q 4 a X e 9 u X Z b G f 8 h P A T k f o X S / 1 L a r 9 U / v O v Q Z A U 2 f n / T y w C n M b I 9 U m P o f s z s z j s n E c p k 9 w z 4 P 4 Y I k K l i f 0 g u q r X 4 f d D 0 L 4 J J 4 a 5 V 6 q W 9 F r k B 9 d U q o 8 5 p 9 P t t / N 5 9 z b d C X N N z f y Q U t s / z T 4 s k O B B q m r 9 w L m i b x 2 E P h D 1 B L A Q I t A B Q A A g A I A E N f w 1 Q A 7 V o z p Q A A A P Y A A A A S A A A A A A A A A A A A A A A A A A A A A A B D b 2 5 m a W c v U G F j a 2 F n Z S 5 4 b W x Q S w E C L Q A U A A I A C A B D X 8 N U D 8 r p q 6 Q A A A D p A A A A E w A A A A A A A A A A A A A A A A D x A A A A W 0 N v b n R l b n R f V H l w Z X N d L n h t b F B L A Q I t A B Q A A g A I A E N f w 1 S k 3 X 9 f k g I A A P I S A A A T A A A A A A A A A A A A A A A A A O I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5 W A A A A A A A A z F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R G V z Y 3 J p c H R p d m U l M j B T d G F 0 a X N 0 a W N z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a W 5 f c m V u d G F s X 2 R 1 c m F 0 a W 9 u J n F 1 b 3 Q 7 L C Z x d W 9 0 O 2 1 h e F 9 y Z W 5 0 Y W x f Z H V y Y X R p b 2 4 m c X V v d D s s J n F 1 b 3 Q 7 Y X Z n X 3 J l b n R h b F 9 k d W F 0 a W 9 u J n F 1 b 3 Q 7 L C Z x d W 9 0 O 2 1 p b l 9 y Z W 5 0 Y W x f c m F 0 Z S Z x d W 9 0 O y w m c X V v d D t t Y X h f c m V u d G F s X 3 J h d G U m c X V v d D s s J n F 1 b 3 Q 7 Y X Z n X 3 J l b n R h b F 9 y Y X R l J n F 1 b 3 Q 7 L C Z x d W 9 0 O 2 1 p b l 9 s Z W 5 n d G g m c X V v d D s s J n F 1 b 3 Q 7 b W F 4 X 2 x l b m d 0 a C Z x d W 9 0 O y w m c X V v d D t h d m d f b G V u Z 3 R o J n F 1 b 3 Q 7 L C Z x d W 9 0 O 2 1 p b l 9 y Z X B s Y W N l b W V u d F 9 j b 3 N 0 J n F 1 b 3 Q 7 L C Z x d W 9 0 O 2 1 h e F 9 y Z X B s Y W N l b W V u d F 9 j b 3 N 0 J n F 1 b 3 Q 7 L C Z x d W 9 0 O 2 F 2 Z 1 9 y Z X B s Y W N l b W V u d F 9 j b 3 N 0 J n F 1 b 3 Q 7 L C Z x d W 9 0 O 2 N v d W 5 0 X 3 J v d 3 M m c X V v d D t d I i A v P j x F b n R y e S B U e X B l P S J G a W x s R W 5 h Y m x l Z C I g V m F s d W U 9 I m w w I i A v P j x F b n R y e S B U e X B l P S J G a W x s Q 2 9 s d W 1 u V H l w Z X M i I F Z h b H V l P S J z Q X d N R k J R V U Z B d 0 1 G Q l F V R k F 3 P T 0 i I C 8 + P E V u d H J 5 I F R 5 c G U 9 I k Z p b G x M Y X N 0 V X B k Y X R l Z C I g V m F s d W U 9 I m Q y M D I y L T A 1 L T I 1 V D I y O j I w O j A z L j k y M j c x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b S B E Z X N j c m l w d G l 2 Z S B T d G F 0 a X N 0 a W N z L 0 F 1 d G 9 S Z W 1 v d m V k Q 2 9 s d W 1 u c z E u e 2 1 p b l 9 y Z W 5 0 Y W x f Z H V y Y X R p b 2 4 s M H 0 m c X V v d D s s J n F 1 b 3 Q 7 U 2 V j d G l v b j E v R m l s b S B E Z X N j c m l w d G l 2 Z S B T d G F 0 a X N 0 a W N z L 0 F 1 d G 9 S Z W 1 v d m V k Q 2 9 s d W 1 u c z E u e 2 1 h e F 9 y Z W 5 0 Y W x f Z H V y Y X R p b 2 4 s M X 0 m c X V v d D s s J n F 1 b 3 Q 7 U 2 V j d G l v b j E v R m l s b S B E Z X N j c m l w d G l 2 Z S B T d G F 0 a X N 0 a W N z L 0 F 1 d G 9 S Z W 1 v d m V k Q 2 9 s d W 1 u c z E u e 2 F 2 Z 1 9 y Z W 5 0 Y W x f Z H V h d G l v b i w y f S Z x d W 9 0 O y w m c X V v d D t T Z W N 0 a W 9 u M S 9 G a W x t I E R l c 2 N y a X B 0 a X Z l I F N 0 Y X R p c 3 R p Y 3 M v Q X V 0 b 1 J l b W 9 2 Z W R D b 2 x 1 b W 5 z M S 5 7 b W l u X 3 J l b n R h b F 9 y Y X R l L D N 9 J n F 1 b 3 Q 7 L C Z x d W 9 0 O 1 N l Y 3 R p b 2 4 x L 0 Z p b G 0 g R G V z Y 3 J p c H R p d m U g U 3 R h d G l z d G l j c y 9 B d X R v U m V t b 3 Z l Z E N v b H V t b n M x L n t t Y X h f c m V u d G F s X 3 J h d G U s N H 0 m c X V v d D s s J n F 1 b 3 Q 7 U 2 V j d G l v b j E v R m l s b S B E Z X N j c m l w d G l 2 Z S B T d G F 0 a X N 0 a W N z L 0 F 1 d G 9 S Z W 1 v d m V k Q 2 9 s d W 1 u c z E u e 2 F 2 Z 1 9 y Z W 5 0 Y W x f c m F 0 Z S w 1 f S Z x d W 9 0 O y w m c X V v d D t T Z W N 0 a W 9 u M S 9 G a W x t I E R l c 2 N y a X B 0 a X Z l I F N 0 Y X R p c 3 R p Y 3 M v Q X V 0 b 1 J l b W 9 2 Z W R D b 2 x 1 b W 5 z M S 5 7 b W l u X 2 x l b m d 0 a C w 2 f S Z x d W 9 0 O y w m c X V v d D t T Z W N 0 a W 9 u M S 9 G a W x t I E R l c 2 N y a X B 0 a X Z l I F N 0 Y X R p c 3 R p Y 3 M v Q X V 0 b 1 J l b W 9 2 Z W R D b 2 x 1 b W 5 z M S 5 7 b W F 4 X 2 x l b m d 0 a C w 3 f S Z x d W 9 0 O y w m c X V v d D t T Z W N 0 a W 9 u M S 9 G a W x t I E R l c 2 N y a X B 0 a X Z l I F N 0 Y X R p c 3 R p Y 3 M v Q X V 0 b 1 J l b W 9 2 Z W R D b 2 x 1 b W 5 z M S 5 7 Y X Z n X 2 x l b m d 0 a C w 4 f S Z x d W 9 0 O y w m c X V v d D t T Z W N 0 a W 9 u M S 9 G a W x t I E R l c 2 N y a X B 0 a X Z l I F N 0 Y X R p c 3 R p Y 3 M v Q X V 0 b 1 J l b W 9 2 Z W R D b 2 x 1 b W 5 z M S 5 7 b W l u X 3 J l c G x h Y 2 V t Z W 5 0 X 2 N v c 3 Q s O X 0 m c X V v d D s s J n F 1 b 3 Q 7 U 2 V j d G l v b j E v R m l s b S B E Z X N j c m l w d G l 2 Z S B T d G F 0 a X N 0 a W N z L 0 F 1 d G 9 S Z W 1 v d m V k Q 2 9 s d W 1 u c z E u e 2 1 h e F 9 y Z X B s Y W N l b W V u d F 9 j b 3 N 0 L D E w f S Z x d W 9 0 O y w m c X V v d D t T Z W N 0 a W 9 u M S 9 G a W x t I E R l c 2 N y a X B 0 a X Z l I F N 0 Y X R p c 3 R p Y 3 M v Q X V 0 b 1 J l b W 9 2 Z W R D b 2 x 1 b W 5 z M S 5 7 Y X Z n X 3 J l c G x h Y 2 V t Z W 5 0 X 2 N v c 3 Q s M T F 9 J n F 1 b 3 Q 7 L C Z x d W 9 0 O 1 N l Y 3 R p b 2 4 x L 0 Z p b G 0 g R G V z Y 3 J p c H R p d m U g U 3 R h d G l z d G l j c y 9 B d X R v U m V t b 3 Z l Z E N v b H V t b n M x L n t j b 3 V u d F 9 y b 3 d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m l s b S B E Z X N j c m l w d G l 2 Z S B T d G F 0 a X N 0 a W N z L 0 F 1 d G 9 S Z W 1 v d m V k Q 2 9 s d W 1 u c z E u e 2 1 p b l 9 y Z W 5 0 Y W x f Z H V y Y X R p b 2 4 s M H 0 m c X V v d D s s J n F 1 b 3 Q 7 U 2 V j d G l v b j E v R m l s b S B E Z X N j c m l w d G l 2 Z S B T d G F 0 a X N 0 a W N z L 0 F 1 d G 9 S Z W 1 v d m V k Q 2 9 s d W 1 u c z E u e 2 1 h e F 9 y Z W 5 0 Y W x f Z H V y Y X R p b 2 4 s M X 0 m c X V v d D s s J n F 1 b 3 Q 7 U 2 V j d G l v b j E v R m l s b S B E Z X N j c m l w d G l 2 Z S B T d G F 0 a X N 0 a W N z L 0 F 1 d G 9 S Z W 1 v d m V k Q 2 9 s d W 1 u c z E u e 2 F 2 Z 1 9 y Z W 5 0 Y W x f Z H V h d G l v b i w y f S Z x d W 9 0 O y w m c X V v d D t T Z W N 0 a W 9 u M S 9 G a W x t I E R l c 2 N y a X B 0 a X Z l I F N 0 Y X R p c 3 R p Y 3 M v Q X V 0 b 1 J l b W 9 2 Z W R D b 2 x 1 b W 5 z M S 5 7 b W l u X 3 J l b n R h b F 9 y Y X R l L D N 9 J n F 1 b 3 Q 7 L C Z x d W 9 0 O 1 N l Y 3 R p b 2 4 x L 0 Z p b G 0 g R G V z Y 3 J p c H R p d m U g U 3 R h d G l z d G l j c y 9 B d X R v U m V t b 3 Z l Z E N v b H V t b n M x L n t t Y X h f c m V u d G F s X 3 J h d G U s N H 0 m c X V v d D s s J n F 1 b 3 Q 7 U 2 V j d G l v b j E v R m l s b S B E Z X N j c m l w d G l 2 Z S B T d G F 0 a X N 0 a W N z L 0 F 1 d G 9 S Z W 1 v d m V k Q 2 9 s d W 1 u c z E u e 2 F 2 Z 1 9 y Z W 5 0 Y W x f c m F 0 Z S w 1 f S Z x d W 9 0 O y w m c X V v d D t T Z W N 0 a W 9 u M S 9 G a W x t I E R l c 2 N y a X B 0 a X Z l I F N 0 Y X R p c 3 R p Y 3 M v Q X V 0 b 1 J l b W 9 2 Z W R D b 2 x 1 b W 5 z M S 5 7 b W l u X 2 x l b m d 0 a C w 2 f S Z x d W 9 0 O y w m c X V v d D t T Z W N 0 a W 9 u M S 9 G a W x t I E R l c 2 N y a X B 0 a X Z l I F N 0 Y X R p c 3 R p Y 3 M v Q X V 0 b 1 J l b W 9 2 Z W R D b 2 x 1 b W 5 z M S 5 7 b W F 4 X 2 x l b m d 0 a C w 3 f S Z x d W 9 0 O y w m c X V v d D t T Z W N 0 a W 9 u M S 9 G a W x t I E R l c 2 N y a X B 0 a X Z l I F N 0 Y X R p c 3 R p Y 3 M v Q X V 0 b 1 J l b W 9 2 Z W R D b 2 x 1 b W 5 z M S 5 7 Y X Z n X 2 x l b m d 0 a C w 4 f S Z x d W 9 0 O y w m c X V v d D t T Z W N 0 a W 9 u M S 9 G a W x t I E R l c 2 N y a X B 0 a X Z l I F N 0 Y X R p c 3 R p Y 3 M v Q X V 0 b 1 J l b W 9 2 Z W R D b 2 x 1 b W 5 z M S 5 7 b W l u X 3 J l c G x h Y 2 V t Z W 5 0 X 2 N v c 3 Q s O X 0 m c X V v d D s s J n F 1 b 3 Q 7 U 2 V j d G l v b j E v R m l s b S B E Z X N j c m l w d G l 2 Z S B T d G F 0 a X N 0 a W N z L 0 F 1 d G 9 S Z W 1 v d m V k Q 2 9 s d W 1 u c z E u e 2 1 h e F 9 y Z X B s Y W N l b W V u d F 9 j b 3 N 0 L D E w f S Z x d W 9 0 O y w m c X V v d D t T Z W N 0 a W 9 u M S 9 G a W x t I E R l c 2 N y a X B 0 a X Z l I F N 0 Y X R p c 3 R p Y 3 M v Q X V 0 b 1 J l b W 9 2 Z W R D b 2 x 1 b W 5 z M S 5 7 Y X Z n X 3 J l c G x h Y 2 V t Z W 5 0 X 2 N v c 3 Q s M T F 9 J n F 1 b 3 Q 7 L C Z x d W 9 0 O 1 N l Y 3 R p b 2 4 x L 0 Z p b G 0 g R G V z Y 3 J p c H R p d m U g U 3 R h d G l z d G l j c y 9 B d X R v U m V t b 3 Z l Z E N v b H V t b n M x L n t j b 3 V u d F 9 y b 3 d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b S U y M E R l c 2 N y a X B 0 a X Z l J T I w U 3 R h d G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R G V z Y 3 J p c H R p d m U l M j B T d G F 0 a X N 0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0 l M j B E Z X N j c m l w d G l 2 Z S U y M F N 0 Y X R p c 3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Y 2 9 1 b n Q l M j B i e S U y M H J h d G l u Z z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c m F 0 a W 5 n J n F 1 b 3 Q 7 L C Z x d W 9 0 O 2 N v d W 5 0 J n F 1 b 3 Q 7 X S I g L z 4 8 R W 5 0 c n k g V H l w Z T 0 i R m l s b E V u Y W J s Z W Q i I F Z h b H V l P S J s M C I g L z 4 8 R W 5 0 c n k g V H l w Z T 0 i R m l s b E N v b H V t b l R 5 c G V z I i B W Y W x 1 Z T 0 i c 0 J n T T 0 i I C 8 + P E V u d H J 5 I F R 5 c G U 9 I k Z p b G x M Y X N 0 V X B k Y X R l Z C I g V m F s d W U 9 I m Q y M D I y L T A 1 L T I 2 V D E 1 O j I 2 O j I w L j U 3 N D U 0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t I G N v d W 5 0 I G J 5 I H J h d G l u Z y 9 B d X R v U m V t b 3 Z l Z E N v b H V t b n M x L n t y Y X R p b m c s M H 0 m c X V v d D s s J n F 1 b 3 Q 7 U 2 V j d G l v b j E v R m l s b S B j b 3 V u d C B i e S B y Y X R p b m c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l s b S B j b 3 V u d C B i e S B y Y X R p b m c v Q X V 0 b 1 J l b W 9 2 Z W R D b 2 x 1 b W 5 z M S 5 7 c m F 0 a W 5 n L D B 9 J n F 1 b 3 Q 7 L C Z x d W 9 0 O 1 N l Y 3 R p b 2 4 x L 0 Z p b G 0 g Y 2 9 1 b n Q g Y n k g c m F 0 a W 5 n L 0 F 1 d G 9 S Z W 1 v d m V k Q 2 9 s d W 1 u c z E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t J T I w Y 2 9 1 b n Q l M j B i e S U y M H J h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Y 2 9 1 b n Q l M j B i e S U y M H J h d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Y 2 9 1 b n Q l M j B i e S U y M H J h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0 l M j B D b 3 V u d C U y M G J 5 J T I w R 2 V u c m U l M j A o M i k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2 d l b n J l J n F 1 b 3 Q 7 L C Z x d W 9 0 O 2 5 1 b W J l c l 9 v Z l 9 m a W x t c y Z x d W 9 0 O 1 0 i I C 8 + P E V u d H J 5 I F R 5 c G U 9 I k Z p b G x F b m F i b G V k I i B W Y W x 1 Z T 0 i b D A i I C 8 + P E V u d H J 5 I F R 5 c G U 9 I k Z p b G x D b 2 x 1 b W 5 U e X B l c y I g V m F s d W U 9 I n N C Z 0 0 9 I i A v P j x F b n R y e S B U e X B l P S J G a W x s T G F z d F V w Z G F 0 Z W Q i I F Z h b H V l P S J k M j A y M i 0 w N S 0 y N l Q x N T o 1 N z o 1 O C 4 3 M j I y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0 g Q 2 9 1 b n Q g Y n k g R 2 V u c m U v Q X V 0 b 1 J l b W 9 2 Z W R D b 2 x 1 b W 5 z M S 5 7 Z 2 V u c m U s M H 0 m c X V v d D s s J n F 1 b 3 Q 7 U 2 V j d G l v b j E v R m l s b S B D b 3 V u d C B i e S B H Z W 5 y Z S 9 B d X R v U m V t b 3 Z l Z E N v b H V t b n M x L n t u d W 1 i Z X J f b 2 Z f Z m l s b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l s b S B D b 3 V u d C B i e S B H Z W 5 y Z S 9 B d X R v U m V t b 3 Z l Z E N v b H V t b n M x L n t n Z W 5 y Z S w w f S Z x d W 9 0 O y w m c X V v d D t T Z W N 0 a W 9 u M S 9 G a W x t I E N v d W 5 0 I G J 5 I E d l b n J l L 0 F 1 d G 9 S Z W 1 v d m V k Q 2 9 s d W 1 u c z E u e 2 5 1 b W J l c l 9 v Z l 9 m a W x t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b S U y M E N v d W 5 0 J T I w Y n k l M j B H Z W 5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Q 2 9 1 b n Q l M j B i e S U y M E d l b n J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0 l M j B D b 3 V u d C U y M G J 5 J T I w R 2 V u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Q 2 9 1 b n Q l M j B i e S U y M F J l b n R h b C U y M F J h d G U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3 J l b n R h b F 9 y Y X R l J n F 1 b 3 Q 7 L C Z x d W 9 0 O 2 5 1 b W J l c l 9 v Z l 9 m a W x t c y Z x d W 9 0 O 1 0 i I C 8 + P E V u d H J 5 I F R 5 c G U 9 I k Z p b G x F b m F i b G V k I i B W Y W x 1 Z T 0 i b D A i I C 8 + P E V u d H J 5 I F R 5 c G U 9 I k Z p b G x D b 2 x 1 b W 5 U e X B l c y I g V m F s d W U 9 I n N C U U 0 9 I i A v P j x F b n R y e S B U e X B l P S J G a W x s T G F z d F V w Z G F 0 Z W Q i I F Z h b H V l P S J k M j A y M i 0 w N S 0 y N 1 Q w M T o x N D o x M S 4 5 O T E 1 M z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0 Z p b G 0 g Y 2 9 1 b n Q g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b S B D b 3 V u d C B i e S B S Z W 5 0 Y W w g U m F 0 Z S 9 B d X R v U m V t b 3 Z l Z E N v b H V t b n M x L n t y Z W 5 0 Y W x f c m F 0 Z S w w f S Z x d W 9 0 O y w m c X V v d D t T Z W N 0 a W 9 u M S 9 G a W x t I E N v d W 5 0 I G J 5 I F J l b n R h b C B S Y X R l L 0 F 1 d G 9 S Z W 1 v d m V k Q 2 9 s d W 1 u c z E u e 2 5 1 b W J l c l 9 v Z l 9 m a W x t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a W x t I E N v d W 5 0 I G J 5 I F J l b n R h b C B S Y X R l L 0 F 1 d G 9 S Z W 1 v d m V k Q 2 9 s d W 1 u c z E u e 3 J l b n R h b F 9 y Y X R l L D B 9 J n F 1 b 3 Q 7 L C Z x d W 9 0 O 1 N l Y 3 R p b 2 4 x L 0 Z p b G 0 g Q 2 9 1 b n Q g Y n k g U m V u d G F s I F J h d G U v Q X V 0 b 1 J l b W 9 2 Z W R D b 2 x 1 b W 5 z M S 5 7 b n V t Y m V y X 2 9 m X 2 Z p b G 1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t J T I w Q 2 9 1 b n Q l M j B i e S U y M F J l b n R h b C U y M F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S U y M E N v d W 5 0 J T I w Y n k l M j B S Z W 5 0 Y W w l M j B S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0 l M j B D b 3 V u d C U y M G J 5 J T I w U m V u d G F s J T I w U m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E w J T I w T W 9 2 a W V z J T I w Y n k l M j B S Z X Z l b n V l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0 a X R s Z S Z x d W 9 0 O y w m c X V v d D t 0 b 3 R h b F 9 y Z X Z l b n V l J n F 1 b 3 Q 7 X S I g L z 4 8 R W 5 0 c n k g V H l w Z T 0 i R m l s b E V u Y W J s Z W Q i I F Z h b H V l P S J s M C I g L z 4 8 R W 5 0 c n k g V H l w Z T 0 i R m l s b E N v b H V t b l R 5 c G V z I i B W Y W x 1 Z T 0 i c 0 J n V T 0 i I C 8 + P E V u d H J 5 I F R 5 c G U 9 I k Z p b G x M Y X N 0 V X B k Y X R l Z C I g V m F s d W U 9 I m Q y M D I y L T A 1 L T I 2 V D E 2 O j U 3 O j Q 5 L j g z N z U 2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I D E w I E 1 v d m l l c y B i e S B S Z X Z l b n V l L 0 F 1 d G 9 S Z W 1 v d m V k Q 2 9 s d W 1 u c z E u e 3 R p d G x l L D B 9 J n F 1 b 3 Q 7 L C Z x d W 9 0 O 1 N l Y 3 R p b 2 4 x L 1 R v c C A x M C B N b 3 Z p Z X M g Y n k g U m V 2 Z W 5 1 Z S 9 B d X R v U m V t b 3 Z l Z E N v b H V t b n M x L n t 0 b 3 R h b F 9 y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c C A x M C B N b 3 Z p Z X M g Y n k g U m V 2 Z W 5 1 Z S 9 B d X R v U m V t b 3 Z l Z E N v b H V t b n M x L n t 0 a X R s Z S w w f S Z x d W 9 0 O y w m c X V v d D t T Z W N 0 a W 9 u M S 9 U b 3 A g M T A g T W 9 2 a W V z I G J 5 I F J l d m V u d W U v Q X V 0 b 1 J l b W 9 2 Z W R D b 2 x 1 b W 5 z M S 5 7 d G 9 0 Y W x f c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J T I w M T A l M j B N b 3 Z p Z X M l M j B i e S U y M F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N b 3 Z p Z X M l M j B i e S U y M F J l d m V u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N b 3 Z p Z X M l M j B i e S U y M F J l d m V u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R 0 b 2 0 l M j A x M C U y M F J l d m V u d W U l M j B N b 3 Z p Z X M l M j A o M i k 8 L 0 l 0 Z W 1 Q Y X R o P j w v S X R l b U x v Y 2 F 0 a W 9 u P j x T d G F i b G V F b n R y a W V z P j x F b n R y e S B U e X B l P S J G a W x s U 3 R h d H V z I i B W Y W x 1 Z T 0 i c 0 N v b X B s Z X R l I i A v P j x F b n R y e S B U e X B l P S J S Z X N 1 b H R U e X B l I i B W Y W x 1 Z T 0 i c 0 V 4 Y 2 V w d G l v b i I g L z 4 8 R W 5 0 c n k g V H l w Z T 0 i R m l s b E N v b H V t b k 5 h b W V z I i B W Y W x 1 Z T 0 i c 1 s m c X V v d D t 0 a X R s Z S Z x d W 9 0 O y w m c X V v d D t 0 b 3 R h b F 9 y Z X Z l b n V l J n F 1 b 3 Q 7 X S I g L z 4 8 R W 5 0 c n k g V H l w Z T 0 i R m l s b E V u Y W J s Z W Q i I F Z h b H V l P S J s M C I g L z 4 8 R W 5 0 c n k g V H l w Z T 0 i R m l s b E N v b H V t b l R 5 c G V z I i B W Y W x 1 Z T 0 i c 0 J n V T 0 i I C 8 + P E V u d H J 5 I F R 5 c G U 9 I k Z p b G x M Y X N 0 V X B k Y X R l Z C I g V m F s d W U 9 I m Q y M D I y L T A 1 L T I 2 V D E 3 O j A y O j I 3 L j A z N D M x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0 d G 9 t I D E w I F J l d m V u d W U g T W 9 2 a W V z L 0 F 1 d G 9 S Z W 1 v d m V k Q 2 9 s d W 1 u c z E u e 3 R p d G x l L D B 9 J n F 1 b 3 Q 7 L C Z x d W 9 0 O 1 N l Y 3 R p b 2 4 x L 0 J v d H R v b S A x M C B S Z X Z l b n V l I E 1 v d m l l c y 9 B d X R v U m V t b 3 Z l Z E N v b H V t b n M x L n t 0 b 3 R h b F 9 y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v d H R v b S A x M C B S Z X Z l b n V l I E 1 v d m l l c y 9 B d X R v U m V t b 3 Z l Z E N v b H V t b n M x L n t 0 a X R s Z S w w f S Z x d W 9 0 O y w m c X V v d D t T Z W N 0 a W 9 u M S 9 C b 3 R 0 b 2 0 g M T A g U m V 2 Z W 5 1 Z S B N b 3 Z p Z X M v Q X V 0 b 1 J l b W 9 2 Z W R D b 2 x 1 b W 5 z M S 5 7 d G 9 0 Y W x f c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0 d G 9 t J T I w M T A l M j B S Z X Z l b n V l J T I w T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H R v b S U y M D E w J T I w U m V 2 Z W 5 1 Z S U y M E 1 v d m l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R 0 b 2 0 l M j A x M C U y M F J l d m V u d W U l M j B N b 3 Z p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x M C U y M E N v d W 5 0 c m l l c z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Y 2 9 1 b n R y e S Z x d W 9 0 O y w m c X V v d D t u d W 1 i Z X J f b 2 Z f Y 3 V z d G 9 t Z X J z J n F 1 b 3 Q 7 X S I g L z 4 8 R W 5 0 c n k g V H l w Z T 0 i R m l s b E V u Y W J s Z W Q i I F Z h b H V l P S J s M S I g L z 4 8 R W 5 0 c n k g V H l w Z T 0 i R m l s b E N v b H V t b l R 5 c G V z I i B W Y W x 1 Z T 0 i c 0 J n T T 0 i I C 8 + P E V u d H J 5 I F R 5 c G U 9 I k Z p b G x M Y X N 0 V X B k Y X R l Z C I g V m F s d W U 9 I m Q y M D I y L T A 1 L T I 3 V D A w O j Q z O j E 5 L j c y M D M 2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b 3 B f M T B f Q 2 9 1 b n R y a W V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M T A g Q 2 9 1 b n R y a W V z L 0 F 1 d G 9 S Z W 1 v d m V k Q 2 9 s d W 1 u c z E u e 2 N v d W 5 0 c n k s M H 0 m c X V v d D s s J n F 1 b 3 Q 7 U 2 V j d G l v b j E v V G 9 w I D E w I E N v d W 5 0 c m l l c y 9 B d X R v U m V t b 3 Z l Z E N v b H V t b n M x L n t u d W 1 i Z X J f b 2 Z f Y 3 V z d G 9 t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c C A x M C B D b 3 V u d H J p Z X M v Q X V 0 b 1 J l b W 9 2 Z W R D b 2 x 1 b W 5 z M S 5 7 Y 2 9 1 b n R y e S w w f S Z x d W 9 0 O y w m c X V v d D t T Z W N 0 a W 9 u M S 9 U b 3 A g M T A g Q 2 9 1 b n R y a W V z L 0 F 1 d G 9 S Z W 1 v d m V k Q 2 9 s d W 1 u c z E u e 2 5 1 b W J l c l 9 v Z l 9 j d X N 0 b 2 1 l c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C U y M D E w J T I w Q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E w J T I w Q 2 9 1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E w J T I w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j a X R p Z X M l M j B p b i U y M G N v d W 5 0 c m l l c z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Y 2 l 0 e S Z x d W 9 0 O y w m c X V v d D t j b 3 V u d H J 5 J n F 1 b 3 Q 7 L C Z x d W 9 0 O 2 5 1 b W J l c l 9 v Z l 9 j d X N 0 b 2 1 l c n M m c X V v d D t d I i A v P j x F b n R y e S B U e X B l P S J G a W x s R W 5 h Y m x l Z C I g V m F s d W U 9 I m w x I i A v P j x F b n R y e S B U e X B l P S J G a W x s Q 2 9 s d W 1 u V H l w Z X M i I F Z h b H V l P S J z Q m d Z R C I g L z 4 8 R W 5 0 c n k g V H l w Z T 0 i R m l s b E x h c 3 R V c G R h d G V k I i B W Y W x 1 Z T 0 i Z D I w M j I t M D U t M j d U M D A 6 N T Y 6 M z I u M j E w M T Q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R v c F 8 x M F 9 j a X R p Z X N f a W 5 f Y 2 9 1 b n R y a W V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M T A g Y 2 l 0 a W V z I G l u I G N v d W 5 0 c m l l c y 9 B d X R v U m V t b 3 Z l Z E N v b H V t b n M x L n t j a X R 5 L D B 9 J n F 1 b 3 Q 7 L C Z x d W 9 0 O 1 N l Y 3 R p b 2 4 x L 1 R v c C A x M C B j a X R p Z X M g a W 4 g Y 2 9 1 b n R y a W V z L 0 F 1 d G 9 S Z W 1 v d m V k Q 2 9 s d W 1 u c z E u e 2 N v d W 5 0 c n k s M X 0 m c X V v d D s s J n F 1 b 3 Q 7 U 2 V j d G l v b j E v V G 9 w I D E w I G N p d G l l c y B p b i B j b 3 V u d H J p Z X M v Q X V 0 b 1 J l b W 9 2 Z W R D b 2 x 1 b W 5 z M S 5 7 b n V t Y m V y X 2 9 m X 2 N 1 c 3 R v b W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3 A g M T A g Y 2 l 0 a W V z I G l u I G N v d W 5 0 c m l l c y 9 B d X R v U m V t b 3 Z l Z E N v b H V t b n M x L n t j a X R 5 L D B 9 J n F 1 b 3 Q 7 L C Z x d W 9 0 O 1 N l Y 3 R p b 2 4 x L 1 R v c C A x M C B j a X R p Z X M g a W 4 g Y 2 9 1 b n R y a W V z L 0 F 1 d G 9 S Z W 1 v d m V k Q 2 9 s d W 1 u c z E u e 2 N v d W 5 0 c n k s M X 0 m c X V v d D s s J n F 1 b 3 Q 7 U 2 V j d G l v b j E v V G 9 w I D E w I G N p d G l l c y B p b i B j b 3 V u d H J p Z X M v Q X V 0 b 1 J l b W 9 2 Z W R D b 2 x 1 b W 5 z M S 5 7 b n V t Y m V y X 2 9 m X 2 N 1 c 3 R v b W V y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J T I w M T A l M j B j a X R p Z X M l M j B p b i U y M G N v d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x M C U y M G N p d G l l c y U y M G l u J T I w Y 2 9 1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E w J T I w Y 2 l 0 a W V z J T I w a W 4 l M j B j b 3 V u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1 J T I w Q 3 V z d G 9 t Z X J z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j a X R 5 J n F 1 b 3 Q 7 L C Z x d W 9 0 O 2 N v d W 5 0 c n k m c X V v d D s s J n F 1 b 3 Q 7 d G 9 0 Y W x f Y W 1 v d W 5 0 X 3 B h a W Q m c X V v d D t d I i A v P j x F b n R y e S B U e X B l P S J G a W x s R W 5 h Y m x l Z C I g V m F s d W U 9 I m w x I i A v P j x F b n R y e S B U e X B l P S J G a W x s Q 2 9 s d W 1 u V H l w Z X M i I F Z h b H V l P S J z Q X d Z R 0 J n W U Y i I C 8 + P E V u d H J 5 I F R 5 c G U 9 I k Z p b G x M Y X N 0 V X B k Y X R l Z C I g V m F s d W U 9 I m Q y M D I y L T A 1 L T I 3 V D A w O j U y O j U 0 L j g 3 M D c y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R v c F 8 1 X 0 N 1 c 3 R v b W V y c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I D U g Q 3 V z d G 9 t Z X J z L 0 F 1 d G 9 S Z W 1 v d m V k Q 2 9 s d W 1 u c z E u e 2 N 1 c 3 R v b W V y X 2 l k L D B 9 J n F 1 b 3 Q 7 L C Z x d W 9 0 O 1 N l Y 3 R p b 2 4 x L 1 R v c C A 1 I E N 1 c 3 R v b W V y c y 9 B d X R v U m V t b 3 Z l Z E N v b H V t b n M x L n t m a X J z d F 9 u Y W 1 l L D F 9 J n F 1 b 3 Q 7 L C Z x d W 9 0 O 1 N l Y 3 R p b 2 4 x L 1 R v c C A 1 I E N 1 c 3 R v b W V y c y 9 B d X R v U m V t b 3 Z l Z E N v b H V t b n M x L n t s Y X N 0 X 2 5 h b W U s M n 0 m c X V v d D s s J n F 1 b 3 Q 7 U 2 V j d G l v b j E v V G 9 w I D U g Q 3 V z d G 9 t Z X J z L 0 F 1 d G 9 S Z W 1 v d m V k Q 2 9 s d W 1 u c z E u e 2 N p d H k s M 3 0 m c X V v d D s s J n F 1 b 3 Q 7 U 2 V j d G l v b j E v V G 9 w I D U g Q 3 V z d G 9 t Z X J z L 0 F 1 d G 9 S Z W 1 v d m V k Q 2 9 s d W 1 u c z E u e 2 N v d W 5 0 c n k s N H 0 m c X V v d D s s J n F 1 b 3 Q 7 U 2 V j d G l v b j E v V G 9 w I D U g Q 3 V z d G 9 t Z X J z L 0 F 1 d G 9 S Z W 1 v d m V k Q 2 9 s d W 1 u c z E u e 3 R v d G F s X 2 F t b 3 V u d F 9 w Y W l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v c C A 1 I E N 1 c 3 R v b W V y c y 9 B d X R v U m V t b 3 Z l Z E N v b H V t b n M x L n t j d X N 0 b 2 1 l c l 9 p Z C w w f S Z x d W 9 0 O y w m c X V v d D t T Z W N 0 a W 9 u M S 9 U b 3 A g N S B D d X N 0 b 2 1 l c n M v Q X V 0 b 1 J l b W 9 2 Z W R D b 2 x 1 b W 5 z M S 5 7 Z m l y c 3 R f b m F t Z S w x f S Z x d W 9 0 O y w m c X V v d D t T Z W N 0 a W 9 u M S 9 U b 3 A g N S B D d X N 0 b 2 1 l c n M v Q X V 0 b 1 J l b W 9 2 Z W R D b 2 x 1 b W 5 z M S 5 7 b G F z d F 9 u Y W 1 l L D J 9 J n F 1 b 3 Q 7 L C Z x d W 9 0 O 1 N l Y 3 R p b 2 4 x L 1 R v c C A 1 I E N 1 c 3 R v b W V y c y 9 B d X R v U m V t b 3 Z l Z E N v b H V t b n M x L n t j a X R 5 L D N 9 J n F 1 b 3 Q 7 L C Z x d W 9 0 O 1 N l Y 3 R p b 2 4 x L 1 R v c C A 1 I E N 1 c 3 R v b W V y c y 9 B d X R v U m V t b 3 Z l Z E N v b H V t b n M x L n t j b 3 V u d H J 5 L D R 9 J n F 1 b 3 Q 7 L C Z x d W 9 0 O 1 N l Y 3 R p b 2 4 x L 1 R v c C A 1 I E N 1 c 3 R v b W V y c y 9 B d X R v U m V t b 3 Z l Z E N v b H V t b n M x L n t 0 b 3 R h b F 9 h b W 9 1 b n R f c G F p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J T I w N S U y M E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1 J T I w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U l M j B D d X N 0 b 2 1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m w f + T n q L 0 e h 2 Y Q t + y z w t Q A A A A A C A A A A A A A Q Z g A A A A E A A C A A A A D 2 / K 5 K 5 8 v 8 k T m 4 + l v a 7 4 h c 1 3 e G f t h j F b h W L k y v x O e O z g A A A A A O g A A A A A I A A C A A A A C s 0 e w 2 O s L u j 7 t 5 P a p R B D T L O a B I Q G m 9 / J 8 e b Y F D U g x 8 m F A A A A B j R r Q w Y c L 1 m 1 w V i W 1 I l V E s P j g h b K x C Z U H n 0 4 g a t L s p 3 F m o J p v D w p G q Q w I T E i Q l w H P / e w y E u q 7 v + g H V g q Y m D Q t Q 9 L 8 w j q R X o T K y a a l + W r t C Q E A A A A C h 5 p i 7 I Q Q l P F j j d O k Q k N F h b u V h B h 3 F T f / e X V P n N c 0 2 Z s + e h X v x G v w j 4 R c M Y O Q p E Z q b A w j F s z f D J O 8 j 1 4 J q k p v C < / D a t a M a s h u p > 
</file>

<file path=customXml/itemProps1.xml><?xml version="1.0" encoding="utf-8"?>
<ds:datastoreItem xmlns:ds="http://schemas.openxmlformats.org/officeDocument/2006/customXml" ds:itemID="{77B747F0-AA91-4087-A1A7-E3D1825845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Query_descriptive stat</vt:lpstr>
      <vt:lpstr>Descr stat</vt:lpstr>
      <vt:lpstr>Query_film count</vt:lpstr>
      <vt:lpstr>Film by rating</vt:lpstr>
      <vt:lpstr>Film by genre</vt:lpstr>
      <vt:lpstr>Query_top 5 customers</vt:lpstr>
      <vt:lpstr>Top 5 Customers</vt:lpstr>
      <vt:lpstr>Query_movies by revenue</vt:lpstr>
      <vt:lpstr>Top 20 movies by revenue</vt:lpstr>
      <vt:lpstr>Bottom 20 mivies by revenue</vt:lpstr>
      <vt:lpstr>Query_cust_rev by countries</vt:lpstr>
      <vt:lpstr>Cust&amp;rev by countries</vt:lpstr>
      <vt:lpstr>Queries_3.7</vt:lpstr>
      <vt:lpstr>Top 10 countries 3.7.1</vt:lpstr>
      <vt:lpstr>Top 10 cities 3.7.2</vt:lpstr>
      <vt:lpstr>Top 5 customers 3.7.3</vt:lpstr>
      <vt:lpstr>Query_top 20 lifetime cust</vt:lpstr>
      <vt:lpstr>Top 20 lifetime cust</vt:lpstr>
      <vt:lpstr>Querie Rank films by revenue</vt:lpstr>
      <vt:lpstr>Output Rank films by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Iryna Smologonova</dc:creator>
  <cp:lastModifiedBy>Iryna Smologonova</cp:lastModifiedBy>
  <dcterms:created xsi:type="dcterms:W3CDTF">2022-06-02T21:16:37Z</dcterms:created>
  <dcterms:modified xsi:type="dcterms:W3CDTF">2022-08-05T20:46:22Z</dcterms:modified>
</cp:coreProperties>
</file>