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2223-ESOFTLEI-ISEP365Group/Shared Documents/General/11. Assessment/Sprint B - Assessment/"/>
    </mc:Choice>
  </mc:AlternateContent>
  <xr:revisionPtr revIDLastSave="0" documentId="8_{569C742E-703E-40A3-A789-03792EE3A293}" xr6:coauthVersionLast="47" xr6:coauthVersionMax="47" xr10:uidLastSave="{00000000-0000-0000-0000-000000000000}"/>
  <bookViews>
    <workbookView xWindow="25600" yWindow="500" windowWidth="25600" windowHeight="28300" firstSheet="1" activeTab="1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<sst xmlns="http://schemas.openxmlformats.org/spreadsheetml/2006/main" count="83" uniqueCount="68">
  <si>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</si>
  <si>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</si>
  <si>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</si>
  <si>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</si>
  <si>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</si>
  <si>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</si>
  <si>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</si>
  <si>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</si>
  <si>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</si>
  <si>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</si>
  <si>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</si>
  <si>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</si>
  <si>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</si>
  <si>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</si>
  <si>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</si>
  <si>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</si>
  <si>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</si>
  <si>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</si>
  <si>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</si>
  <si>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</si>
  <si>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</si>
  <si>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</si>
  <si>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</si>
  <si>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</si>
  <si>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</si>
  <si>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</si>
  <si>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</si>
  <si>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</si>
  <si>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</si>
  <si>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</si>
  <si>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</si>
  <si>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</si>
  <si>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</si>
  <si>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</si>
  <si>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</si>
  <si>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</si>
  <si>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</si>
  <si>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</si>
  <si>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</si>
  <si>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</si>
  <si>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</si>
  <si>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</si>
  <si>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</si>
  <si>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</si>
  <si>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</si>
  <si>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</si>
  <si>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</si>
  <si>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</si>
  <si>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</si>
  <si>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</si>
  <si>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</si>
  <si>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</si>
  <si>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</si>
  <si>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</si>
  <si>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</si>
  <si>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</si>
  <si>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</si>
  <si>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</si>
  <si>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</si>
  <si>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</si>
  <si>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</si>
  <si>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</si>
  <si>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Acho que fiz bem a minha US e tive um papel chave na implementação do código de todas as User Stories.</t>
  </si>
  <si>
    <t>Acho que tive um trabalho excelente na execução da minha US principal e da US007 que ficou toda a meu cargo, com auxilio do Rodrigo. A implementação foi a parte em que sinto que fiz menos, contudo acho que compensei com o resto.</t>
  </si>
  <si>
    <t>Acredito que realizei tudo o que me foi pedido e mais na minha US, não só isso mas tive um papel importante na concretização do "esqueleto" do código no qual acredito que realizei e organizei da maneira adequada e excelente.</t>
  </si>
  <si>
    <t>Realizei a minha US de forma eficiente, cumpri os prazos estipulados, realizei a US07 juntamente com o Ricardo, mas, em relação ao código não tive tanta facilidade como no resto dos sprints.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</si>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</sst>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133350</xdr:colOff>
      <xdr:row>18</xdr:row>
      <xdr:rowOff>295275</xdr:rowOff>
    </xdr:from>
    <xdr:to>
      <xdr:col>2</xdr:col>
      <xdr:colOff>695325</xdr:colOff>
      <xdr:row>18</xdr:row>
      <xdr:rowOff>1047750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  <a:ext uri="{147F2762-F138-4A5C-976F-8EAC2B608ADB}">
                  <a16:predDERef xmlns:a16="http://schemas.microsoft.com/office/drawing/2014/main" pred="{556333A8-182F-9544-8449-1F6BB46184DD}"/>
                </a:ext>
              </a:extLst>
            </xdr14:cNvPr>
            <xdr14:cNvContentPartPr/>
          </xdr14:nvContentPartPr>
          <xdr14:nvPr macro=""/>
          <xdr14:xfrm>
            <a:off x="1400175" y="6572250"/>
            <a:ext cx="561975" cy="752475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2089 24575,'0'-15'0,"0"0"0,0-9 0,0 3 0,0-8 0,0 7 0,0-14 0,0-21 0,0 20 0,0-26 0,0 34 0,0-2 0,0-6 0,5 15 0,1-14 0,4 13 0,1-5 0,-5 7 0,3 0 0,-8 0 0,7 6 0,-7-4 0,6 9 0,-6-3 0,2 4 0,-3-4 0,20-29 0,-11 15 0,16-24 0,-17 34 0,1-5 0,-4 12 0,4-9 0,-8 9 0,8-9 0,-5 9 0,6-8 0,0 2 0,-1-4 0,1-2 0,0 2 0,1-1 0,0-7 0,-1 11 0,0-11 0,0 13 0,-1 0 0,-1 1 0,1 1 0,-1 4 0,10-6 0,-3-2 0,2 5 0,2-6 0,-10 9 0,10-1 0,-10 2 0,10-7 0,-10 6 0,10-6 0,-5 1 0,43-15 0,6-1 0,-17 3 0,15-2 0,-3 4 0,-38 16 0,9 3 0,-6-4 0,6 0 0,-9 4 0,-5-2 0,4 7 0,-5-3 0,15-1 0,-7-2 0,5-4 0,-7 0 0,1 6 0,-7-3 0,6 7 0,-2-6 0,3 6 0,-3-6 0,1 6 0,-10-3 0,10 4 0,-9 0 0,8-5 0,-8 5 0,12-5 0,-7 0 0,4 4 0,0-3 0,-5-1 0,1 3 0,4-6 0,-5 6 0,2-2 0,-3 4 0,-6-4 0,7 4 0,-5-4 0,4 4 0,-4 0 0,-2 0 0,1 0 0,0 0 0,0 0 0,0 0 0,-1 0 0,7 0 0,-5 0 0,4 0 0,-5 0 0,0 0 0,-1 0 0,-5 0 0,-9-5 0,-7 0 0,0-5 0,-13-1 0,8-2 0,-5 2 0,3-7 0,5 7 0,2-2 0,-1-2 0,8 6 0,-3-11 0,0 5 0,-6-14 0,4 6 0,-9-5 0,9 0 0,-3 5 0,-1-5 0,4 7 0,-13-1 0,6 5 0,-3 5 0,4 2 0,8 5 0,-3-4 0,0 5 0,3-4 0,-3 8 0,5-7 0,0 2 0,0-3 0,0 4 0,1-4 0,-9 0 0,8 3 0,-3-5 0,5 8 0,5-4 0,1 8 0,4 0 0,2 5 0,2 1 0,1 6 0,13 3 0,-5-1 0,11 2 0,-8-3 0,8-3 0,-6 3 0,6-3 0,-12 3 0,3-4 0,-9 3 0,3-5 0,-5-1 0,0 0 0,0 0 0,1 6 0,-1-5 0,0 5 0,2-1 0,-2-3 0,0 4 0,0-6 0,-3 6 0,2-5 0,2 14 0,-4-13 0,3 13 0,-8-14 0,4 11 0,-2-11 0,10 14 0,-10-13 0,6 7 0,-3-3 0,-5-5 0,9 5 0,-9-6 0,4 0 0,-1 0 0,-2 0 0,3 0 0,-2-4 0,1 0 0,3-4 0,1 0 0,-1 0 0,1 0 0,6 0 0,-4 0 0,10 0 0,-10 0 0,5 0 0,-7 0 0,1 0 0,0 0 0,-4 3 0,-4-3 0,-4 7 0,-9-7 0,4 7 0,-10-1 0,5 3 0,-2 6 0,-4-3 0,4 3 0,1 0 0,-4-4 0,8 3 0,-7 1 0,7 0 0,-2 0 0,3 4 0,0 4 0,-16 16 0,10 2 0,-17 6 0,20-9 0,-10 1 0,10-9 0,-4-2 0,7-7 0,4-6 0,-2-1 0,8-6 0,-4 0 0,4 0 0,-3-3 0,0 2 0,-4-3 0,-2 4 0,2 0 0,-1 1 0,3-2 0,-1 1 0,5 0 0,-3 0 0,1-3 0,2-2 0,-3-3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8" workbookViewId="0">
      <selection activeCell="L20" sqref="L20"/>
    </sheetView>
  </sheetViews>
  <sheetFormatPr defaultColWidth="11" defaultRowHeight="15.9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7" ht="33.950000000000003">
      <c r="A1" s="1" t="s">
        <v>0</v>
      </c>
      <c r="B1" s="2"/>
      <c r="C1" s="2"/>
    </row>
    <row r="2" spans="1:7" ht="30.95">
      <c r="A2" s="3" t="s">
        <v>1</v>
      </c>
    </row>
    <row r="3" spans="1:7" s="4" customFormat="1" ht="30" customHeight="1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>
      <c r="A4" s="5" t="s">
        <v>3</v>
      </c>
      <c r="B4" s="5"/>
      <c r="C4" s="5"/>
      <c r="D4" s="5"/>
    </row>
    <row r="5" spans="1:7" s="4" customFormat="1" ht="30" customHeight="1">
      <c r="A5" s="6" t="s">
        <v>4</v>
      </c>
      <c r="B5" s="5"/>
      <c r="C5" s="5"/>
      <c r="D5" s="5"/>
    </row>
    <row r="6" spans="1:7" s="4" customFormat="1" ht="30" customHeight="1">
      <c r="A6" s="5" t="s">
        <v>5</v>
      </c>
      <c r="B6" s="5"/>
      <c r="C6" s="5"/>
      <c r="D6" s="5"/>
    </row>
    <row r="7" spans="1:7" s="4" customFormat="1" ht="30" customHeight="1">
      <c r="A7" s="5">
        <v>0</v>
      </c>
      <c r="B7" s="5" t="s">
        <v>6</v>
      </c>
      <c r="C7" s="5"/>
      <c r="D7" s="5"/>
    </row>
    <row r="8" spans="1:7" s="4" customFormat="1" ht="30" customHeight="1">
      <c r="A8" s="5">
        <v>1</v>
      </c>
      <c r="B8" s="5" t="s">
        <v>7</v>
      </c>
      <c r="C8" s="5"/>
      <c r="D8" s="5"/>
    </row>
    <row r="9" spans="1:7" s="4" customFormat="1" ht="30" customHeight="1">
      <c r="A9" s="5">
        <v>2</v>
      </c>
      <c r="B9" s="5" t="s">
        <v>8</v>
      </c>
      <c r="C9" s="5"/>
      <c r="D9" s="5"/>
    </row>
    <row r="10" spans="1:7" s="4" customFormat="1" ht="30" customHeight="1">
      <c r="A10" s="5">
        <v>3</v>
      </c>
      <c r="B10" s="5" t="s">
        <v>9</v>
      </c>
      <c r="C10" s="5"/>
      <c r="D10" s="5"/>
    </row>
    <row r="11" spans="1:7" s="4" customFormat="1" ht="30" customHeight="1">
      <c r="A11" s="5">
        <v>4</v>
      </c>
      <c r="B11" s="5" t="s">
        <v>10</v>
      </c>
      <c r="C11" s="5"/>
      <c r="D11" s="5"/>
    </row>
    <row r="12" spans="1:7" s="4" customFormat="1" ht="30" customHeight="1">
      <c r="A12" s="5">
        <v>5</v>
      </c>
      <c r="B12" s="5" t="s">
        <v>11</v>
      </c>
      <c r="C12" s="5"/>
      <c r="D12" s="5"/>
    </row>
    <row r="13" spans="1:7" s="4" customFormat="1" ht="30" customHeight="1">
      <c r="A13" s="5"/>
      <c r="B13" s="7"/>
      <c r="C13" s="7"/>
      <c r="D13" s="5"/>
    </row>
    <row r="14" spans="1:7" s="4" customFormat="1" ht="30" customHeight="1">
      <c r="A14" s="8" t="s">
        <v>12</v>
      </c>
      <c r="B14" s="9">
        <v>35</v>
      </c>
      <c r="C14" s="7" t="s">
        <v>13</v>
      </c>
      <c r="D14" s="5"/>
    </row>
    <row r="15" spans="1:7" ht="18.95">
      <c r="A15" s="10"/>
      <c r="B15" s="10"/>
      <c r="C15" s="10"/>
      <c r="D15" s="10"/>
    </row>
    <row r="16" spans="1:7" ht="18.95">
      <c r="A16" s="11" t="s">
        <v>14</v>
      </c>
      <c r="B16" s="10"/>
      <c r="C16" s="10"/>
      <c r="D16" s="10"/>
    </row>
    <row r="17" spans="2:20" ht="17.100000000000001" thickBot="1"/>
    <row r="18" spans="2:20" ht="15.95" customHeight="1" thickBot="1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5" customHeight="1" thickBot="1">
      <c r="B19" s="2"/>
      <c r="C19" s="2"/>
      <c r="D19" s="13">
        <f>C20</f>
        <v>1220962</v>
      </c>
      <c r="E19" s="14">
        <f>C21</f>
        <v>1220976</v>
      </c>
      <c r="F19" s="14">
        <f>C22</f>
        <v>1220738</v>
      </c>
      <c r="G19" s="14">
        <f>C23</f>
        <v>1221190</v>
      </c>
      <c r="H19" s="14" t="str">
        <f>C24</f>
        <v>Student 5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5.75">
      <c r="B20" s="80" t="s">
        <v>17</v>
      </c>
      <c r="C20" s="16">
        <v>1220962</v>
      </c>
      <c r="D20" s="17">
        <v>5</v>
      </c>
      <c r="E20" s="18">
        <v>5</v>
      </c>
      <c r="F20" s="19">
        <v>5</v>
      </c>
      <c r="G20" s="19">
        <v>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5</v>
      </c>
    </row>
    <row r="21" spans="2:20" ht="15.75">
      <c r="B21" s="81"/>
      <c r="C21" s="21">
        <v>1220976</v>
      </c>
      <c r="D21" s="22">
        <v>5</v>
      </c>
      <c r="E21" s="17">
        <v>5</v>
      </c>
      <c r="F21" s="23">
        <v>5</v>
      </c>
      <c r="G21" s="21">
        <v>5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5</v>
      </c>
    </row>
    <row r="22" spans="2:20" ht="15.75">
      <c r="B22" s="81"/>
      <c r="C22" s="21">
        <v>1220738</v>
      </c>
      <c r="D22" s="21">
        <v>5</v>
      </c>
      <c r="E22" s="22">
        <v>5</v>
      </c>
      <c r="F22" s="17">
        <v>5</v>
      </c>
      <c r="G22" s="23">
        <v>5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5</v>
      </c>
    </row>
    <row r="23" spans="2:20" ht="15.75">
      <c r="B23" s="81"/>
      <c r="C23" s="21">
        <v>1221190</v>
      </c>
      <c r="D23" s="21">
        <v>5</v>
      </c>
      <c r="E23" s="21">
        <v>5</v>
      </c>
      <c r="F23" s="22">
        <v>5</v>
      </c>
      <c r="G23" s="17">
        <v>5</v>
      </c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5</v>
      </c>
    </row>
    <row r="24" spans="2:20" ht="18" thickBot="1">
      <c r="B24" s="81"/>
      <c r="C24" s="21" t="s">
        <v>18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8" thickBot="1">
      <c r="B25" s="81"/>
      <c r="C25" s="21" t="s">
        <v>19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8" thickBot="1">
      <c r="B26" s="81"/>
      <c r="C26" s="21" t="s">
        <v>20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8" thickBot="1">
      <c r="B27" s="81"/>
      <c r="C27" s="21" t="s">
        <v>21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8" thickBot="1">
      <c r="B28" s="81"/>
      <c r="C28" s="21" t="s">
        <v>22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8" thickBot="1">
      <c r="B29" s="81"/>
      <c r="C29" s="21" t="s">
        <v>23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8" thickBot="1">
      <c r="B30" s="81"/>
      <c r="C30" s="21" t="s">
        <v>24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8" thickBot="1">
      <c r="B31" s="81"/>
      <c r="C31" s="21" t="s">
        <v>25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8" thickBot="1">
      <c r="B32" s="81"/>
      <c r="C32" s="21" t="s">
        <v>26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8" thickBot="1">
      <c r="B33" s="81"/>
      <c r="C33" s="21" t="s">
        <v>27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8" thickBot="1">
      <c r="B34" s="82"/>
      <c r="C34" s="27" t="s">
        <v>28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8" thickBot="1">
      <c r="B35" s="2"/>
      <c r="C35" s="12" t="s">
        <v>16</v>
      </c>
      <c r="D35" s="31">
        <f>AVERAGE(D20:D34)</f>
        <v>5</v>
      </c>
      <c r="E35" s="31">
        <f t="shared" ref="E35:R35" si="1">AVERAGE(E20:E34)</f>
        <v>5</v>
      </c>
      <c r="F35" s="31">
        <f t="shared" si="1"/>
        <v>5</v>
      </c>
      <c r="G35" s="31">
        <f t="shared" si="1"/>
        <v>5</v>
      </c>
      <c r="H35" s="31" t="e">
        <f t="shared" si="1"/>
        <v>#DIV/0!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0.95">
      <c r="A37" s="3"/>
    </row>
    <row r="39" spans="1:19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workbookViewId="0">
      <selection activeCell="J1" sqref="J1"/>
    </sheetView>
  </sheetViews>
  <sheetFormatPr defaultColWidth="11" defaultRowHeight="15.95"/>
  <cols>
    <col min="1" max="3" width="11" style="73"/>
    <col min="4" max="23" width="7.125" style="74" customWidth="1"/>
    <col min="24" max="24" width="11" style="74"/>
    <col min="25" max="26" width="11" style="73"/>
    <col min="27" max="27" width="11" style="75"/>
    <col min="28" max="28" width="13.125" style="74" bestFit="1" customWidth="1"/>
    <col min="29" max="29" width="35" style="74" customWidth="1"/>
    <col min="30" max="16384" width="11" style="74"/>
  </cols>
  <sheetData>
    <row r="1" spans="1:29" s="40" customFormat="1" ht="344.1" customHeight="1">
      <c r="A1" s="35"/>
      <c r="B1" s="36"/>
      <c r="C1" s="35"/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  <c r="K1" s="37" t="s">
        <v>36</v>
      </c>
      <c r="L1" s="37" t="s">
        <v>37</v>
      </c>
      <c r="M1" s="37" t="s">
        <v>38</v>
      </c>
      <c r="N1" s="37" t="s">
        <v>39</v>
      </c>
      <c r="O1" s="37" t="s">
        <v>40</v>
      </c>
      <c r="P1" s="37" t="s">
        <v>41</v>
      </c>
      <c r="Q1" s="37" t="s">
        <v>42</v>
      </c>
      <c r="R1" s="37" t="s">
        <v>43</v>
      </c>
      <c r="S1" s="37" t="s">
        <v>44</v>
      </c>
      <c r="T1" s="37" t="s">
        <v>45</v>
      </c>
      <c r="U1" s="37" t="s">
        <v>46</v>
      </c>
      <c r="V1" s="37" t="s">
        <v>47</v>
      </c>
      <c r="W1" s="37" t="s">
        <v>48</v>
      </c>
      <c r="X1" s="38" t="s">
        <v>49</v>
      </c>
      <c r="Y1" s="37" t="s">
        <v>50</v>
      </c>
      <c r="Z1" s="37" t="s">
        <v>50</v>
      </c>
      <c r="AA1" s="37" t="s">
        <v>50</v>
      </c>
      <c r="AB1" s="37" t="s">
        <v>51</v>
      </c>
      <c r="AC1" s="39"/>
    </row>
    <row r="2" spans="1:29" s="40" customFormat="1" ht="18.95" customHeight="1" thickBot="1">
      <c r="A2" s="41" t="s">
        <v>52</v>
      </c>
      <c r="B2" s="41" t="s">
        <v>53</v>
      </c>
      <c r="C2" s="41" t="s">
        <v>54</v>
      </c>
      <c r="D2" s="42">
        <v>7.2727272727272724E-2</v>
      </c>
      <c r="E2" s="42" t="s">
        <v>55</v>
      </c>
      <c r="F2" s="42">
        <v>0.11818181818181818</v>
      </c>
      <c r="G2" s="42">
        <v>4.5454545454545456E-2</v>
      </c>
      <c r="H2" s="42" t="s">
        <v>55</v>
      </c>
      <c r="I2" s="42" t="s">
        <v>55</v>
      </c>
      <c r="J2" s="42" t="s">
        <v>55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55</v>
      </c>
      <c r="S2" s="42" t="s">
        <v>55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56</v>
      </c>
      <c r="Z2" s="41" t="s">
        <v>57</v>
      </c>
      <c r="AA2" s="43" t="s">
        <v>58</v>
      </c>
      <c r="AB2" s="44" t="s">
        <v>59</v>
      </c>
      <c r="AC2" s="45" t="s">
        <v>60</v>
      </c>
    </row>
    <row r="3" spans="1:29" customFormat="1" ht="18.95" customHeight="1">
      <c r="A3" s="83" t="s">
        <v>61</v>
      </c>
      <c r="B3" s="83">
        <f>'Group and Self Assessment'!B14</f>
        <v>35</v>
      </c>
      <c r="C3" s="46">
        <v>1220962</v>
      </c>
      <c r="D3" s="47">
        <v>5</v>
      </c>
      <c r="E3" s="48"/>
      <c r="F3" s="47">
        <v>5</v>
      </c>
      <c r="G3" s="47">
        <v>5</v>
      </c>
      <c r="H3" s="48"/>
      <c r="I3" s="48"/>
      <c r="J3" s="48"/>
      <c r="K3" s="47">
        <v>4</v>
      </c>
      <c r="L3" s="47">
        <v>4</v>
      </c>
      <c r="M3" s="47">
        <v>5</v>
      </c>
      <c r="N3" s="47">
        <v>5</v>
      </c>
      <c r="O3" s="47">
        <v>4</v>
      </c>
      <c r="P3" s="47">
        <v>5</v>
      </c>
      <c r="Q3" s="47">
        <v>5</v>
      </c>
      <c r="R3" s="48"/>
      <c r="S3" s="48"/>
      <c r="T3" s="47">
        <v>5</v>
      </c>
      <c r="U3" s="47">
        <v>4</v>
      </c>
      <c r="V3" s="47">
        <v>5</v>
      </c>
      <c r="W3" s="47">
        <v>5</v>
      </c>
      <c r="X3" s="49"/>
      <c r="Y3" s="50">
        <f>SUMPRODUCT(D2:W2,D3:W3)/5</f>
        <v>0.95272727272727276</v>
      </c>
      <c r="Z3" s="51">
        <f>Y3*5</f>
        <v>4.7636363636363637</v>
      </c>
      <c r="AA3" s="52">
        <f>MIN(ROUND(Y3*20,2),20)</f>
        <v>19.05</v>
      </c>
      <c r="AB3" s="53">
        <v>19</v>
      </c>
      <c r="AC3" s="54" t="s">
        <v>62</v>
      </c>
    </row>
    <row r="4" spans="1:29" customFormat="1" ht="18.95" customHeight="1">
      <c r="A4" s="84"/>
      <c r="B4" s="84"/>
      <c r="C4" s="55">
        <v>1220976</v>
      </c>
      <c r="D4" s="56">
        <v>5</v>
      </c>
      <c r="E4" s="57"/>
      <c r="F4" s="56">
        <v>5</v>
      </c>
      <c r="G4" s="56">
        <v>4</v>
      </c>
      <c r="H4" s="57"/>
      <c r="I4" s="57"/>
      <c r="J4" s="57"/>
      <c r="K4" s="56">
        <v>5</v>
      </c>
      <c r="L4" s="56">
        <v>5</v>
      </c>
      <c r="M4" s="56">
        <v>5</v>
      </c>
      <c r="N4" s="56">
        <v>4</v>
      </c>
      <c r="O4" s="56">
        <v>5</v>
      </c>
      <c r="P4" s="56">
        <v>4</v>
      </c>
      <c r="Q4" s="56">
        <v>5</v>
      </c>
      <c r="R4" s="57"/>
      <c r="S4" s="57"/>
      <c r="T4" s="56">
        <v>5</v>
      </c>
      <c r="U4" s="56">
        <v>5</v>
      </c>
      <c r="V4" s="56">
        <v>5</v>
      </c>
      <c r="W4" s="56">
        <v>5</v>
      </c>
      <c r="X4" s="58"/>
      <c r="Y4" s="59">
        <f>SUMPRODUCT(D2:W2,D4:W4)/5</f>
        <v>0.95272727272727276</v>
      </c>
      <c r="Z4" s="60">
        <f t="shared" ref="Z4:Z8" si="0">Y4*5</f>
        <v>4.7636363636363637</v>
      </c>
      <c r="AA4" s="61">
        <f t="shared" ref="AA4:AA8" si="1">MIN(ROUND(Y4*20,2),20)</f>
        <v>19.05</v>
      </c>
      <c r="AB4" s="62">
        <v>19</v>
      </c>
      <c r="AC4" s="63" t="s">
        <v>63</v>
      </c>
    </row>
    <row r="5" spans="1:29" customFormat="1" ht="18.95" customHeight="1">
      <c r="A5" s="84"/>
      <c r="B5" s="84"/>
      <c r="C5" s="55">
        <v>1220738</v>
      </c>
      <c r="D5" s="56">
        <v>5</v>
      </c>
      <c r="E5" s="57"/>
      <c r="F5" s="56">
        <v>5</v>
      </c>
      <c r="G5" s="56">
        <v>5</v>
      </c>
      <c r="H5" s="57"/>
      <c r="I5" s="57"/>
      <c r="J5" s="57"/>
      <c r="K5" s="56">
        <v>5</v>
      </c>
      <c r="L5" s="56">
        <v>5</v>
      </c>
      <c r="M5" s="56">
        <v>4</v>
      </c>
      <c r="N5" s="56">
        <v>4</v>
      </c>
      <c r="O5" s="56">
        <v>5</v>
      </c>
      <c r="P5" s="56">
        <v>5</v>
      </c>
      <c r="Q5" s="56">
        <v>5</v>
      </c>
      <c r="R5" s="57"/>
      <c r="S5" s="57"/>
      <c r="T5" s="56">
        <v>5</v>
      </c>
      <c r="U5" s="56">
        <v>4</v>
      </c>
      <c r="V5" s="56">
        <v>5</v>
      </c>
      <c r="W5" s="56">
        <v>5</v>
      </c>
      <c r="X5" s="58"/>
      <c r="Y5" s="59">
        <f>SUMPRODUCT(D2:W2,D5:W5)/5</f>
        <v>0.95272727272727276</v>
      </c>
      <c r="Z5" s="60">
        <f t="shared" si="0"/>
        <v>4.7636363636363637</v>
      </c>
      <c r="AA5" s="61">
        <f t="shared" si="1"/>
        <v>19.05</v>
      </c>
      <c r="AB5" s="62">
        <v>19</v>
      </c>
      <c r="AC5" s="63" t="s">
        <v>64</v>
      </c>
    </row>
    <row r="6" spans="1:29" customFormat="1" ht="18.95" customHeight="1">
      <c r="A6" s="84"/>
      <c r="B6" s="84"/>
      <c r="C6" s="55">
        <v>1221190</v>
      </c>
      <c r="D6" s="56">
        <v>5</v>
      </c>
      <c r="E6" s="57"/>
      <c r="F6" s="56">
        <v>5</v>
      </c>
      <c r="G6" s="56">
        <v>5</v>
      </c>
      <c r="H6" s="57"/>
      <c r="I6" s="57"/>
      <c r="J6" s="57"/>
      <c r="K6" s="56">
        <v>5</v>
      </c>
      <c r="L6" s="56">
        <v>5</v>
      </c>
      <c r="M6" s="56">
        <v>5</v>
      </c>
      <c r="N6" s="56">
        <v>5</v>
      </c>
      <c r="O6" s="56">
        <v>5</v>
      </c>
      <c r="P6" s="56">
        <v>4</v>
      </c>
      <c r="Q6" s="56">
        <v>5</v>
      </c>
      <c r="R6" s="57"/>
      <c r="S6" s="57"/>
      <c r="T6" s="56">
        <v>5</v>
      </c>
      <c r="U6" s="56">
        <v>4</v>
      </c>
      <c r="V6" s="56">
        <v>4</v>
      </c>
      <c r="W6" s="56">
        <v>4</v>
      </c>
      <c r="X6" s="58"/>
      <c r="Y6" s="59">
        <f>SUMPRODUCT(D2:W2,D6:W6)/5</f>
        <v>0.95090909090909115</v>
      </c>
      <c r="Z6" s="60">
        <f t="shared" si="0"/>
        <v>4.7545454545454557</v>
      </c>
      <c r="AA6" s="61">
        <f t="shared" si="1"/>
        <v>19.02</v>
      </c>
      <c r="AB6" s="62">
        <v>19</v>
      </c>
      <c r="AC6" s="63" t="s">
        <v>65</v>
      </c>
    </row>
    <row r="7" spans="1:29" customFormat="1" ht="18.95" customHeight="1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8.95" customHeight="1" thickBot="1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0.95">
      <c r="A10" s="3" t="s">
        <v>1</v>
      </c>
      <c r="B10"/>
      <c r="C10"/>
      <c r="D10"/>
      <c r="E10"/>
      <c r="F10"/>
      <c r="G10"/>
    </row>
    <row r="11" spans="1:29" ht="18.95">
      <c r="A11" s="5" t="s">
        <v>66</v>
      </c>
      <c r="B11" s="5"/>
      <c r="C11" s="5"/>
      <c r="D11" s="5"/>
      <c r="E11" s="4"/>
      <c r="F11" s="4"/>
      <c r="G11" s="4"/>
    </row>
    <row r="12" spans="1:29" ht="18.95">
      <c r="A12" s="6" t="s">
        <v>67</v>
      </c>
      <c r="B12" s="5"/>
      <c r="C12" s="5"/>
      <c r="D12" s="5"/>
      <c r="E12" s="4"/>
      <c r="F12" s="4"/>
      <c r="G12" s="4"/>
    </row>
    <row r="13" spans="1:29" ht="18.9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9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9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9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9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9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1D9D0E-7056-4E72-BBA7-B7F29F987FA7}"/>
</file>

<file path=customXml/itemProps2.xml><?xml version="1.0" encoding="utf-8"?>
<ds:datastoreItem xmlns:ds="http://schemas.openxmlformats.org/officeDocument/2006/customXml" ds:itemID="{500E29BA-14B8-49D6-A6F7-C9CFB2D16C3A}"/>
</file>

<file path=customXml/itemProps3.xml><?xml version="1.0" encoding="utf-8"?>
<ds:datastoreItem xmlns:ds="http://schemas.openxmlformats.org/officeDocument/2006/customXml" ds:itemID="{90DAA54B-90F9-4C2D-87EC-856BE0A86E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/>
  <cp:revision/>
  <dcterms:created xsi:type="dcterms:W3CDTF">2023-04-25T19:53:46Z</dcterms:created>
  <dcterms:modified xsi:type="dcterms:W3CDTF">2023-04-28T22:16:44Z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