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buenafe/GitHub/PacificProj/excel/"/>
    </mc:Choice>
  </mc:AlternateContent>
  <xr:revisionPtr revIDLastSave="0" documentId="13_ncr:1_{F28E2B4B-08B1-C74C-B5B8-8DF947E0954E}" xr6:coauthVersionLast="47" xr6:coauthVersionMax="47" xr10:uidLastSave="{00000000-0000-0000-0000-000000000000}"/>
  <bookViews>
    <workbookView xWindow="-20" yWindow="8100" windowWidth="19780" windowHeight="11000" xr2:uid="{97FD58B5-1981-8647-AA40-22BF0E081B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AG11" i="1"/>
  <c r="AG10" i="1"/>
  <c r="AG8" i="1"/>
  <c r="AG9" i="1"/>
  <c r="AG7" i="1"/>
  <c r="AG6" i="1"/>
  <c r="AG4" i="1"/>
  <c r="AG5" i="1"/>
  <c r="AF9" i="1"/>
  <c r="AF10" i="1"/>
  <c r="AF11" i="1"/>
  <c r="AF12" i="1"/>
  <c r="AF22" i="1"/>
  <c r="AF23" i="1"/>
  <c r="AF24" i="1"/>
  <c r="AF25" i="1"/>
  <c r="AF35" i="1"/>
  <c r="AF36" i="1"/>
  <c r="AF37" i="1"/>
  <c r="AF38" i="1"/>
  <c r="AF34" i="1"/>
  <c r="AF33" i="1"/>
  <c r="AF32" i="1"/>
  <c r="AF31" i="1"/>
  <c r="AF30" i="1"/>
  <c r="AF21" i="1"/>
  <c r="AF20" i="1"/>
  <c r="AF19" i="1"/>
  <c r="AF18" i="1"/>
  <c r="AF17" i="1"/>
  <c r="AF8" i="1"/>
  <c r="AF7" i="1"/>
  <c r="AF6" i="1"/>
  <c r="AF5" i="1"/>
  <c r="AF4" i="1"/>
  <c r="AC35" i="1"/>
  <c r="AC36" i="1"/>
  <c r="AC37" i="1"/>
  <c r="AC38" i="1"/>
  <c r="AC22" i="1"/>
  <c r="AC23" i="1"/>
  <c r="AC24" i="1"/>
  <c r="AC25" i="1"/>
  <c r="AC9" i="1"/>
  <c r="AC10" i="1"/>
  <c r="AC11" i="1"/>
  <c r="AC12" i="1"/>
  <c r="AC34" i="1"/>
  <c r="AC33" i="1"/>
  <c r="AC32" i="1"/>
  <c r="AC31" i="1"/>
  <c r="AC30" i="1"/>
  <c r="AC21" i="1"/>
  <c r="AC20" i="1"/>
  <c r="AC19" i="1"/>
  <c r="AC18" i="1"/>
  <c r="AC17" i="1"/>
  <c r="AC8" i="1"/>
  <c r="AC7" i="1"/>
  <c r="AC6" i="1"/>
  <c r="AC5" i="1"/>
  <c r="AC4" i="1"/>
  <c r="W22" i="1"/>
  <c r="W23" i="1"/>
  <c r="W24" i="1"/>
  <c r="W25" i="1"/>
  <c r="W35" i="1"/>
  <c r="X35" i="1" s="1"/>
  <c r="W36" i="1"/>
  <c r="X36" i="1" s="1"/>
  <c r="W37" i="1"/>
  <c r="X37" i="1" s="1"/>
  <c r="W38" i="1"/>
  <c r="X38" i="1" s="1"/>
  <c r="W34" i="1"/>
  <c r="X34" i="1" s="1"/>
  <c r="W33" i="1"/>
  <c r="X33" i="1" s="1"/>
  <c r="W32" i="1"/>
  <c r="X32" i="1" s="1"/>
  <c r="W31" i="1"/>
  <c r="X31" i="1" s="1"/>
  <c r="W30" i="1"/>
  <c r="X30" i="1" s="1"/>
  <c r="W21" i="1"/>
  <c r="W20" i="1"/>
  <c r="W19" i="1"/>
  <c r="W18" i="1"/>
  <c r="W17" i="1"/>
  <c r="W5" i="1"/>
  <c r="W6" i="1"/>
  <c r="W7" i="1"/>
  <c r="W8" i="1"/>
  <c r="W9" i="1"/>
  <c r="W10" i="1"/>
  <c r="W11" i="1"/>
  <c r="W12" i="1"/>
  <c r="W4" i="1"/>
  <c r="T35" i="1"/>
  <c r="T36" i="1"/>
  <c r="T37" i="1"/>
  <c r="T38" i="1"/>
  <c r="T22" i="1"/>
  <c r="T23" i="1"/>
  <c r="T24" i="1"/>
  <c r="T25" i="1"/>
  <c r="T9" i="1"/>
  <c r="T10" i="1"/>
  <c r="T11" i="1"/>
  <c r="T12" i="1"/>
  <c r="T34" i="1"/>
  <c r="T33" i="1"/>
  <c r="T32" i="1"/>
  <c r="T31" i="1"/>
  <c r="T30" i="1"/>
  <c r="T21" i="1"/>
  <c r="T20" i="1"/>
  <c r="T19" i="1"/>
  <c r="T18" i="1"/>
  <c r="T17" i="1"/>
  <c r="T8" i="1"/>
  <c r="T7" i="1"/>
  <c r="T6" i="1"/>
  <c r="T5" i="1"/>
  <c r="T4" i="1"/>
  <c r="Q9" i="1"/>
  <c r="Q10" i="1"/>
  <c r="Q11" i="1"/>
  <c r="Q12" i="1"/>
  <c r="Q22" i="1"/>
  <c r="Q23" i="1"/>
  <c r="Q24" i="1"/>
  <c r="Q25" i="1"/>
  <c r="Q35" i="1"/>
  <c r="Q36" i="1"/>
  <c r="Q37" i="1"/>
  <c r="Q38" i="1"/>
  <c r="Q34" i="1"/>
  <c r="Q33" i="1"/>
  <c r="Q32" i="1"/>
  <c r="Q31" i="1"/>
  <c r="Q30" i="1"/>
  <c r="Q21" i="1"/>
  <c r="Q20" i="1"/>
  <c r="Q19" i="1"/>
  <c r="Q18" i="1"/>
  <c r="Q17" i="1"/>
  <c r="Q8" i="1"/>
  <c r="Q7" i="1"/>
  <c r="Q6" i="1"/>
  <c r="Q5" i="1"/>
  <c r="Q4" i="1"/>
  <c r="N35" i="1"/>
  <c r="N36" i="1"/>
  <c r="N37" i="1"/>
  <c r="N38" i="1"/>
  <c r="N22" i="1"/>
  <c r="N23" i="1"/>
  <c r="N24" i="1"/>
  <c r="N25" i="1"/>
  <c r="N34" i="1"/>
  <c r="N33" i="1"/>
  <c r="N32" i="1"/>
  <c r="N31" i="1"/>
  <c r="N30" i="1"/>
  <c r="N21" i="1"/>
  <c r="N20" i="1"/>
  <c r="N19" i="1"/>
  <c r="N18" i="1"/>
  <c r="N17" i="1"/>
  <c r="N5" i="1"/>
  <c r="N6" i="1"/>
  <c r="N7" i="1"/>
  <c r="N8" i="1"/>
  <c r="N9" i="1"/>
  <c r="N10" i="1"/>
  <c r="N11" i="1"/>
  <c r="N12" i="1"/>
  <c r="N4" i="1"/>
  <c r="K35" i="1"/>
  <c r="K36" i="1"/>
  <c r="K37" i="1"/>
  <c r="K38" i="1"/>
  <c r="K22" i="1"/>
  <c r="K23" i="1"/>
  <c r="K24" i="1"/>
  <c r="K25" i="1"/>
  <c r="K47" i="1"/>
  <c r="K46" i="1"/>
  <c r="K45" i="1"/>
  <c r="K44" i="1"/>
  <c r="K43" i="1"/>
  <c r="J44" i="1"/>
  <c r="J45" i="1"/>
  <c r="J46" i="1"/>
  <c r="J47" i="1"/>
  <c r="J43" i="1"/>
  <c r="K34" i="1"/>
  <c r="K33" i="1"/>
  <c r="K32" i="1"/>
  <c r="K31" i="1"/>
  <c r="K30" i="1"/>
  <c r="K21" i="1"/>
  <c r="K20" i="1"/>
  <c r="K19" i="1"/>
  <c r="K18" i="1"/>
  <c r="K17" i="1"/>
  <c r="K5" i="1"/>
  <c r="K6" i="1"/>
  <c r="K7" i="1"/>
  <c r="K8" i="1"/>
  <c r="K9" i="1"/>
  <c r="K10" i="1"/>
  <c r="K11" i="1"/>
  <c r="K12" i="1"/>
  <c r="K4" i="1"/>
  <c r="Z47" i="1"/>
  <c r="Z46" i="1"/>
  <c r="Z45" i="1"/>
  <c r="Z44" i="1"/>
  <c r="Z43" i="1"/>
  <c r="Y44" i="1"/>
  <c r="Y45" i="1"/>
  <c r="Y46" i="1"/>
  <c r="Y47" i="1"/>
  <c r="Y43" i="1"/>
  <c r="Z35" i="1"/>
  <c r="Z36" i="1"/>
  <c r="Z37" i="1"/>
  <c r="Z38" i="1"/>
  <c r="Z34" i="1"/>
  <c r="Z33" i="1"/>
  <c r="Z32" i="1"/>
  <c r="Z31" i="1"/>
  <c r="Z30" i="1"/>
  <c r="Z22" i="1"/>
  <c r="Z23" i="1"/>
  <c r="Z24" i="1"/>
  <c r="Z25" i="1"/>
  <c r="Z21" i="1"/>
  <c r="Z20" i="1"/>
  <c r="Z19" i="1"/>
  <c r="Z18" i="1"/>
  <c r="Z17" i="1"/>
  <c r="Z9" i="1"/>
  <c r="Z10" i="1"/>
  <c r="Z11" i="1"/>
  <c r="Z12" i="1"/>
  <c r="Z5" i="1"/>
  <c r="Z6" i="1"/>
  <c r="Z7" i="1"/>
  <c r="Z8" i="1"/>
  <c r="Z4" i="1"/>
  <c r="H31" i="1"/>
  <c r="H32" i="1"/>
  <c r="H33" i="1"/>
  <c r="H34" i="1"/>
  <c r="H35" i="1"/>
  <c r="H36" i="1"/>
  <c r="H37" i="1"/>
  <c r="H38" i="1"/>
  <c r="H30" i="1"/>
  <c r="H18" i="1"/>
  <c r="H19" i="1"/>
  <c r="H20" i="1"/>
  <c r="H21" i="1"/>
  <c r="H22" i="1"/>
  <c r="H23" i="1"/>
  <c r="H24" i="1"/>
  <c r="H25" i="1"/>
  <c r="H17" i="1"/>
  <c r="H5" i="1"/>
  <c r="H6" i="1"/>
  <c r="H7" i="1"/>
  <c r="H8" i="1"/>
  <c r="H9" i="1"/>
  <c r="H10" i="1"/>
  <c r="H11" i="1"/>
  <c r="H12" i="1"/>
  <c r="H4" i="1"/>
  <c r="E31" i="1"/>
  <c r="E32" i="1"/>
  <c r="E33" i="1"/>
  <c r="E34" i="1"/>
  <c r="E35" i="1"/>
  <c r="E36" i="1"/>
  <c r="E37" i="1"/>
  <c r="E38" i="1"/>
  <c r="E30" i="1"/>
  <c r="E18" i="1"/>
  <c r="E19" i="1"/>
  <c r="E20" i="1"/>
  <c r="E21" i="1"/>
  <c r="E22" i="1"/>
  <c r="E23" i="1"/>
  <c r="E24" i="1"/>
  <c r="E25" i="1"/>
  <c r="E17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<sst xmlns="http://schemas.openxmlformats.org/spreadsheetml/2006/main" count="211" uniqueCount="26">
  <si>
    <t>Representation Target</t>
  </si>
  <si>
    <t>Features</t>
  </si>
  <si>
    <t>Caretta caretta</t>
  </si>
  <si>
    <t>Chelonia mydas</t>
  </si>
  <si>
    <t>Dermochelys coriacea</t>
  </si>
  <si>
    <t>Eretmochelys imbricata</t>
  </si>
  <si>
    <t>Lepidochelys olivacea</t>
  </si>
  <si>
    <t>IUCN Category</t>
  </si>
  <si>
    <t>VU</t>
  </si>
  <si>
    <t>EN</t>
  </si>
  <si>
    <t>CR</t>
  </si>
  <si>
    <t>SSP 1-2.6</t>
  </si>
  <si>
    <t>Albacore</t>
  </si>
  <si>
    <t>Skipjack</t>
  </si>
  <si>
    <t>Swordfish</t>
  </si>
  <si>
    <t>Yellowfin</t>
  </si>
  <si>
    <t>NT</t>
  </si>
  <si>
    <t>LC</t>
  </si>
  <si>
    <t>PUs</t>
  </si>
  <si>
    <t>Target</t>
  </si>
  <si>
    <t>SSP 2-4.5</t>
  </si>
  <si>
    <t>SSP 5-8.5</t>
  </si>
  <si>
    <t>Uninformed</t>
  </si>
  <si>
    <t>Effective Target</t>
  </si>
  <si>
    <t>Resulting Target</t>
  </si>
  <si>
    <t>Resulting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</si>
</sst>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D3B0-593E-9143-9B1F-03B0FFC62463}">
  <dimension ref="A1:AG51"/>
  <sheetViews>
    <sheetView tabSelected="1" topLeftCell="A14" workbookViewId="0">
      <pane xSplit="1" topLeftCell="C1" activePane="topRight" state="frozen"/>
      <selection pane="topRight" activeCell="K21" sqref="K21"/>
    </sheetView>
  </sheetViews>
  <sheetFormatPr baseColWidth="10" defaultRowHeight="16" x14ac:dyDescent="0.2"/>
  <cols>
    <col min="1" max="1" width="21" bestFit="1" customWidth="1"/>
    <col min="2" max="2" width="13.1640625" bestFit="1" customWidth="1"/>
    <col min="3" max="3" width="9.1640625" bestFit="1" customWidth="1"/>
    <col min="4" max="4" width="6.5" bestFit="1" customWidth="1"/>
    <col min="5" max="5" width="14.33203125" bestFit="1" customWidth="1"/>
    <col min="6" max="6" width="14.6640625" bestFit="1" customWidth="1"/>
    <col min="8" max="8" width="14.33203125" bestFit="1" customWidth="1"/>
    <col min="9" max="9" width="14.6640625" bestFit="1" customWidth="1"/>
    <col min="11" max="11" width="14.33203125" bestFit="1" customWidth="1"/>
    <col min="12" max="12" width="14.33203125" customWidth="1"/>
    <col min="14" max="14" width="14.33203125" bestFit="1" customWidth="1"/>
    <col min="15" max="15" width="15.5" bestFit="1" customWidth="1"/>
    <col min="17" max="17" width="14.33203125" bestFit="1" customWidth="1"/>
    <col min="18" max="18" width="14.6640625" bestFit="1" customWidth="1"/>
    <col min="20" max="20" width="14.33203125" bestFit="1" customWidth="1"/>
    <col min="21" max="21" width="14.6640625" bestFit="1" customWidth="1"/>
    <col min="23" max="23" width="14.33203125" bestFit="1" customWidth="1"/>
    <col min="24" max="24" width="14.6640625" bestFit="1" customWidth="1"/>
    <col min="26" max="26" width="14.33203125" bestFit="1" customWidth="1"/>
    <col min="27" max="27" width="14.6640625" bestFit="1" customWidth="1"/>
    <col min="29" max="29" width="14.33203125" bestFit="1" customWidth="1"/>
    <col min="30" max="30" width="14.6640625" bestFit="1" customWidth="1"/>
    <col min="31" max="31" width="14.33203125" customWidth="1"/>
    <col min="32" max="32" width="14.33203125" bestFit="1" customWidth="1"/>
    <col min="33" max="33" width="14.6640625" bestFit="1" customWidth="1"/>
  </cols>
  <sheetData>
    <row r="1" spans="1:33" ht="26" x14ac:dyDescent="0.3">
      <c r="A1" s="6" t="s">
        <v>11</v>
      </c>
      <c r="D1" s="12"/>
      <c r="E1" s="13"/>
      <c r="F1" s="13"/>
    </row>
    <row r="2" spans="1:33" x14ac:dyDescent="0.2">
      <c r="A2" s="2" t="s">
        <v>0</v>
      </c>
      <c r="B2" s="2"/>
      <c r="C2" s="8"/>
      <c r="D2" s="15">
        <v>100</v>
      </c>
      <c r="E2" s="16"/>
      <c r="F2" s="16"/>
      <c r="G2" s="14">
        <v>90</v>
      </c>
      <c r="H2" s="14"/>
      <c r="I2" s="14"/>
      <c r="J2" s="14">
        <v>80</v>
      </c>
      <c r="K2" s="14"/>
      <c r="L2" s="14"/>
      <c r="M2" s="14">
        <v>70</v>
      </c>
      <c r="N2" s="14"/>
      <c r="O2" s="14"/>
      <c r="P2" s="14">
        <v>60</v>
      </c>
      <c r="Q2" s="14"/>
      <c r="R2" s="14"/>
      <c r="S2" s="14">
        <v>50</v>
      </c>
      <c r="T2" s="14"/>
      <c r="U2" s="14"/>
      <c r="V2" s="14">
        <v>40</v>
      </c>
      <c r="W2" s="14"/>
      <c r="X2" s="14"/>
      <c r="Y2" s="14">
        <v>30</v>
      </c>
      <c r="Z2" s="14"/>
      <c r="AA2" s="14"/>
      <c r="AB2" s="14">
        <v>20</v>
      </c>
      <c r="AC2" s="14"/>
      <c r="AD2" s="14"/>
      <c r="AE2" s="14">
        <v>10</v>
      </c>
      <c r="AF2" s="14"/>
      <c r="AG2" s="14"/>
    </row>
    <row r="3" spans="1:33" x14ac:dyDescent="0.2">
      <c r="A3" s="1" t="s">
        <v>1</v>
      </c>
      <c r="B3" s="1" t="s">
        <v>7</v>
      </c>
      <c r="C3" s="1" t="s">
        <v>18</v>
      </c>
      <c r="D3" s="10" t="s">
        <v>19</v>
      </c>
      <c r="E3" s="11" t="s">
        <v>23</v>
      </c>
      <c r="F3" s="11" t="s">
        <v>24</v>
      </c>
      <c r="G3" s="1" t="s">
        <v>19</v>
      </c>
      <c r="H3" s="1" t="s">
        <v>23</v>
      </c>
      <c r="I3" s="1" t="s">
        <v>24</v>
      </c>
      <c r="J3" s="1" t="s">
        <v>19</v>
      </c>
      <c r="K3" s="1" t="s">
        <v>23</v>
      </c>
      <c r="L3" s="1" t="s">
        <v>24</v>
      </c>
      <c r="M3" s="1" t="s">
        <v>19</v>
      </c>
      <c r="N3" s="1" t="s">
        <v>23</v>
      </c>
      <c r="O3" s="1" t="s">
        <v>24</v>
      </c>
      <c r="P3" s="1" t="s">
        <v>19</v>
      </c>
      <c r="Q3" s="1" t="s">
        <v>23</v>
      </c>
      <c r="R3" s="1" t="s">
        <v>24</v>
      </c>
      <c r="S3" s="1" t="s">
        <v>19</v>
      </c>
      <c r="T3" s="1" t="s">
        <v>23</v>
      </c>
      <c r="U3" s="1" t="s">
        <v>24</v>
      </c>
      <c r="V3" s="1" t="s">
        <v>19</v>
      </c>
      <c r="W3" s="1" t="s">
        <v>23</v>
      </c>
      <c r="X3" s="1" t="s">
        <v>24</v>
      </c>
      <c r="Y3" s="1" t="s">
        <v>19</v>
      </c>
      <c r="Z3" s="1" t="s">
        <v>23</v>
      </c>
      <c r="AA3" s="1" t="s">
        <v>24</v>
      </c>
      <c r="AB3" s="1" t="s">
        <v>19</v>
      </c>
      <c r="AC3" s="1" t="s">
        <v>23</v>
      </c>
      <c r="AD3" s="1" t="s">
        <v>24</v>
      </c>
      <c r="AE3" s="1" t="s">
        <v>19</v>
      </c>
      <c r="AF3" s="1" t="s">
        <v>23</v>
      </c>
      <c r="AG3" s="1" t="s">
        <v>24</v>
      </c>
    </row>
    <row r="4" spans="1:33" x14ac:dyDescent="0.2">
      <c r="A4" s="4" t="s">
        <v>2</v>
      </c>
      <c r="B4" s="5" t="s">
        <v>8</v>
      </c>
      <c r="C4" s="5">
        <v>19761581</v>
      </c>
      <c r="D4" s="12">
        <v>100</v>
      </c>
      <c r="E4" s="13">
        <f>D4*0.25</f>
        <v>25</v>
      </c>
      <c r="F4" s="13">
        <v>25</v>
      </c>
      <c r="G4" s="5">
        <v>90</v>
      </c>
      <c r="H4">
        <f>G4*0.25</f>
        <v>22.5</v>
      </c>
      <c r="I4">
        <v>22.664686825053902</v>
      </c>
      <c r="J4">
        <v>80</v>
      </c>
      <c r="K4">
        <f>J4*0.25</f>
        <v>20</v>
      </c>
      <c r="L4">
        <v>20.059395248380099</v>
      </c>
      <c r="M4">
        <v>70</v>
      </c>
      <c r="N4">
        <f>M4*0.25</f>
        <v>17.5</v>
      </c>
      <c r="O4">
        <v>17.501349892008598</v>
      </c>
      <c r="P4">
        <v>60</v>
      </c>
      <c r="Q4">
        <f>P4*0.25</f>
        <v>15</v>
      </c>
      <c r="R4">
        <v>15.000674946004299</v>
      </c>
      <c r="S4">
        <v>50</v>
      </c>
      <c r="T4">
        <f>S4*0.25</f>
        <v>12.5</v>
      </c>
      <c r="U4">
        <v>12.264468371467</v>
      </c>
      <c r="V4">
        <v>40</v>
      </c>
      <c r="W4">
        <f>V4*0.25</f>
        <v>10</v>
      </c>
      <c r="X4">
        <v>10.002699784017199</v>
      </c>
      <c r="Y4">
        <v>30</v>
      </c>
      <c r="Z4">
        <f>Y4*0.25</f>
        <v>7.5</v>
      </c>
      <c r="AA4">
        <v>7.5020248380129493</v>
      </c>
      <c r="AB4">
        <v>20</v>
      </c>
      <c r="AC4">
        <f>AB4*0.25</f>
        <v>5</v>
      </c>
      <c r="AD4">
        <v>5.0013498920086299</v>
      </c>
      <c r="AE4">
        <v>10</v>
      </c>
      <c r="AF4">
        <f>AE4*0.25</f>
        <v>2.5</v>
      </c>
      <c r="AG4">
        <f>0.028212743*100</f>
        <v>2.8212742999999998</v>
      </c>
    </row>
    <row r="5" spans="1:33" x14ac:dyDescent="0.2">
      <c r="A5" s="4" t="s">
        <v>3</v>
      </c>
      <c r="B5" s="5" t="s">
        <v>9</v>
      </c>
      <c r="C5" s="5">
        <v>13023223</v>
      </c>
      <c r="D5" s="12">
        <v>100</v>
      </c>
      <c r="E5" s="13">
        <f t="shared" ref="E5:E12" si="0">D5*0.25</f>
        <v>25</v>
      </c>
      <c r="F5" s="13">
        <v>25</v>
      </c>
      <c r="G5" s="5">
        <v>90</v>
      </c>
      <c r="H5">
        <f t="shared" ref="H5:H12" si="1">G5*0.25</f>
        <v>22.5</v>
      </c>
      <c r="I5">
        <v>22.5010241704219</v>
      </c>
      <c r="J5">
        <v>80</v>
      </c>
      <c r="K5">
        <f t="shared" ref="K5:K12" si="2">J5*0.25</f>
        <v>20</v>
      </c>
      <c r="L5">
        <v>20.002048340843899</v>
      </c>
      <c r="M5">
        <v>70</v>
      </c>
      <c r="N5">
        <f t="shared" ref="N5:Q12" si="3">M5*0.25</f>
        <v>17.5</v>
      </c>
      <c r="O5">
        <v>17.503072511265799</v>
      </c>
      <c r="P5">
        <v>60</v>
      </c>
      <c r="Q5">
        <f t="shared" si="3"/>
        <v>15</v>
      </c>
      <c r="R5">
        <v>15.0040966816878</v>
      </c>
      <c r="S5">
        <v>50</v>
      </c>
      <c r="T5">
        <f t="shared" ref="T5" si="4">S5*0.25</f>
        <v>12.5</v>
      </c>
      <c r="U5">
        <v>12.5</v>
      </c>
      <c r="V5">
        <v>40</v>
      </c>
      <c r="W5">
        <f t="shared" ref="W5:W12" si="5">V5*0.25</f>
        <v>10</v>
      </c>
      <c r="X5">
        <v>10.0010241704219</v>
      </c>
      <c r="Y5">
        <v>30</v>
      </c>
      <c r="Z5">
        <f t="shared" ref="Z5:Z12" si="6">Y5*0.25</f>
        <v>7.5</v>
      </c>
      <c r="AA5">
        <v>7.5020483408439098</v>
      </c>
      <c r="AB5">
        <v>20</v>
      </c>
      <c r="AC5">
        <f>AB5*0.25</f>
        <v>5</v>
      </c>
      <c r="AD5">
        <v>5.00307251126587</v>
      </c>
      <c r="AE5">
        <v>10</v>
      </c>
      <c r="AF5">
        <f t="shared" ref="AF5" si="7">AE5*0.25</f>
        <v>2.5</v>
      </c>
      <c r="AG5">
        <f>0.025040967*100</f>
        <v>2.5040967000000003</v>
      </c>
    </row>
    <row r="6" spans="1:33" x14ac:dyDescent="0.2">
      <c r="A6" s="4" t="s">
        <v>4</v>
      </c>
      <c r="B6" s="5" t="s">
        <v>8</v>
      </c>
      <c r="C6" s="5">
        <v>17219358</v>
      </c>
      <c r="D6" s="12">
        <v>100</v>
      </c>
      <c r="E6" s="13">
        <f t="shared" si="0"/>
        <v>25</v>
      </c>
      <c r="F6" s="13">
        <v>25</v>
      </c>
      <c r="G6" s="5">
        <v>90</v>
      </c>
      <c r="H6">
        <f t="shared" si="1"/>
        <v>22.5</v>
      </c>
      <c r="I6">
        <v>22.501936483346199</v>
      </c>
      <c r="J6">
        <v>80</v>
      </c>
      <c r="K6">
        <f t="shared" si="2"/>
        <v>20</v>
      </c>
      <c r="L6">
        <v>20</v>
      </c>
      <c r="M6">
        <v>70</v>
      </c>
      <c r="N6">
        <f t="shared" si="3"/>
        <v>17.5</v>
      </c>
      <c r="O6">
        <v>17.501936483346199</v>
      </c>
      <c r="P6">
        <v>60</v>
      </c>
      <c r="Q6">
        <f t="shared" si="3"/>
        <v>15</v>
      </c>
      <c r="R6">
        <v>15</v>
      </c>
      <c r="S6">
        <v>50</v>
      </c>
      <c r="T6">
        <f t="shared" ref="T6" si="8">S6*0.25</f>
        <v>12.5</v>
      </c>
      <c r="U6">
        <v>12.5</v>
      </c>
      <c r="V6">
        <v>40</v>
      </c>
      <c r="W6">
        <f t="shared" si="5"/>
        <v>10</v>
      </c>
      <c r="X6">
        <v>10</v>
      </c>
      <c r="Y6">
        <v>30</v>
      </c>
      <c r="Z6">
        <f t="shared" si="6"/>
        <v>7.5</v>
      </c>
      <c r="AA6">
        <v>7.5019364833462401</v>
      </c>
      <c r="AB6">
        <v>20</v>
      </c>
      <c r="AC6">
        <f>AB6*0.25</f>
        <v>5</v>
      </c>
      <c r="AD6">
        <v>5.4066615027110698</v>
      </c>
      <c r="AE6">
        <v>10</v>
      </c>
      <c r="AF6">
        <f t="shared" ref="AF6" si="9">AE6*0.25</f>
        <v>2.5</v>
      </c>
      <c r="AG6">
        <f>0.032106894*100</f>
        <v>3.2106893999999997</v>
      </c>
    </row>
    <row r="7" spans="1:33" x14ac:dyDescent="0.2">
      <c r="A7" s="4" t="s">
        <v>5</v>
      </c>
      <c r="B7" s="5" t="s">
        <v>10</v>
      </c>
      <c r="C7" s="5">
        <v>22930690</v>
      </c>
      <c r="D7" s="12">
        <v>100</v>
      </c>
      <c r="E7" s="13">
        <f t="shared" si="0"/>
        <v>25</v>
      </c>
      <c r="F7" s="13">
        <v>25</v>
      </c>
      <c r="G7" s="5">
        <v>90</v>
      </c>
      <c r="H7">
        <f t="shared" si="1"/>
        <v>22.5</v>
      </c>
      <c r="I7">
        <v>22.501744997673299</v>
      </c>
      <c r="J7">
        <v>80</v>
      </c>
      <c r="K7">
        <f t="shared" si="2"/>
        <v>20</v>
      </c>
      <c r="L7">
        <v>20.000581665891101</v>
      </c>
      <c r="M7">
        <v>70</v>
      </c>
      <c r="N7">
        <f t="shared" si="3"/>
        <v>17.5</v>
      </c>
      <c r="O7">
        <v>17.5023266635644</v>
      </c>
      <c r="P7">
        <v>60</v>
      </c>
      <c r="Q7">
        <f t="shared" si="3"/>
        <v>15</v>
      </c>
      <c r="R7">
        <v>15.0011633317822</v>
      </c>
      <c r="S7">
        <v>50</v>
      </c>
      <c r="T7">
        <f t="shared" ref="T7" si="10">S7*0.25</f>
        <v>12.5</v>
      </c>
      <c r="U7">
        <v>12.501936483346199</v>
      </c>
      <c r="V7">
        <v>40</v>
      </c>
      <c r="W7">
        <f t="shared" si="5"/>
        <v>10</v>
      </c>
      <c r="X7">
        <v>10.001744997673299</v>
      </c>
      <c r="Y7">
        <v>30</v>
      </c>
      <c r="Z7">
        <f t="shared" si="6"/>
        <v>7.5</v>
      </c>
      <c r="AA7">
        <v>7.5005816658911098</v>
      </c>
      <c r="AB7">
        <v>20</v>
      </c>
      <c r="AC7">
        <f>AB7*0.25</f>
        <v>5</v>
      </c>
      <c r="AD7">
        <v>5.0023266635644399</v>
      </c>
      <c r="AE7">
        <v>10</v>
      </c>
      <c r="AF7">
        <f t="shared" ref="AF7" si="11">AE7*0.25</f>
        <v>2.5</v>
      </c>
      <c r="AG7">
        <f>0.025011633*100</f>
        <v>2.5011633</v>
      </c>
    </row>
    <row r="8" spans="1:33" x14ac:dyDescent="0.2">
      <c r="A8" s="4" t="s">
        <v>6</v>
      </c>
      <c r="B8" s="5" t="s">
        <v>8</v>
      </c>
      <c r="C8" s="5">
        <v>3563914</v>
      </c>
      <c r="D8" s="12">
        <v>100</v>
      </c>
      <c r="E8" s="13">
        <f t="shared" si="0"/>
        <v>25</v>
      </c>
      <c r="F8" s="13">
        <v>25</v>
      </c>
      <c r="G8" s="5">
        <v>90</v>
      </c>
      <c r="H8">
        <f t="shared" si="1"/>
        <v>22.5</v>
      </c>
      <c r="I8">
        <v>22.511227544910099</v>
      </c>
      <c r="J8">
        <v>80</v>
      </c>
      <c r="K8">
        <f t="shared" si="2"/>
        <v>20</v>
      </c>
      <c r="L8">
        <v>20.00374251497</v>
      </c>
      <c r="M8">
        <v>70</v>
      </c>
      <c r="N8">
        <f t="shared" si="3"/>
        <v>17.5</v>
      </c>
      <c r="O8">
        <v>17.514970059880199</v>
      </c>
      <c r="P8">
        <v>60</v>
      </c>
      <c r="Q8">
        <f t="shared" si="3"/>
        <v>15</v>
      </c>
      <c r="R8">
        <v>15.007485029940101</v>
      </c>
      <c r="S8">
        <v>50</v>
      </c>
      <c r="T8">
        <f t="shared" ref="T8:T12" si="12">S8*0.25</f>
        <v>12.5</v>
      </c>
      <c r="U8">
        <v>12.5</v>
      </c>
      <c r="V8">
        <v>40</v>
      </c>
      <c r="W8">
        <f t="shared" si="5"/>
        <v>10</v>
      </c>
      <c r="X8">
        <v>10.011227544910099</v>
      </c>
      <c r="Y8">
        <v>30</v>
      </c>
      <c r="Z8">
        <f t="shared" si="6"/>
        <v>7.5</v>
      </c>
      <c r="AA8">
        <v>7.5037425149700603</v>
      </c>
      <c r="AB8">
        <v>20</v>
      </c>
      <c r="AC8">
        <f>AB8*0.25</f>
        <v>5</v>
      </c>
      <c r="AD8">
        <v>5.0149700598802296</v>
      </c>
      <c r="AE8">
        <v>10</v>
      </c>
      <c r="AF8">
        <f t="shared" ref="AF8:AF12" si="13">AE8*0.25</f>
        <v>2.5</v>
      </c>
      <c r="AG8">
        <f>0.0250748502994011*100</f>
        <v>2.5074850299401099</v>
      </c>
    </row>
    <row r="9" spans="1:33" x14ac:dyDescent="0.2">
      <c r="A9" s="5" t="s">
        <v>12</v>
      </c>
      <c r="B9" s="5" t="s">
        <v>16</v>
      </c>
      <c r="C9" s="5">
        <v>3964054</v>
      </c>
      <c r="D9" s="12">
        <v>95.8</v>
      </c>
      <c r="E9" s="13">
        <f t="shared" si="0"/>
        <v>23.95</v>
      </c>
      <c r="F9" s="13">
        <v>25</v>
      </c>
      <c r="G9">
        <v>86.3</v>
      </c>
      <c r="H9">
        <f t="shared" si="1"/>
        <v>21.574999999999999</v>
      </c>
      <c r="I9">
        <v>22.6783310901749</v>
      </c>
      <c r="J9">
        <v>76.7</v>
      </c>
      <c r="K9">
        <f t="shared" si="2"/>
        <v>19.175000000000001</v>
      </c>
      <c r="L9">
        <v>20.339838492597501</v>
      </c>
      <c r="M9">
        <v>67.2</v>
      </c>
      <c r="N9">
        <f t="shared" si="3"/>
        <v>16.8</v>
      </c>
      <c r="O9">
        <v>17.8331090174966</v>
      </c>
      <c r="P9">
        <v>57.7</v>
      </c>
      <c r="Q9">
        <f t="shared" ref="Q9" si="14">P9*0.25</f>
        <v>14.425000000000001</v>
      </c>
      <c r="R9">
        <v>14.989905787348501</v>
      </c>
      <c r="S9">
        <v>48.1</v>
      </c>
      <c r="T9">
        <f t="shared" si="12"/>
        <v>12.025</v>
      </c>
      <c r="U9">
        <v>12.5</v>
      </c>
      <c r="V9">
        <v>38.6</v>
      </c>
      <c r="W9">
        <f t="shared" si="5"/>
        <v>9.65</v>
      </c>
      <c r="X9">
        <v>10.0773889636608</v>
      </c>
      <c r="Y9">
        <v>29.1</v>
      </c>
      <c r="Z9">
        <f t="shared" si="6"/>
        <v>7.2750000000000004</v>
      </c>
      <c r="AA9">
        <v>8.2099596231493912</v>
      </c>
      <c r="AB9">
        <v>19.5</v>
      </c>
      <c r="AC9">
        <f>AB9*0.25</f>
        <v>4.875</v>
      </c>
      <c r="AD9">
        <v>6.5612382234185693</v>
      </c>
      <c r="AE9">
        <v>9.5299999999999994</v>
      </c>
      <c r="AF9">
        <f t="shared" si="13"/>
        <v>2.3824999999999998</v>
      </c>
      <c r="AG9">
        <f>0.031628533*100</f>
        <v>3.1628533000000001</v>
      </c>
    </row>
    <row r="10" spans="1:33" x14ac:dyDescent="0.2">
      <c r="A10" s="5" t="s">
        <v>13</v>
      </c>
      <c r="B10" s="5" t="s">
        <v>17</v>
      </c>
      <c r="C10" s="5">
        <v>2392837</v>
      </c>
      <c r="D10" s="12">
        <v>97.5</v>
      </c>
      <c r="E10" s="13">
        <f t="shared" si="0"/>
        <v>24.375</v>
      </c>
      <c r="F10" s="13">
        <v>25</v>
      </c>
      <c r="G10">
        <v>87.8</v>
      </c>
      <c r="H10">
        <f t="shared" si="1"/>
        <v>21.95</v>
      </c>
      <c r="I10">
        <v>22.268673355629801</v>
      </c>
      <c r="J10">
        <v>78</v>
      </c>
      <c r="K10">
        <f t="shared" si="2"/>
        <v>19.5</v>
      </c>
      <c r="L10">
        <v>20.011148272017802</v>
      </c>
      <c r="M10">
        <v>68.3</v>
      </c>
      <c r="N10">
        <f t="shared" si="3"/>
        <v>17.074999999999999</v>
      </c>
      <c r="O10">
        <v>18.143812709030101</v>
      </c>
      <c r="P10">
        <v>58.6</v>
      </c>
      <c r="Q10">
        <f t="shared" ref="Q10" si="15">P10*0.25</f>
        <v>14.65</v>
      </c>
      <c r="R10">
        <v>15.8026755852842</v>
      </c>
      <c r="S10">
        <v>48.9</v>
      </c>
      <c r="T10">
        <f t="shared" si="12"/>
        <v>12.225</v>
      </c>
      <c r="U10">
        <v>13.238573021181699</v>
      </c>
      <c r="V10">
        <v>39.200000000000003</v>
      </c>
      <c r="W10">
        <f t="shared" si="5"/>
        <v>9.8000000000000007</v>
      </c>
      <c r="X10">
        <v>11.343366778149299</v>
      </c>
      <c r="Y10">
        <v>29.4</v>
      </c>
      <c r="Z10">
        <f t="shared" si="6"/>
        <v>7.35</v>
      </c>
      <c r="AA10">
        <v>9.0022296544035605</v>
      </c>
      <c r="AB10">
        <v>19.7</v>
      </c>
      <c r="AC10">
        <f>AB10*0.25</f>
        <v>4.9249999999999998</v>
      </c>
      <c r="AD10">
        <v>6.6053511705685599</v>
      </c>
      <c r="AE10">
        <v>9.7200000000000006</v>
      </c>
      <c r="AF10">
        <f t="shared" si="13"/>
        <v>2.4300000000000002</v>
      </c>
      <c r="AG10">
        <f>0.031215162*100</f>
        <v>3.1215162000000003</v>
      </c>
    </row>
    <row r="11" spans="1:33" x14ac:dyDescent="0.2">
      <c r="A11" s="5" t="s">
        <v>14</v>
      </c>
      <c r="B11" s="5" t="s">
        <v>17</v>
      </c>
      <c r="C11" s="5">
        <v>4428216</v>
      </c>
      <c r="D11" s="12">
        <v>95.3</v>
      </c>
      <c r="E11" s="13">
        <f t="shared" si="0"/>
        <v>23.824999999999999</v>
      </c>
      <c r="F11" s="13">
        <v>25</v>
      </c>
      <c r="G11">
        <v>85.8</v>
      </c>
      <c r="H11">
        <f t="shared" si="1"/>
        <v>21.45</v>
      </c>
      <c r="I11">
        <v>22.831325301204799</v>
      </c>
      <c r="J11">
        <v>76.400000000000006</v>
      </c>
      <c r="K11">
        <f t="shared" si="2"/>
        <v>19.100000000000001</v>
      </c>
      <c r="L11">
        <v>20.5722891566265</v>
      </c>
      <c r="M11">
        <v>66.900000000000006</v>
      </c>
      <c r="N11">
        <f t="shared" si="3"/>
        <v>16.725000000000001</v>
      </c>
      <c r="O11">
        <v>18.253012048192698</v>
      </c>
      <c r="P11">
        <v>57.4</v>
      </c>
      <c r="Q11">
        <f t="shared" ref="Q11" si="16">P11*0.25</f>
        <v>14.35</v>
      </c>
      <c r="R11">
        <v>15.7078313253012</v>
      </c>
      <c r="S11">
        <v>47.9</v>
      </c>
      <c r="T11">
        <f t="shared" si="12"/>
        <v>11.975</v>
      </c>
      <c r="U11">
        <v>13.2078313253012</v>
      </c>
      <c r="V11">
        <v>38.4</v>
      </c>
      <c r="W11">
        <f t="shared" si="5"/>
        <v>9.6</v>
      </c>
      <c r="X11">
        <v>10.918674698795099</v>
      </c>
      <c r="Y11">
        <v>29</v>
      </c>
      <c r="Z11">
        <f t="shared" si="6"/>
        <v>7.25</v>
      </c>
      <c r="AA11">
        <v>8.8102409638554207</v>
      </c>
      <c r="AB11">
        <v>19.5</v>
      </c>
      <c r="AC11">
        <f>AB11*0.25</f>
        <v>4.875</v>
      </c>
      <c r="AD11">
        <v>6.4006024096385508</v>
      </c>
      <c r="AE11">
        <v>9.48</v>
      </c>
      <c r="AF11">
        <f t="shared" si="13"/>
        <v>2.37</v>
      </c>
      <c r="AG11">
        <f>0.027710843*100</f>
        <v>2.7710843000000001</v>
      </c>
    </row>
    <row r="12" spans="1:33" x14ac:dyDescent="0.2">
      <c r="A12" s="5" t="s">
        <v>15</v>
      </c>
      <c r="B12" s="5" t="s">
        <v>16</v>
      </c>
      <c r="C12" s="5">
        <v>3905366</v>
      </c>
      <c r="D12" s="12">
        <v>95.9</v>
      </c>
      <c r="E12" s="13">
        <f t="shared" si="0"/>
        <v>23.975000000000001</v>
      </c>
      <c r="F12" s="13">
        <v>23.975409836065502</v>
      </c>
      <c r="G12">
        <v>86.3</v>
      </c>
      <c r="H12">
        <f t="shared" si="1"/>
        <v>21.574999999999999</v>
      </c>
      <c r="I12">
        <v>21.584699453551899</v>
      </c>
      <c r="J12">
        <v>76.8</v>
      </c>
      <c r="K12">
        <f t="shared" si="2"/>
        <v>19.2</v>
      </c>
      <c r="L12">
        <v>19.211065573770401</v>
      </c>
      <c r="M12">
        <v>67.2</v>
      </c>
      <c r="N12">
        <f t="shared" si="3"/>
        <v>16.8</v>
      </c>
      <c r="O12">
        <v>16.820355191256802</v>
      </c>
      <c r="P12">
        <v>57.7</v>
      </c>
      <c r="Q12">
        <f t="shared" ref="Q12" si="17">P12*0.25</f>
        <v>14.425000000000001</v>
      </c>
      <c r="R12">
        <v>14.429644808743101</v>
      </c>
      <c r="S12">
        <v>48.2</v>
      </c>
      <c r="T12">
        <f t="shared" si="12"/>
        <v>12.05</v>
      </c>
      <c r="U12">
        <v>12.056010928961699</v>
      </c>
      <c r="V12">
        <v>38.6</v>
      </c>
      <c r="W12">
        <f t="shared" si="5"/>
        <v>9.65</v>
      </c>
      <c r="X12">
        <v>9.6653005464480799</v>
      </c>
      <c r="Y12">
        <v>29.1</v>
      </c>
      <c r="Z12">
        <f t="shared" si="6"/>
        <v>7.2750000000000004</v>
      </c>
      <c r="AA12">
        <v>7.2745901639344206</v>
      </c>
      <c r="AB12">
        <v>19.5</v>
      </c>
      <c r="AC12">
        <f>AB12*0.25</f>
        <v>4.875</v>
      </c>
      <c r="AD12">
        <v>4.9009562841529997</v>
      </c>
      <c r="AE12">
        <v>9.5399999999999991</v>
      </c>
      <c r="AF12">
        <f t="shared" si="13"/>
        <v>2.3849999999999998</v>
      </c>
      <c r="AG12">
        <f>0.023907104*100</f>
        <v>2.3907103999999997</v>
      </c>
    </row>
    <row r="13" spans="1:33" x14ac:dyDescent="0.2">
      <c r="D13" s="12"/>
      <c r="E13" s="13"/>
      <c r="F13" s="13"/>
    </row>
    <row r="14" spans="1:33" ht="26" x14ac:dyDescent="0.3">
      <c r="A14" s="6" t="s">
        <v>20</v>
      </c>
      <c r="D14" s="12"/>
      <c r="E14" s="13"/>
      <c r="F14" s="13"/>
    </row>
    <row r="15" spans="1:33" x14ac:dyDescent="0.2">
      <c r="A15" s="2" t="s">
        <v>0</v>
      </c>
      <c r="B15" s="2"/>
      <c r="C15" s="8"/>
      <c r="D15" s="15">
        <v>100</v>
      </c>
      <c r="E15" s="16"/>
      <c r="F15" s="9"/>
      <c r="G15" s="14">
        <v>90</v>
      </c>
      <c r="H15" s="14"/>
      <c r="I15" s="14"/>
      <c r="J15" s="14">
        <v>80</v>
      </c>
      <c r="K15" s="14"/>
      <c r="L15" s="14"/>
      <c r="M15" s="14">
        <v>70</v>
      </c>
      <c r="N15" s="14"/>
      <c r="O15" s="14"/>
      <c r="P15" s="14">
        <v>60</v>
      </c>
      <c r="Q15" s="14"/>
      <c r="R15" s="14"/>
      <c r="S15" s="14">
        <v>50</v>
      </c>
      <c r="T15" s="14"/>
      <c r="U15" s="14"/>
      <c r="V15" s="14">
        <v>40</v>
      </c>
      <c r="W15" s="14"/>
      <c r="X15" s="14"/>
      <c r="Y15" s="14">
        <v>30</v>
      </c>
      <c r="Z15" s="14"/>
      <c r="AA15" s="14"/>
      <c r="AB15" s="14">
        <v>20</v>
      </c>
      <c r="AC15" s="14"/>
      <c r="AD15" s="7"/>
      <c r="AE15" s="14">
        <v>10</v>
      </c>
      <c r="AF15" s="14"/>
      <c r="AG15" s="14"/>
    </row>
    <row r="16" spans="1:33" x14ac:dyDescent="0.2">
      <c r="A16" s="1" t="s">
        <v>1</v>
      </c>
      <c r="B16" s="1" t="s">
        <v>7</v>
      </c>
      <c r="C16" s="1" t="s">
        <v>18</v>
      </c>
      <c r="D16" s="10" t="s">
        <v>19</v>
      </c>
      <c r="E16" s="11" t="s">
        <v>23</v>
      </c>
      <c r="F16" s="11"/>
      <c r="G16" s="1" t="s">
        <v>19</v>
      </c>
      <c r="H16" s="1" t="s">
        <v>23</v>
      </c>
      <c r="I16" s="1" t="s">
        <v>24</v>
      </c>
      <c r="J16" s="1" t="s">
        <v>19</v>
      </c>
      <c r="K16" s="1" t="s">
        <v>23</v>
      </c>
      <c r="L16" s="1" t="s">
        <v>24</v>
      </c>
      <c r="M16" s="1" t="s">
        <v>19</v>
      </c>
      <c r="N16" s="1" t="s">
        <v>23</v>
      </c>
      <c r="O16" s="1" t="s">
        <v>25</v>
      </c>
      <c r="P16" s="1" t="s">
        <v>19</v>
      </c>
      <c r="Q16" s="1" t="s">
        <v>23</v>
      </c>
      <c r="R16" s="1" t="s">
        <v>24</v>
      </c>
      <c r="S16" s="1" t="s">
        <v>19</v>
      </c>
      <c r="T16" s="1" t="s">
        <v>23</v>
      </c>
      <c r="U16" s="1" t="s">
        <v>24</v>
      </c>
      <c r="V16" s="1" t="s">
        <v>19</v>
      </c>
      <c r="W16" s="1" t="s">
        <v>23</v>
      </c>
      <c r="X16" s="1" t="s">
        <v>24</v>
      </c>
      <c r="Y16" s="1" t="s">
        <v>19</v>
      </c>
      <c r="Z16" s="1" t="s">
        <v>23</v>
      </c>
      <c r="AA16" s="1" t="s">
        <v>24</v>
      </c>
      <c r="AB16" s="1" t="s">
        <v>19</v>
      </c>
      <c r="AC16" s="1" t="s">
        <v>23</v>
      </c>
      <c r="AD16" s="1" t="s">
        <v>24</v>
      </c>
      <c r="AE16" s="1" t="s">
        <v>19</v>
      </c>
      <c r="AF16" s="1" t="s">
        <v>23</v>
      </c>
      <c r="AG16" s="1" t="s">
        <v>24</v>
      </c>
    </row>
    <row r="17" spans="1:33" x14ac:dyDescent="0.2">
      <c r="A17" s="4" t="s">
        <v>2</v>
      </c>
      <c r="B17" s="5" t="s">
        <v>8</v>
      </c>
      <c r="C17" s="5">
        <v>23130760</v>
      </c>
      <c r="D17" s="12">
        <v>100</v>
      </c>
      <c r="E17" s="13">
        <f>D17*0.25</f>
        <v>25</v>
      </c>
      <c r="F17" s="13">
        <v>25</v>
      </c>
      <c r="G17" s="5">
        <v>90</v>
      </c>
      <c r="H17">
        <f>G17*0.25</f>
        <v>22.5</v>
      </c>
      <c r="I17">
        <v>22.500288317379699</v>
      </c>
      <c r="J17">
        <v>80</v>
      </c>
      <c r="K17">
        <f>J17*0.25</f>
        <v>20</v>
      </c>
      <c r="L17">
        <v>20.000576634759501</v>
      </c>
      <c r="M17">
        <v>70</v>
      </c>
      <c r="N17">
        <f>M17*0.25</f>
        <v>17.5</v>
      </c>
      <c r="O17">
        <v>17.500864952139299</v>
      </c>
      <c r="P17">
        <v>60</v>
      </c>
      <c r="Q17">
        <f>P17*0.25</f>
        <v>15</v>
      </c>
      <c r="R17">
        <v>15.001153269519</v>
      </c>
      <c r="S17">
        <v>50</v>
      </c>
      <c r="T17">
        <f>S17*0.25</f>
        <v>12.5</v>
      </c>
      <c r="U17">
        <v>12.501441586898801</v>
      </c>
      <c r="V17">
        <v>40</v>
      </c>
      <c r="W17">
        <f>V17*0.25</f>
        <v>10</v>
      </c>
      <c r="X17">
        <v>10.0017299042786</v>
      </c>
      <c r="Y17">
        <v>30</v>
      </c>
      <c r="Z17">
        <f>Y17*0.25</f>
        <v>7.5</v>
      </c>
      <c r="AA17">
        <v>7.5020182216584006</v>
      </c>
      <c r="AB17">
        <v>20</v>
      </c>
      <c r="AC17">
        <f>AB17*0.25</f>
        <v>5</v>
      </c>
      <c r="AD17">
        <v>5.0023065390381696</v>
      </c>
      <c r="AE17">
        <v>10</v>
      </c>
      <c r="AF17">
        <f>AE17*0.25</f>
        <v>2.5</v>
      </c>
      <c r="AG17">
        <v>2.51412755160881</v>
      </c>
    </row>
    <row r="18" spans="1:33" x14ac:dyDescent="0.2">
      <c r="A18" s="4" t="s">
        <v>3</v>
      </c>
      <c r="B18" s="5" t="s">
        <v>9</v>
      </c>
      <c r="C18" s="5">
        <v>18321077</v>
      </c>
      <c r="D18" s="12">
        <v>100</v>
      </c>
      <c r="E18" s="13">
        <f t="shared" ref="E18:E25" si="18">D18*0.25</f>
        <v>25</v>
      </c>
      <c r="F18" s="13">
        <v>25</v>
      </c>
      <c r="G18" s="5">
        <v>90</v>
      </c>
      <c r="H18">
        <f t="shared" ref="H18:H25" si="19">G18*0.25</f>
        <v>22.5</v>
      </c>
      <c r="I18">
        <v>22.502912055911402</v>
      </c>
      <c r="J18">
        <v>80</v>
      </c>
      <c r="K18">
        <f t="shared" ref="K18:K25" si="20">J18*0.25</f>
        <v>20</v>
      </c>
      <c r="L18">
        <v>20.002184041933599</v>
      </c>
      <c r="M18">
        <v>70</v>
      </c>
      <c r="N18">
        <f t="shared" ref="N18:N25" si="21">M18*0.25</f>
        <v>17.5</v>
      </c>
      <c r="O18">
        <v>17.501456027955701</v>
      </c>
      <c r="P18">
        <v>60</v>
      </c>
      <c r="Q18">
        <f t="shared" ref="Q18" si="22">P18*0.25</f>
        <v>15</v>
      </c>
      <c r="R18">
        <v>15.000728013977799</v>
      </c>
      <c r="S18">
        <v>50</v>
      </c>
      <c r="T18">
        <f t="shared" ref="T18:T25" si="23">S18*0.25</f>
        <v>12.5</v>
      </c>
      <c r="U18">
        <v>12.5</v>
      </c>
      <c r="V18">
        <v>40</v>
      </c>
      <c r="W18">
        <f t="shared" ref="W18:W25" si="24">V18*0.25</f>
        <v>10</v>
      </c>
      <c r="X18">
        <v>10.0029120559114</v>
      </c>
      <c r="Y18">
        <v>30</v>
      </c>
      <c r="Z18">
        <f t="shared" ref="Z18:Z25" si="25">Y18*0.25</f>
        <v>7.5</v>
      </c>
      <c r="AA18">
        <v>7.5021840419336003</v>
      </c>
      <c r="AB18">
        <v>20</v>
      </c>
      <c r="AC18">
        <f>AB18*0.25</f>
        <v>5</v>
      </c>
      <c r="AD18">
        <v>5.0014560279557303</v>
      </c>
      <c r="AE18">
        <v>10</v>
      </c>
      <c r="AF18">
        <f t="shared" ref="AF18" si="26">AE18*0.25</f>
        <v>2.5</v>
      </c>
      <c r="AG18">
        <v>2.5007280139778603</v>
      </c>
    </row>
    <row r="19" spans="1:33" x14ac:dyDescent="0.2">
      <c r="A19" s="4" t="s">
        <v>4</v>
      </c>
      <c r="B19" s="5" t="s">
        <v>8</v>
      </c>
      <c r="C19" s="5">
        <v>20623216</v>
      </c>
      <c r="D19" s="12">
        <v>100</v>
      </c>
      <c r="E19" s="13">
        <f t="shared" si="18"/>
        <v>25</v>
      </c>
      <c r="F19" s="13">
        <v>25</v>
      </c>
      <c r="G19" s="5">
        <v>90</v>
      </c>
      <c r="H19">
        <f t="shared" si="19"/>
        <v>22.5</v>
      </c>
      <c r="I19">
        <v>22.500323373431598</v>
      </c>
      <c r="J19">
        <v>80</v>
      </c>
      <c r="K19">
        <f t="shared" si="20"/>
        <v>20</v>
      </c>
      <c r="L19">
        <v>20.0006467468632</v>
      </c>
      <c r="M19">
        <v>70</v>
      </c>
      <c r="N19">
        <f t="shared" si="21"/>
        <v>17.5</v>
      </c>
      <c r="O19">
        <v>17.500970120294902</v>
      </c>
      <c r="P19">
        <v>60</v>
      </c>
      <c r="Q19">
        <f t="shared" ref="Q19" si="27">P19*0.25</f>
        <v>15</v>
      </c>
      <c r="R19">
        <v>15.0012934937265</v>
      </c>
      <c r="S19">
        <v>50</v>
      </c>
      <c r="T19">
        <f t="shared" si="23"/>
        <v>12.5</v>
      </c>
      <c r="U19">
        <v>12.5016168671581</v>
      </c>
      <c r="V19">
        <v>40</v>
      </c>
      <c r="W19">
        <f t="shared" si="24"/>
        <v>10</v>
      </c>
      <c r="X19">
        <v>10.0019402405898</v>
      </c>
      <c r="Y19">
        <v>30</v>
      </c>
      <c r="Z19">
        <f t="shared" si="25"/>
        <v>7.5</v>
      </c>
      <c r="AA19">
        <v>7.5022636140214702</v>
      </c>
      <c r="AB19">
        <v>20</v>
      </c>
      <c r="AC19">
        <f>AB19*0.25</f>
        <v>5</v>
      </c>
      <c r="AD19">
        <v>5.0025869874531104</v>
      </c>
      <c r="AE19">
        <v>10</v>
      </c>
      <c r="AF19">
        <f t="shared" ref="AF19" si="28">AE19*0.25</f>
        <v>2.5</v>
      </c>
      <c r="AG19">
        <v>2.5029103608847398</v>
      </c>
    </row>
    <row r="20" spans="1:33" x14ac:dyDescent="0.2">
      <c r="A20" s="4" t="s">
        <v>5</v>
      </c>
      <c r="B20" s="5" t="s">
        <v>10</v>
      </c>
      <c r="C20" s="5">
        <v>26814715</v>
      </c>
      <c r="D20" s="12">
        <v>100</v>
      </c>
      <c r="E20" s="13">
        <f t="shared" si="18"/>
        <v>25</v>
      </c>
      <c r="F20" s="13">
        <v>25</v>
      </c>
      <c r="G20" s="5">
        <v>90</v>
      </c>
      <c r="H20">
        <f t="shared" si="19"/>
        <v>22.5</v>
      </c>
      <c r="I20">
        <v>22.500497413449999</v>
      </c>
      <c r="J20">
        <v>80</v>
      </c>
      <c r="K20">
        <f t="shared" si="20"/>
        <v>20</v>
      </c>
      <c r="L20">
        <v>20.000994826900101</v>
      </c>
      <c r="M20">
        <v>70</v>
      </c>
      <c r="N20">
        <f t="shared" si="21"/>
        <v>17.5</v>
      </c>
      <c r="O20">
        <v>17.5014922403501</v>
      </c>
      <c r="P20">
        <v>60</v>
      </c>
      <c r="Q20">
        <f t="shared" ref="Q20" si="29">P20*0.25</f>
        <v>15</v>
      </c>
      <c r="R20">
        <v>15.0019896538002</v>
      </c>
      <c r="S20">
        <v>50</v>
      </c>
      <c r="T20">
        <f t="shared" si="23"/>
        <v>12.5</v>
      </c>
      <c r="U20">
        <v>12.5</v>
      </c>
      <c r="V20">
        <v>40</v>
      </c>
      <c r="W20">
        <f t="shared" si="24"/>
        <v>10</v>
      </c>
      <c r="X20">
        <v>10.000497413450001</v>
      </c>
      <c r="Y20">
        <v>30</v>
      </c>
      <c r="Z20">
        <f t="shared" si="25"/>
        <v>7.5</v>
      </c>
      <c r="AA20">
        <v>7.5009948269001105</v>
      </c>
      <c r="AB20">
        <v>20</v>
      </c>
      <c r="AC20">
        <f>AB20*0.25</f>
        <v>5</v>
      </c>
      <c r="AD20">
        <v>5.0014922403501698</v>
      </c>
      <c r="AE20">
        <v>10</v>
      </c>
      <c r="AF20">
        <f t="shared" ref="AF20" si="30">AE20*0.25</f>
        <v>2.5</v>
      </c>
      <c r="AG20">
        <v>2.50198965380023</v>
      </c>
    </row>
    <row r="21" spans="1:33" x14ac:dyDescent="0.2">
      <c r="A21" s="4" t="s">
        <v>6</v>
      </c>
      <c r="B21" s="5" t="s">
        <v>8</v>
      </c>
      <c r="C21" s="5">
        <v>3972056</v>
      </c>
      <c r="D21" s="12">
        <v>100</v>
      </c>
      <c r="E21" s="13">
        <f t="shared" si="18"/>
        <v>25</v>
      </c>
      <c r="F21" s="13">
        <v>25</v>
      </c>
      <c r="G21" s="5">
        <v>90</v>
      </c>
      <c r="H21">
        <f t="shared" si="19"/>
        <v>22.5</v>
      </c>
      <c r="I21">
        <v>22.515110812625899</v>
      </c>
      <c r="J21">
        <v>80</v>
      </c>
      <c r="K21">
        <f t="shared" si="20"/>
        <v>20</v>
      </c>
      <c r="L21">
        <v>20.0134318334452</v>
      </c>
      <c r="M21">
        <v>70</v>
      </c>
      <c r="N21">
        <f t="shared" si="21"/>
        <v>17.5</v>
      </c>
      <c r="O21">
        <v>17.5117528542646</v>
      </c>
      <c r="P21">
        <v>60</v>
      </c>
      <c r="Q21">
        <f t="shared" ref="Q21:Q25" si="31">P21*0.25</f>
        <v>15</v>
      </c>
      <c r="R21">
        <v>15.010073875083901</v>
      </c>
      <c r="S21">
        <v>50</v>
      </c>
      <c r="T21">
        <f t="shared" si="23"/>
        <v>12.5</v>
      </c>
      <c r="U21">
        <v>12.5083948959032</v>
      </c>
      <c r="V21">
        <v>40</v>
      </c>
      <c r="W21">
        <f t="shared" si="24"/>
        <v>10</v>
      </c>
      <c r="X21">
        <v>10.0067159167226</v>
      </c>
      <c r="Y21">
        <v>30</v>
      </c>
      <c r="Z21">
        <f t="shared" si="25"/>
        <v>7.5</v>
      </c>
      <c r="AA21">
        <v>7.5050369375419699</v>
      </c>
      <c r="AB21">
        <v>20</v>
      </c>
      <c r="AC21">
        <f>AB21*0.25</f>
        <v>5</v>
      </c>
      <c r="AD21">
        <v>5.0033579583613097</v>
      </c>
      <c r="AE21">
        <v>10</v>
      </c>
      <c r="AF21">
        <f t="shared" ref="AF21:AF25" si="32">AE21*0.25</f>
        <v>2.5</v>
      </c>
      <c r="AG21">
        <v>3.1900604432505002</v>
      </c>
    </row>
    <row r="22" spans="1:33" x14ac:dyDescent="0.2">
      <c r="A22" s="5" t="s">
        <v>12</v>
      </c>
      <c r="B22" s="5" t="s">
        <v>16</v>
      </c>
      <c r="C22" s="5">
        <v>4876373</v>
      </c>
      <c r="D22" s="12">
        <v>94.8</v>
      </c>
      <c r="E22" s="13">
        <f t="shared" si="18"/>
        <v>23.7</v>
      </c>
      <c r="F22" s="13">
        <v>23.714442013129101</v>
      </c>
      <c r="G22" s="5">
        <v>85.4</v>
      </c>
      <c r="H22">
        <f t="shared" si="19"/>
        <v>21.35</v>
      </c>
      <c r="I22">
        <v>21.362144420131198</v>
      </c>
      <c r="J22">
        <v>76</v>
      </c>
      <c r="K22">
        <f t="shared" si="20"/>
        <v>19</v>
      </c>
      <c r="L22">
        <v>19.009846827133401</v>
      </c>
      <c r="M22">
        <v>66.599999999999994</v>
      </c>
      <c r="N22">
        <f t="shared" si="21"/>
        <v>16.649999999999999</v>
      </c>
      <c r="O22">
        <v>16.643873085339102</v>
      </c>
      <c r="P22">
        <v>57.1</v>
      </c>
      <c r="Q22">
        <f t="shared" si="31"/>
        <v>14.275</v>
      </c>
      <c r="R22">
        <v>14.291575492341298</v>
      </c>
      <c r="S22">
        <v>47.7</v>
      </c>
      <c r="T22">
        <f t="shared" si="23"/>
        <v>11.925000000000001</v>
      </c>
      <c r="U22">
        <v>11.9392778993435</v>
      </c>
      <c r="V22">
        <v>38.299999999999997</v>
      </c>
      <c r="W22">
        <f t="shared" si="24"/>
        <v>9.5749999999999993</v>
      </c>
      <c r="X22">
        <v>9.573304157549229</v>
      </c>
      <c r="Y22">
        <v>28.9</v>
      </c>
      <c r="Z22">
        <f t="shared" si="25"/>
        <v>7.2249999999999996</v>
      </c>
      <c r="AA22">
        <v>7.2210065645514199</v>
      </c>
      <c r="AB22">
        <v>19.399999999999999</v>
      </c>
      <c r="AC22">
        <f>AB22*0.25</f>
        <v>4.8499999999999996</v>
      </c>
      <c r="AD22">
        <v>4.8687089715536098</v>
      </c>
      <c r="AE22">
        <v>9.43</v>
      </c>
      <c r="AF22">
        <f t="shared" si="32"/>
        <v>2.3574999999999999</v>
      </c>
      <c r="AG22">
        <v>2.3659737417943099</v>
      </c>
    </row>
    <row r="23" spans="1:33" x14ac:dyDescent="0.2">
      <c r="A23" s="5" t="s">
        <v>13</v>
      </c>
      <c r="B23" s="5" t="s">
        <v>17</v>
      </c>
      <c r="C23" s="5">
        <v>3105086</v>
      </c>
      <c r="D23" s="12">
        <v>96.7</v>
      </c>
      <c r="E23" s="13">
        <f t="shared" si="18"/>
        <v>24.175000000000001</v>
      </c>
      <c r="F23" s="13">
        <v>25</v>
      </c>
      <c r="G23">
        <v>87.1</v>
      </c>
      <c r="H23">
        <f t="shared" si="19"/>
        <v>21.774999999999999</v>
      </c>
      <c r="I23">
        <v>24.6993127147766</v>
      </c>
      <c r="J23">
        <v>77.400000000000006</v>
      </c>
      <c r="K23">
        <f t="shared" si="20"/>
        <v>19.350000000000001</v>
      </c>
      <c r="L23">
        <v>23.603951890034299</v>
      </c>
      <c r="M23">
        <v>67.8</v>
      </c>
      <c r="N23">
        <f t="shared" si="21"/>
        <v>16.95</v>
      </c>
      <c r="O23">
        <v>21.413230240549801</v>
      </c>
      <c r="P23">
        <v>58.2</v>
      </c>
      <c r="Q23">
        <f t="shared" si="31"/>
        <v>14.55</v>
      </c>
      <c r="R23">
        <v>17.9768041237113</v>
      </c>
      <c r="S23">
        <v>48.5</v>
      </c>
      <c r="T23">
        <f t="shared" si="23"/>
        <v>12.125</v>
      </c>
      <c r="U23">
        <v>13.8316151202749</v>
      </c>
      <c r="V23">
        <v>38.9</v>
      </c>
      <c r="W23">
        <f t="shared" si="24"/>
        <v>9.7249999999999996</v>
      </c>
      <c r="X23">
        <v>9.7293814432989603</v>
      </c>
      <c r="Y23">
        <v>29.3</v>
      </c>
      <c r="Z23">
        <f t="shared" si="25"/>
        <v>7.3250000000000002</v>
      </c>
      <c r="AA23">
        <v>7.3238831615120192</v>
      </c>
      <c r="AB23">
        <v>19.600000000000001</v>
      </c>
      <c r="AC23">
        <f>AB23*0.25</f>
        <v>4.9000000000000004</v>
      </c>
      <c r="AD23">
        <v>4.91838487972508</v>
      </c>
      <c r="AE23">
        <v>9.64</v>
      </c>
      <c r="AF23">
        <f t="shared" si="32"/>
        <v>2.41</v>
      </c>
      <c r="AG23">
        <v>2.4269759450171802</v>
      </c>
    </row>
    <row r="24" spans="1:33" x14ac:dyDescent="0.2">
      <c r="A24" s="5" t="s">
        <v>14</v>
      </c>
      <c r="B24" s="5" t="s">
        <v>17</v>
      </c>
      <c r="C24" s="5">
        <v>6738358</v>
      </c>
      <c r="D24" s="12">
        <v>92.9</v>
      </c>
      <c r="E24" s="13">
        <f t="shared" si="18"/>
        <v>23.225000000000001</v>
      </c>
      <c r="F24" s="13">
        <v>25</v>
      </c>
      <c r="G24">
        <v>83.7</v>
      </c>
      <c r="H24">
        <f t="shared" si="19"/>
        <v>20.925000000000001</v>
      </c>
      <c r="I24">
        <v>24.51504354711</v>
      </c>
      <c r="J24">
        <v>74.5</v>
      </c>
      <c r="K24">
        <f t="shared" si="20"/>
        <v>18.625</v>
      </c>
      <c r="L24">
        <v>23.149247822644401</v>
      </c>
      <c r="M24">
        <v>65.3</v>
      </c>
      <c r="N24">
        <f t="shared" si="21"/>
        <v>16.324999999999999</v>
      </c>
      <c r="O24">
        <v>21.051068883610398</v>
      </c>
      <c r="P24">
        <v>56</v>
      </c>
      <c r="Q24">
        <f t="shared" si="31"/>
        <v>14</v>
      </c>
      <c r="R24">
        <v>18.230403800474999</v>
      </c>
      <c r="S24">
        <v>46.8</v>
      </c>
      <c r="T24">
        <f t="shared" si="23"/>
        <v>11.7</v>
      </c>
      <c r="U24">
        <v>15.023752969121102</v>
      </c>
      <c r="V24">
        <v>37.6</v>
      </c>
      <c r="W24">
        <f t="shared" si="24"/>
        <v>9.4</v>
      </c>
      <c r="X24">
        <v>11.9061757719714</v>
      </c>
      <c r="Y24">
        <v>28.4</v>
      </c>
      <c r="Z24">
        <f t="shared" si="25"/>
        <v>7.1</v>
      </c>
      <c r="AA24">
        <v>8.9469517022961202</v>
      </c>
      <c r="AB24">
        <v>19.2</v>
      </c>
      <c r="AC24">
        <f>AB24*0.25</f>
        <v>4.8</v>
      </c>
      <c r="AD24">
        <v>5.8095803642121897</v>
      </c>
      <c r="AE24">
        <v>9.2100000000000009</v>
      </c>
      <c r="AF24">
        <f t="shared" si="32"/>
        <v>2.3025000000000002</v>
      </c>
      <c r="AG24">
        <v>2.3060174188440201</v>
      </c>
    </row>
    <row r="25" spans="1:33" x14ac:dyDescent="0.2">
      <c r="A25" s="5" t="s">
        <v>15</v>
      </c>
      <c r="B25" s="5" t="s">
        <v>16</v>
      </c>
      <c r="C25" s="5">
        <v>3932042</v>
      </c>
      <c r="D25" s="12">
        <v>95.8</v>
      </c>
      <c r="E25" s="13">
        <f t="shared" si="18"/>
        <v>23.95</v>
      </c>
      <c r="F25" s="13">
        <v>25</v>
      </c>
      <c r="G25">
        <v>86.3</v>
      </c>
      <c r="H25">
        <f t="shared" si="19"/>
        <v>21.574999999999999</v>
      </c>
      <c r="I25">
        <v>24.626865671641703</v>
      </c>
      <c r="J25">
        <v>76.8</v>
      </c>
      <c r="K25">
        <f t="shared" si="20"/>
        <v>19.2</v>
      </c>
      <c r="L25">
        <v>23.5753052917232</v>
      </c>
      <c r="M25">
        <v>67.2</v>
      </c>
      <c r="N25">
        <f t="shared" si="21"/>
        <v>16.8</v>
      </c>
      <c r="O25">
        <v>21.743554952510099</v>
      </c>
      <c r="P25">
        <v>57.7</v>
      </c>
      <c r="Q25">
        <f t="shared" si="31"/>
        <v>14.425000000000001</v>
      </c>
      <c r="R25">
        <v>18.843283582089501</v>
      </c>
      <c r="S25">
        <v>48.2</v>
      </c>
      <c r="T25">
        <f t="shared" si="23"/>
        <v>12.05</v>
      </c>
      <c r="U25">
        <v>15.0440976933514</v>
      </c>
      <c r="V25">
        <v>38.6</v>
      </c>
      <c r="W25">
        <f t="shared" si="24"/>
        <v>9.65</v>
      </c>
      <c r="X25">
        <v>11.482360922659399</v>
      </c>
      <c r="Y25">
        <v>29.1</v>
      </c>
      <c r="Z25">
        <f t="shared" si="25"/>
        <v>7.2750000000000004</v>
      </c>
      <c r="AA25">
        <v>8.5990502035278098</v>
      </c>
      <c r="AB25">
        <v>19.5</v>
      </c>
      <c r="AC25">
        <f>AB25*0.25</f>
        <v>4.875</v>
      </c>
      <c r="AD25">
        <v>5.4613297150610505</v>
      </c>
      <c r="AE25">
        <v>9.5399999999999991</v>
      </c>
      <c r="AF25">
        <f t="shared" si="32"/>
        <v>2.3849999999999998</v>
      </c>
      <c r="AG25">
        <v>2.3914518317503299</v>
      </c>
    </row>
    <row r="26" spans="1:33" x14ac:dyDescent="0.2">
      <c r="D26" s="12"/>
      <c r="E26" s="13"/>
      <c r="F26" s="13"/>
    </row>
    <row r="27" spans="1:33" ht="26" x14ac:dyDescent="0.3">
      <c r="A27" s="6" t="s">
        <v>21</v>
      </c>
      <c r="D27" s="12"/>
      <c r="E27" s="13"/>
      <c r="F27" s="13"/>
    </row>
    <row r="28" spans="1:33" x14ac:dyDescent="0.2">
      <c r="A28" s="2" t="s">
        <v>0</v>
      </c>
      <c r="B28" s="2"/>
      <c r="C28" s="8"/>
      <c r="D28" s="15">
        <v>100</v>
      </c>
      <c r="E28" s="16"/>
      <c r="F28" s="9"/>
      <c r="G28" s="14">
        <v>90</v>
      </c>
      <c r="H28" s="14"/>
      <c r="I28" s="14"/>
      <c r="J28" s="14">
        <v>80</v>
      </c>
      <c r="K28" s="14"/>
      <c r="L28" s="14"/>
      <c r="M28" s="14">
        <v>70</v>
      </c>
      <c r="N28" s="14"/>
      <c r="O28" s="14"/>
      <c r="P28" s="3">
        <v>60</v>
      </c>
      <c r="Q28" s="3"/>
      <c r="R28" s="3"/>
      <c r="S28" s="14">
        <v>50</v>
      </c>
      <c r="T28" s="14"/>
      <c r="U28" s="14"/>
      <c r="V28" s="14">
        <v>40</v>
      </c>
      <c r="W28" s="14"/>
      <c r="X28" s="14"/>
      <c r="Y28" s="14">
        <v>30</v>
      </c>
      <c r="Z28" s="14"/>
      <c r="AA28" s="14"/>
      <c r="AB28" s="14">
        <v>20</v>
      </c>
      <c r="AC28" s="14"/>
      <c r="AD28" s="7"/>
      <c r="AE28" s="14">
        <v>10</v>
      </c>
      <c r="AF28" s="14"/>
      <c r="AG28" s="14"/>
    </row>
    <row r="29" spans="1:33" x14ac:dyDescent="0.2">
      <c r="A29" s="1" t="s">
        <v>1</v>
      </c>
      <c r="B29" s="1" t="s">
        <v>7</v>
      </c>
      <c r="C29" s="1" t="s">
        <v>18</v>
      </c>
      <c r="D29" s="10" t="s">
        <v>19</v>
      </c>
      <c r="E29" s="11" t="s">
        <v>23</v>
      </c>
      <c r="F29" s="11" t="s">
        <v>24</v>
      </c>
      <c r="G29" s="1" t="s">
        <v>19</v>
      </c>
      <c r="H29" s="1" t="s">
        <v>23</v>
      </c>
      <c r="I29" s="1" t="s">
        <v>24</v>
      </c>
      <c r="J29" s="1" t="s">
        <v>19</v>
      </c>
      <c r="K29" s="1" t="s">
        <v>23</v>
      </c>
      <c r="L29" s="1" t="s">
        <v>24</v>
      </c>
      <c r="M29" s="1" t="s">
        <v>19</v>
      </c>
      <c r="N29" s="1" t="s">
        <v>23</v>
      </c>
      <c r="O29" s="1" t="s">
        <v>25</v>
      </c>
      <c r="P29" s="1" t="s">
        <v>19</v>
      </c>
      <c r="Q29" s="1" t="s">
        <v>23</v>
      </c>
      <c r="R29" s="1" t="s">
        <v>24</v>
      </c>
      <c r="S29" s="1" t="s">
        <v>19</v>
      </c>
      <c r="T29" s="1" t="s">
        <v>23</v>
      </c>
      <c r="U29" s="1" t="s">
        <v>24</v>
      </c>
      <c r="V29" s="1" t="s">
        <v>19</v>
      </c>
      <c r="W29" s="1" t="s">
        <v>23</v>
      </c>
      <c r="X29" s="1" t="s">
        <v>24</v>
      </c>
      <c r="Y29" s="1" t="s">
        <v>19</v>
      </c>
      <c r="Z29" s="1" t="s">
        <v>23</v>
      </c>
      <c r="AA29" s="1" t="s">
        <v>24</v>
      </c>
      <c r="AB29" s="1" t="s">
        <v>19</v>
      </c>
      <c r="AC29" s="1" t="s">
        <v>23</v>
      </c>
      <c r="AD29" s="1" t="s">
        <v>24</v>
      </c>
      <c r="AE29" s="1" t="s">
        <v>19</v>
      </c>
      <c r="AF29" s="1" t="s">
        <v>23</v>
      </c>
      <c r="AG29" s="1" t="s">
        <v>24</v>
      </c>
    </row>
    <row r="30" spans="1:33" x14ac:dyDescent="0.2">
      <c r="A30" s="4" t="s">
        <v>2</v>
      </c>
      <c r="B30" s="5" t="s">
        <v>8</v>
      </c>
      <c r="C30" s="5">
        <v>24389867</v>
      </c>
      <c r="D30" s="12">
        <v>100</v>
      </c>
      <c r="E30" s="13">
        <f>D30*0.25</f>
        <v>25</v>
      </c>
      <c r="F30" s="13">
        <v>25</v>
      </c>
      <c r="G30" s="5">
        <v>90</v>
      </c>
      <c r="H30">
        <f>G30*0.25</f>
        <v>22.5</v>
      </c>
      <c r="I30">
        <v>22.5008202996828</v>
      </c>
      <c r="J30">
        <v>80</v>
      </c>
      <c r="K30">
        <f>J30*0.25</f>
        <v>20</v>
      </c>
      <c r="L30">
        <v>20.001640599365601</v>
      </c>
      <c r="M30">
        <v>70</v>
      </c>
      <c r="N30">
        <f>M30*0.25</f>
        <v>17.5</v>
      </c>
      <c r="O30">
        <v>17.502460899048401</v>
      </c>
      <c r="P30">
        <v>60</v>
      </c>
      <c r="Q30">
        <f>P30*0.25</f>
        <v>15</v>
      </c>
      <c r="R30">
        <v>15.000546866455199</v>
      </c>
      <c r="S30">
        <v>50</v>
      </c>
      <c r="T30">
        <f>S30*0.25</f>
        <v>12.5</v>
      </c>
      <c r="U30">
        <v>12.501367166137999</v>
      </c>
      <c r="V30">
        <v>40</v>
      </c>
      <c r="W30">
        <f>V30*0.25</f>
        <v>10</v>
      </c>
      <c r="X30">
        <f>W30*100</f>
        <v>1000</v>
      </c>
      <c r="Y30">
        <v>30</v>
      </c>
      <c r="Z30">
        <f>Y30*0.25</f>
        <v>7.5</v>
      </c>
      <c r="AA30">
        <v>7.5002734332275995</v>
      </c>
      <c r="AB30">
        <v>20</v>
      </c>
      <c r="AC30">
        <f>AB30*0.25</f>
        <v>5</v>
      </c>
      <c r="AD30">
        <v>5.0010937329104204</v>
      </c>
      <c r="AE30">
        <v>10</v>
      </c>
      <c r="AF30">
        <f>AE30*0.25</f>
        <v>2.5</v>
      </c>
      <c r="AG30">
        <v>2.8355025702723298</v>
      </c>
    </row>
    <row r="31" spans="1:33" x14ac:dyDescent="0.2">
      <c r="A31" s="4" t="s">
        <v>3</v>
      </c>
      <c r="B31" s="5" t="s">
        <v>9</v>
      </c>
      <c r="C31" s="5">
        <v>18939960</v>
      </c>
      <c r="D31" s="12">
        <v>100</v>
      </c>
      <c r="E31" s="13">
        <f t="shared" ref="E31:E38" si="33">D31*0.25</f>
        <v>25</v>
      </c>
      <c r="F31" s="13">
        <v>25</v>
      </c>
      <c r="G31" s="5">
        <v>90</v>
      </c>
      <c r="H31">
        <f t="shared" ref="H31:H38" si="34">G31*0.25</f>
        <v>22.5</v>
      </c>
      <c r="I31">
        <v>22.5</v>
      </c>
      <c r="J31">
        <v>80</v>
      </c>
      <c r="K31">
        <f t="shared" ref="K31:K38" si="35">J31*0.25</f>
        <v>20</v>
      </c>
      <c r="L31">
        <v>20</v>
      </c>
      <c r="M31">
        <v>70</v>
      </c>
      <c r="N31">
        <f t="shared" ref="N31:N38" si="36">M31*0.25</f>
        <v>17.5</v>
      </c>
      <c r="O31">
        <v>17.5</v>
      </c>
      <c r="P31">
        <v>60</v>
      </c>
      <c r="Q31">
        <f t="shared" ref="Q31" si="37">P31*0.25</f>
        <v>15</v>
      </c>
      <c r="R31">
        <v>15</v>
      </c>
      <c r="S31">
        <v>50</v>
      </c>
      <c r="T31">
        <f t="shared" ref="T31:T38" si="38">S31*0.25</f>
        <v>12.5</v>
      </c>
      <c r="U31">
        <v>12.5</v>
      </c>
      <c r="V31">
        <v>40</v>
      </c>
      <c r="W31">
        <f t="shared" ref="W31:W38" si="39">V31*0.25</f>
        <v>10</v>
      </c>
      <c r="X31">
        <f t="shared" ref="X31:X38" si="40">W31*100</f>
        <v>1000</v>
      </c>
      <c r="Y31">
        <v>30</v>
      </c>
      <c r="Z31">
        <f t="shared" ref="Z31:Z38" si="41">Y31*0.25</f>
        <v>7.5</v>
      </c>
      <c r="AA31">
        <v>7.5</v>
      </c>
      <c r="AB31">
        <v>20</v>
      </c>
      <c r="AC31">
        <f>AB31*0.25</f>
        <v>5</v>
      </c>
      <c r="AD31">
        <v>5</v>
      </c>
      <c r="AE31">
        <v>10</v>
      </c>
      <c r="AF31">
        <f t="shared" ref="AF31" si="42">AE31*0.25</f>
        <v>2.5</v>
      </c>
      <c r="AG31">
        <v>2.5</v>
      </c>
    </row>
    <row r="32" spans="1:33" x14ac:dyDescent="0.2">
      <c r="A32" s="4" t="s">
        <v>4</v>
      </c>
      <c r="B32" s="5" t="s">
        <v>8</v>
      </c>
      <c r="C32" s="5">
        <v>20785939</v>
      </c>
      <c r="D32" s="12">
        <v>100</v>
      </c>
      <c r="E32" s="13">
        <f t="shared" si="33"/>
        <v>25</v>
      </c>
      <c r="F32" s="13">
        <v>25</v>
      </c>
      <c r="G32" s="5">
        <v>90</v>
      </c>
      <c r="H32">
        <f t="shared" si="34"/>
        <v>22.5</v>
      </c>
      <c r="I32">
        <v>22.500641683778198</v>
      </c>
      <c r="J32">
        <v>80</v>
      </c>
      <c r="K32">
        <f t="shared" si="35"/>
        <v>20</v>
      </c>
      <c r="L32">
        <v>20.0012833675564</v>
      </c>
      <c r="M32">
        <v>70</v>
      </c>
      <c r="N32">
        <f t="shared" si="36"/>
        <v>17.5</v>
      </c>
      <c r="O32">
        <v>17.501925051334698</v>
      </c>
      <c r="P32">
        <v>60</v>
      </c>
      <c r="Q32">
        <f t="shared" ref="Q32" si="43">P32*0.25</f>
        <v>15</v>
      </c>
      <c r="R32">
        <v>15.002566735112898</v>
      </c>
      <c r="S32">
        <v>50</v>
      </c>
      <c r="T32">
        <f t="shared" si="38"/>
        <v>12.5</v>
      </c>
      <c r="U32">
        <v>12.5</v>
      </c>
      <c r="V32">
        <v>40</v>
      </c>
      <c r="W32">
        <f t="shared" si="39"/>
        <v>10</v>
      </c>
      <c r="X32">
        <f t="shared" si="40"/>
        <v>1000</v>
      </c>
      <c r="Y32">
        <v>30</v>
      </c>
      <c r="Z32">
        <f t="shared" si="41"/>
        <v>7.5</v>
      </c>
      <c r="AA32">
        <v>7.5012833675564607</v>
      </c>
      <c r="AB32">
        <v>20</v>
      </c>
      <c r="AC32">
        <f>AB32*0.25</f>
        <v>5</v>
      </c>
      <c r="AD32">
        <v>5.0019250513347</v>
      </c>
      <c r="AE32">
        <v>10</v>
      </c>
      <c r="AF32">
        <f t="shared" ref="AF32" si="44">AE32*0.25</f>
        <v>2.5</v>
      </c>
      <c r="AG32">
        <v>2.8587012320328498</v>
      </c>
    </row>
    <row r="33" spans="1:33" x14ac:dyDescent="0.2">
      <c r="A33" s="4" t="s">
        <v>5</v>
      </c>
      <c r="B33" s="5" t="s">
        <v>10</v>
      </c>
      <c r="C33" s="5">
        <v>28087160</v>
      </c>
      <c r="D33" s="12">
        <v>100</v>
      </c>
      <c r="E33" s="13">
        <f t="shared" si="33"/>
        <v>25</v>
      </c>
      <c r="F33" s="13">
        <v>25</v>
      </c>
      <c r="G33" s="5">
        <v>90</v>
      </c>
      <c r="H33">
        <f t="shared" si="34"/>
        <v>22.5</v>
      </c>
      <c r="I33">
        <v>22.502136955076399</v>
      </c>
      <c r="J33">
        <v>80</v>
      </c>
      <c r="K33">
        <f t="shared" si="35"/>
        <v>20</v>
      </c>
      <c r="L33">
        <v>20.001899515623499</v>
      </c>
      <c r="M33">
        <v>70</v>
      </c>
      <c r="N33">
        <f t="shared" si="36"/>
        <v>17.5</v>
      </c>
      <c r="O33">
        <v>17.501662076170497</v>
      </c>
      <c r="P33">
        <v>60</v>
      </c>
      <c r="Q33">
        <f t="shared" ref="Q33" si="45">P33*0.25</f>
        <v>15</v>
      </c>
      <c r="R33">
        <v>15.0014246367176</v>
      </c>
      <c r="S33">
        <v>50</v>
      </c>
      <c r="T33">
        <f t="shared" si="38"/>
        <v>12.5</v>
      </c>
      <c r="U33">
        <v>12.501187197264699</v>
      </c>
      <c r="V33">
        <v>40</v>
      </c>
      <c r="W33">
        <f t="shared" si="39"/>
        <v>10</v>
      </c>
      <c r="X33">
        <f t="shared" si="40"/>
        <v>1000</v>
      </c>
      <c r="Y33">
        <v>30</v>
      </c>
      <c r="Z33">
        <f t="shared" si="41"/>
        <v>7.5</v>
      </c>
      <c r="AA33">
        <v>7.5007123183588096</v>
      </c>
      <c r="AB33">
        <v>20</v>
      </c>
      <c r="AC33">
        <f>AB33*0.25</f>
        <v>5</v>
      </c>
      <c r="AD33">
        <v>5.0004748789058704</v>
      </c>
      <c r="AE33">
        <v>10</v>
      </c>
      <c r="AF33">
        <f t="shared" ref="AF33" si="46">AE33*0.25</f>
        <v>2.5</v>
      </c>
      <c r="AG33">
        <v>2.5002374394529299</v>
      </c>
    </row>
    <row r="34" spans="1:33" x14ac:dyDescent="0.2">
      <c r="A34" s="4" t="s">
        <v>6</v>
      </c>
      <c r="B34" s="5" t="s">
        <v>8</v>
      </c>
      <c r="C34" s="5">
        <v>4372196</v>
      </c>
      <c r="D34" s="12">
        <v>100</v>
      </c>
      <c r="E34" s="13">
        <f t="shared" si="33"/>
        <v>25</v>
      </c>
      <c r="F34" s="13">
        <v>25</v>
      </c>
      <c r="G34" s="5">
        <v>90</v>
      </c>
      <c r="H34">
        <f t="shared" si="34"/>
        <v>22.5</v>
      </c>
      <c r="I34">
        <v>22.513727882855399</v>
      </c>
      <c r="J34">
        <v>80</v>
      </c>
      <c r="K34">
        <f t="shared" si="35"/>
        <v>20</v>
      </c>
      <c r="L34">
        <v>20.0122025625381</v>
      </c>
      <c r="M34">
        <v>70</v>
      </c>
      <c r="N34">
        <f t="shared" si="36"/>
        <v>17.5</v>
      </c>
      <c r="O34">
        <v>17.510677242220801</v>
      </c>
      <c r="P34">
        <v>60</v>
      </c>
      <c r="Q34">
        <f t="shared" ref="Q34:Q38" si="47">P34*0.25</f>
        <v>15</v>
      </c>
      <c r="R34">
        <v>15.0091519219036</v>
      </c>
      <c r="S34">
        <v>50</v>
      </c>
      <c r="T34">
        <f t="shared" si="38"/>
        <v>12.5</v>
      </c>
      <c r="U34">
        <v>12.507626601586299</v>
      </c>
      <c r="V34">
        <v>40</v>
      </c>
      <c r="W34">
        <f t="shared" si="39"/>
        <v>10</v>
      </c>
      <c r="X34">
        <f t="shared" si="40"/>
        <v>1000</v>
      </c>
      <c r="Y34">
        <v>30</v>
      </c>
      <c r="Z34">
        <f t="shared" si="41"/>
        <v>7.5</v>
      </c>
      <c r="AA34">
        <v>7.5045759609517999</v>
      </c>
      <c r="AB34">
        <v>20</v>
      </c>
      <c r="AC34">
        <f>AB34*0.25</f>
        <v>5</v>
      </c>
      <c r="AD34">
        <v>5.0030506406345303</v>
      </c>
      <c r="AE34">
        <v>10</v>
      </c>
      <c r="AF34">
        <f t="shared" ref="AF34:AF38" si="48">AE34*0.25</f>
        <v>2.5</v>
      </c>
      <c r="AG34">
        <v>3.26418547895058</v>
      </c>
    </row>
    <row r="35" spans="1:33" x14ac:dyDescent="0.2">
      <c r="A35" s="5" t="s">
        <v>12</v>
      </c>
      <c r="B35" s="5" t="s">
        <v>16</v>
      </c>
      <c r="C35" s="5">
        <v>5127127</v>
      </c>
      <c r="D35" s="12">
        <v>94.6</v>
      </c>
      <c r="E35" s="13">
        <f t="shared" si="33"/>
        <v>23.65</v>
      </c>
      <c r="F35" s="13">
        <v>23.647242455775199</v>
      </c>
      <c r="G35">
        <v>85.2</v>
      </c>
      <c r="H35">
        <f t="shared" si="34"/>
        <v>21.3</v>
      </c>
      <c r="I35">
        <v>21.305931321540001</v>
      </c>
      <c r="J35">
        <v>75.8</v>
      </c>
      <c r="K35">
        <f t="shared" si="35"/>
        <v>18.95</v>
      </c>
      <c r="L35">
        <v>18.951612903225801</v>
      </c>
      <c r="M35">
        <v>66.400000000000006</v>
      </c>
      <c r="N35">
        <f t="shared" si="36"/>
        <v>16.600000000000001</v>
      </c>
      <c r="O35">
        <v>16.597294484911501</v>
      </c>
      <c r="P35">
        <v>57</v>
      </c>
      <c r="Q35">
        <f t="shared" si="47"/>
        <v>14.25</v>
      </c>
      <c r="R35">
        <v>14.255983350676299</v>
      </c>
      <c r="S35">
        <v>47.6</v>
      </c>
      <c r="T35">
        <f t="shared" si="38"/>
        <v>11.9</v>
      </c>
      <c r="U35">
        <v>11.901664932362099</v>
      </c>
      <c r="V35">
        <v>38.200000000000003</v>
      </c>
      <c r="W35">
        <f t="shared" si="39"/>
        <v>9.5500000000000007</v>
      </c>
      <c r="X35">
        <f t="shared" si="40"/>
        <v>955.00000000000011</v>
      </c>
      <c r="Y35">
        <v>28.8</v>
      </c>
      <c r="Z35">
        <f t="shared" si="41"/>
        <v>7.2</v>
      </c>
      <c r="AA35">
        <v>7.2060353798126906</v>
      </c>
      <c r="AB35">
        <v>19.399999999999999</v>
      </c>
      <c r="AC35">
        <f>AB35*0.25</f>
        <v>4.8499999999999996</v>
      </c>
      <c r="AD35">
        <v>4.8517169614984299</v>
      </c>
      <c r="AE35">
        <v>9.4</v>
      </c>
      <c r="AF35">
        <f t="shared" si="48"/>
        <v>2.35</v>
      </c>
      <c r="AG35">
        <v>2.35431841831425</v>
      </c>
    </row>
    <row r="36" spans="1:33" x14ac:dyDescent="0.2">
      <c r="A36" s="5" t="s">
        <v>13</v>
      </c>
      <c r="B36" s="5" t="s">
        <v>17</v>
      </c>
      <c r="C36" s="5">
        <v>3443872</v>
      </c>
      <c r="D36" s="12">
        <v>96.4</v>
      </c>
      <c r="E36" s="13">
        <f t="shared" si="33"/>
        <v>24.1</v>
      </c>
      <c r="F36" s="13">
        <v>24.283501161890001</v>
      </c>
      <c r="G36">
        <v>86.8</v>
      </c>
      <c r="H36">
        <f t="shared" si="34"/>
        <v>21.7</v>
      </c>
      <c r="I36">
        <v>22.8311386522075</v>
      </c>
      <c r="J36">
        <v>77.2</v>
      </c>
      <c r="K36">
        <f t="shared" si="35"/>
        <v>19.3</v>
      </c>
      <c r="L36">
        <v>21.378776142525098</v>
      </c>
      <c r="M36">
        <v>67.599999999999994</v>
      </c>
      <c r="N36">
        <f t="shared" si="36"/>
        <v>16.899999999999999</v>
      </c>
      <c r="O36">
        <v>19.1130906274206</v>
      </c>
      <c r="P36">
        <v>58</v>
      </c>
      <c r="Q36">
        <f t="shared" si="47"/>
        <v>14.5</v>
      </c>
      <c r="R36">
        <v>15.220759101471701</v>
      </c>
      <c r="S36">
        <v>48.4</v>
      </c>
      <c r="T36">
        <f t="shared" si="38"/>
        <v>12.1</v>
      </c>
      <c r="U36">
        <v>12.1804802478698</v>
      </c>
      <c r="V36">
        <v>38.799999999999997</v>
      </c>
      <c r="W36">
        <f t="shared" si="39"/>
        <v>9.6999999999999993</v>
      </c>
      <c r="X36">
        <f t="shared" si="40"/>
        <v>969.99999999999989</v>
      </c>
      <c r="Y36">
        <v>29.2</v>
      </c>
      <c r="Z36">
        <f t="shared" si="41"/>
        <v>7.3</v>
      </c>
      <c r="AA36">
        <v>7.3005422153369404</v>
      </c>
      <c r="AB36">
        <v>19.600000000000001</v>
      </c>
      <c r="AC36">
        <f>AB36*0.25</f>
        <v>4.9000000000000004</v>
      </c>
      <c r="AD36">
        <v>4.8993028659953506</v>
      </c>
      <c r="AE36">
        <v>9.6</v>
      </c>
      <c r="AF36">
        <f t="shared" si="48"/>
        <v>2.4</v>
      </c>
      <c r="AG36">
        <v>2.4012393493415898</v>
      </c>
    </row>
    <row r="37" spans="1:33" x14ac:dyDescent="0.2">
      <c r="A37" s="5" t="s">
        <v>14</v>
      </c>
      <c r="B37" s="5" t="s">
        <v>17</v>
      </c>
      <c r="C37" s="5">
        <v>6991780</v>
      </c>
      <c r="D37" s="12">
        <v>92.6</v>
      </c>
      <c r="E37" s="13">
        <f t="shared" si="33"/>
        <v>23.15</v>
      </c>
      <c r="F37" s="13">
        <v>24.971384967569598</v>
      </c>
      <c r="G37">
        <v>83.4</v>
      </c>
      <c r="H37">
        <f t="shared" si="34"/>
        <v>20.85</v>
      </c>
      <c r="I37">
        <v>23.569248378481401</v>
      </c>
      <c r="J37">
        <v>74.3</v>
      </c>
      <c r="K37">
        <f t="shared" si="35"/>
        <v>18.574999999999999</v>
      </c>
      <c r="L37">
        <v>21.871423120946201</v>
      </c>
      <c r="M37">
        <v>65.099999999999994</v>
      </c>
      <c r="N37">
        <f t="shared" si="36"/>
        <v>16.274999999999999</v>
      </c>
      <c r="O37">
        <v>19.858832506676798</v>
      </c>
      <c r="P37">
        <v>55.9</v>
      </c>
      <c r="Q37">
        <f t="shared" si="47"/>
        <v>13.975</v>
      </c>
      <c r="R37">
        <v>17.111789393361303</v>
      </c>
      <c r="S37">
        <v>46.7</v>
      </c>
      <c r="T37">
        <f t="shared" si="38"/>
        <v>11.675000000000001</v>
      </c>
      <c r="U37">
        <v>14.736741701640499</v>
      </c>
      <c r="V37">
        <v>37.5</v>
      </c>
      <c r="W37">
        <f t="shared" si="39"/>
        <v>9.375</v>
      </c>
      <c r="X37">
        <f t="shared" si="40"/>
        <v>937.5</v>
      </c>
      <c r="Y37">
        <v>28.4</v>
      </c>
      <c r="Z37">
        <f t="shared" si="41"/>
        <v>7.1</v>
      </c>
      <c r="AA37">
        <v>9.77680274704311</v>
      </c>
      <c r="AB37">
        <v>19.2</v>
      </c>
      <c r="AC37">
        <f>AB37*0.25</f>
        <v>4.8</v>
      </c>
      <c r="AD37">
        <v>6.4193056085463498</v>
      </c>
      <c r="AE37">
        <v>9.18</v>
      </c>
      <c r="AF37">
        <f t="shared" si="48"/>
        <v>2.2949999999999999</v>
      </c>
      <c r="AG37">
        <v>2.5753529187333002</v>
      </c>
    </row>
    <row r="38" spans="1:33" x14ac:dyDescent="0.2">
      <c r="A38" s="5" t="s">
        <v>15</v>
      </c>
      <c r="B38" s="5" t="s">
        <v>16</v>
      </c>
      <c r="C38" s="5">
        <v>4342853</v>
      </c>
      <c r="D38" s="12">
        <v>95.4</v>
      </c>
      <c r="E38" s="13">
        <f t="shared" si="33"/>
        <v>23.85</v>
      </c>
      <c r="F38" s="13">
        <v>23.863636363636299</v>
      </c>
      <c r="G38">
        <v>85.9</v>
      </c>
      <c r="H38">
        <f t="shared" si="34"/>
        <v>21.475000000000001</v>
      </c>
      <c r="I38">
        <v>21.6216216216216</v>
      </c>
      <c r="J38">
        <v>76.400000000000006</v>
      </c>
      <c r="K38">
        <f t="shared" si="35"/>
        <v>19.100000000000001</v>
      </c>
      <c r="L38">
        <v>20.930589680589602</v>
      </c>
      <c r="M38">
        <v>66.900000000000006</v>
      </c>
      <c r="N38">
        <f t="shared" si="36"/>
        <v>16.725000000000001</v>
      </c>
      <c r="O38">
        <v>19.9324324324324</v>
      </c>
      <c r="P38">
        <v>57.4</v>
      </c>
      <c r="Q38">
        <f t="shared" si="47"/>
        <v>14.35</v>
      </c>
      <c r="R38">
        <v>17.214373464373402</v>
      </c>
      <c r="S38">
        <v>48</v>
      </c>
      <c r="T38">
        <f t="shared" si="38"/>
        <v>12</v>
      </c>
      <c r="U38">
        <v>14.695945945945901</v>
      </c>
      <c r="V38">
        <v>38.5</v>
      </c>
      <c r="W38">
        <f t="shared" si="39"/>
        <v>9.625</v>
      </c>
      <c r="X38">
        <f t="shared" si="40"/>
        <v>962.5</v>
      </c>
      <c r="Y38">
        <v>29</v>
      </c>
      <c r="Z38">
        <f t="shared" si="41"/>
        <v>7.25</v>
      </c>
      <c r="AA38">
        <v>9.5362407862407785</v>
      </c>
      <c r="AB38">
        <v>19.5</v>
      </c>
      <c r="AC38">
        <f>AB38*0.25</f>
        <v>4.875</v>
      </c>
      <c r="AD38">
        <v>5.7432432432432403</v>
      </c>
      <c r="AE38">
        <v>9.49</v>
      </c>
      <c r="AF38">
        <f t="shared" si="48"/>
        <v>2.3725000000000001</v>
      </c>
      <c r="AG38">
        <v>2.38022113022113</v>
      </c>
    </row>
    <row r="39" spans="1:33" x14ac:dyDescent="0.2">
      <c r="D39" s="12"/>
      <c r="E39" s="13"/>
      <c r="F39" s="13"/>
    </row>
    <row r="40" spans="1:33" ht="26" x14ac:dyDescent="0.3">
      <c r="A40" s="6" t="s">
        <v>22</v>
      </c>
      <c r="D40" s="12"/>
      <c r="E40" s="13"/>
      <c r="F40" s="13"/>
    </row>
    <row r="41" spans="1:33" x14ac:dyDescent="0.2">
      <c r="A41" s="2" t="s">
        <v>0</v>
      </c>
      <c r="B41" s="2"/>
      <c r="C41" s="8"/>
      <c r="D41" s="15">
        <v>100</v>
      </c>
      <c r="E41" s="16"/>
      <c r="F41" s="9"/>
      <c r="G41" s="14">
        <v>90</v>
      </c>
      <c r="H41" s="14"/>
      <c r="I41" s="14"/>
      <c r="J41" s="14">
        <v>80</v>
      </c>
      <c r="K41" s="14"/>
      <c r="L41" s="14"/>
      <c r="M41" s="14">
        <v>70</v>
      </c>
      <c r="N41" s="14"/>
      <c r="O41" s="7"/>
      <c r="P41" s="3">
        <v>60</v>
      </c>
      <c r="Q41" s="3"/>
      <c r="R41" s="3"/>
      <c r="S41" s="14">
        <v>50</v>
      </c>
      <c r="T41" s="14"/>
      <c r="U41" s="14"/>
      <c r="V41" s="14">
        <v>40</v>
      </c>
      <c r="W41" s="14"/>
      <c r="X41" s="14"/>
      <c r="Y41" s="14">
        <v>30</v>
      </c>
      <c r="Z41" s="14"/>
      <c r="AA41" s="14"/>
      <c r="AB41" s="14">
        <v>20</v>
      </c>
      <c r="AC41" s="14"/>
      <c r="AD41" s="7"/>
      <c r="AE41" s="14">
        <v>10</v>
      </c>
      <c r="AF41" s="14"/>
      <c r="AG41" s="14"/>
    </row>
    <row r="42" spans="1:33" x14ac:dyDescent="0.2">
      <c r="A42" s="1" t="s">
        <v>1</v>
      </c>
      <c r="B42" s="1" t="s">
        <v>7</v>
      </c>
      <c r="C42" s="1" t="s">
        <v>18</v>
      </c>
      <c r="D42" s="10" t="s">
        <v>19</v>
      </c>
      <c r="E42" s="11" t="s">
        <v>23</v>
      </c>
      <c r="F42" s="11" t="s">
        <v>24</v>
      </c>
      <c r="G42" s="1" t="s">
        <v>19</v>
      </c>
      <c r="H42" s="1" t="s">
        <v>23</v>
      </c>
      <c r="I42" s="1" t="s">
        <v>24</v>
      </c>
      <c r="J42" s="1" t="s">
        <v>19</v>
      </c>
      <c r="K42" s="1" t="s">
        <v>23</v>
      </c>
      <c r="L42" s="1" t="s">
        <v>24</v>
      </c>
      <c r="M42" s="1" t="s">
        <v>19</v>
      </c>
      <c r="N42" s="1" t="s">
        <v>23</v>
      </c>
      <c r="O42" s="1" t="s">
        <v>25</v>
      </c>
      <c r="P42" s="1" t="s">
        <v>19</v>
      </c>
      <c r="Q42" s="1" t="s">
        <v>23</v>
      </c>
      <c r="R42" s="1" t="s">
        <v>24</v>
      </c>
      <c r="S42" s="1" t="s">
        <v>19</v>
      </c>
      <c r="T42" s="1" t="s">
        <v>23</v>
      </c>
      <c r="U42" s="1" t="s">
        <v>24</v>
      </c>
      <c r="V42" s="1" t="s">
        <v>19</v>
      </c>
      <c r="W42" s="1" t="s">
        <v>23</v>
      </c>
      <c r="X42" s="1" t="s">
        <v>24</v>
      </c>
      <c r="Y42" s="1" t="s">
        <v>19</v>
      </c>
      <c r="Z42" s="1" t="s">
        <v>23</v>
      </c>
      <c r="AA42" s="1" t="s">
        <v>24</v>
      </c>
      <c r="AB42" s="1" t="s">
        <v>19</v>
      </c>
      <c r="AC42" s="1" t="s">
        <v>23</v>
      </c>
      <c r="AD42" s="1" t="s">
        <v>24</v>
      </c>
      <c r="AE42" s="1" t="s">
        <v>19</v>
      </c>
      <c r="AF42" s="1" t="s">
        <v>23</v>
      </c>
      <c r="AG42" s="1" t="s">
        <v>24</v>
      </c>
    </row>
    <row r="43" spans="1:33" x14ac:dyDescent="0.2">
      <c r="A43" s="4" t="s">
        <v>2</v>
      </c>
      <c r="B43" s="5" t="s">
        <v>8</v>
      </c>
      <c r="C43" s="5">
        <v>62747287</v>
      </c>
      <c r="D43" s="12">
        <v>25</v>
      </c>
      <c r="E43" s="13">
        <v>25</v>
      </c>
      <c r="F43" s="13">
        <v>25.002125669585901</v>
      </c>
      <c r="G43" s="5">
        <v>22.5</v>
      </c>
      <c r="H43" s="5">
        <v>22.5</v>
      </c>
      <c r="I43" s="5">
        <v>22.502338236544499</v>
      </c>
      <c r="J43">
        <f>80*0.25</f>
        <v>20</v>
      </c>
      <c r="K43">
        <f>80*0.25</f>
        <v>20</v>
      </c>
      <c r="L43">
        <v>20.002550803503098</v>
      </c>
      <c r="M43">
        <v>17.5</v>
      </c>
      <c r="N43">
        <v>17.5</v>
      </c>
      <c r="O43">
        <v>17.660062919819701</v>
      </c>
      <c r="P43">
        <v>15</v>
      </c>
      <c r="Q43">
        <v>15</v>
      </c>
      <c r="R43">
        <v>15.738457614148398</v>
      </c>
      <c r="S43">
        <v>12.5</v>
      </c>
      <c r="T43">
        <v>12.5</v>
      </c>
      <c r="U43">
        <v>13.812600969305301</v>
      </c>
      <c r="V43">
        <v>10</v>
      </c>
      <c r="W43">
        <v>10</v>
      </c>
      <c r="X43">
        <v>11.903749681149501</v>
      </c>
      <c r="Y43">
        <f>30*0.25</f>
        <v>7.5</v>
      </c>
      <c r="Z43">
        <f>30*0.25</f>
        <v>7.5</v>
      </c>
      <c r="AA43">
        <v>8.9278122608621704</v>
      </c>
      <c r="AB43">
        <v>5</v>
      </c>
      <c r="AC43">
        <v>5</v>
      </c>
      <c r="AD43">
        <v>5.9518748405747797</v>
      </c>
      <c r="AE43">
        <v>2.5</v>
      </c>
      <c r="AF43">
        <v>2.5</v>
      </c>
      <c r="AG43">
        <v>2.9759374202873898</v>
      </c>
    </row>
    <row r="44" spans="1:33" x14ac:dyDescent="0.2">
      <c r="A44" s="4" t="s">
        <v>3</v>
      </c>
      <c r="B44" s="5" t="s">
        <v>9</v>
      </c>
      <c r="C44" s="5">
        <v>45877385</v>
      </c>
      <c r="D44" s="12">
        <v>25</v>
      </c>
      <c r="E44" s="13">
        <v>25</v>
      </c>
      <c r="F44" s="13">
        <v>25.002907314804002</v>
      </c>
      <c r="G44" s="5">
        <v>22.5</v>
      </c>
      <c r="H44" s="5">
        <v>22.5</v>
      </c>
      <c r="I44" s="5">
        <v>22.502616583323601</v>
      </c>
      <c r="J44">
        <f t="shared" ref="J44:K47" si="49">80*0.25</f>
        <v>20</v>
      </c>
      <c r="K44">
        <f t="shared" si="49"/>
        <v>20</v>
      </c>
      <c r="L44">
        <v>20.002325851843199</v>
      </c>
      <c r="M44">
        <v>17.5</v>
      </c>
      <c r="N44">
        <v>17.5</v>
      </c>
      <c r="O44">
        <v>17.502035120362798</v>
      </c>
      <c r="P44">
        <v>15</v>
      </c>
      <c r="Q44">
        <v>15</v>
      </c>
      <c r="R44">
        <v>15.001744388882399</v>
      </c>
      <c r="S44">
        <v>12.5</v>
      </c>
      <c r="T44">
        <v>12.5</v>
      </c>
      <c r="U44">
        <v>12.501453657402001</v>
      </c>
      <c r="V44">
        <v>10</v>
      </c>
      <c r="W44">
        <v>10</v>
      </c>
      <c r="X44">
        <v>10.0011629259216</v>
      </c>
      <c r="Y44">
        <f t="shared" ref="Y44:Z47" si="50">30*0.25</f>
        <v>7.5</v>
      </c>
      <c r="Z44">
        <f t="shared" si="50"/>
        <v>7.5</v>
      </c>
      <c r="AA44">
        <v>7.5008721944412109</v>
      </c>
      <c r="AB44">
        <v>5</v>
      </c>
      <c r="AC44">
        <v>5</v>
      </c>
      <c r="AD44">
        <v>5.0005814629608096</v>
      </c>
      <c r="AE44">
        <v>2.5</v>
      </c>
      <c r="AF44">
        <v>2.5</v>
      </c>
      <c r="AG44">
        <v>2.5002907314803999</v>
      </c>
    </row>
    <row r="45" spans="1:33" x14ac:dyDescent="0.2">
      <c r="A45" s="4" t="s">
        <v>4</v>
      </c>
      <c r="B45" s="5" t="s">
        <v>8</v>
      </c>
      <c r="C45" s="5">
        <v>56374391</v>
      </c>
      <c r="D45" s="12">
        <v>25</v>
      </c>
      <c r="E45" s="13">
        <v>25</v>
      </c>
      <c r="F45" s="13">
        <v>25.003548951876198</v>
      </c>
      <c r="G45" s="5">
        <v>22.5</v>
      </c>
      <c r="H45" s="5">
        <v>22.5</v>
      </c>
      <c r="I45" s="5">
        <v>22.500354895187598</v>
      </c>
      <c r="J45">
        <f t="shared" si="49"/>
        <v>20</v>
      </c>
      <c r="K45">
        <f t="shared" si="49"/>
        <v>20</v>
      </c>
      <c r="L45">
        <v>20.0018927743339</v>
      </c>
      <c r="M45">
        <v>17.5</v>
      </c>
      <c r="N45">
        <v>17.5</v>
      </c>
      <c r="O45">
        <v>17.560213883499699</v>
      </c>
      <c r="P45">
        <v>15</v>
      </c>
      <c r="Q45">
        <v>15</v>
      </c>
      <c r="R45">
        <v>15.781006009558499</v>
      </c>
      <c r="S45">
        <v>12.5</v>
      </c>
      <c r="T45">
        <v>12.5</v>
      </c>
      <c r="U45">
        <v>14.082241044811401</v>
      </c>
      <c r="V45">
        <v>10</v>
      </c>
      <c r="W45">
        <v>10</v>
      </c>
      <c r="X45">
        <v>12.2935692992003</v>
      </c>
      <c r="Y45">
        <f t="shared" si="50"/>
        <v>7.5</v>
      </c>
      <c r="Z45">
        <f t="shared" si="50"/>
        <v>7.5</v>
      </c>
      <c r="AA45">
        <v>9.2651303648322489</v>
      </c>
      <c r="AB45">
        <v>5</v>
      </c>
      <c r="AC45">
        <v>5</v>
      </c>
      <c r="AD45">
        <v>6.2461553021340999</v>
      </c>
      <c r="AE45">
        <v>2.5</v>
      </c>
      <c r="AF45">
        <v>2.5</v>
      </c>
      <c r="AG45">
        <v>3.1845928169214002</v>
      </c>
    </row>
    <row r="46" spans="1:33" x14ac:dyDescent="0.2">
      <c r="A46" s="4" t="s">
        <v>5</v>
      </c>
      <c r="B46" s="5" t="s">
        <v>10</v>
      </c>
      <c r="C46" s="5">
        <v>74687465</v>
      </c>
      <c r="D46" s="12">
        <v>25</v>
      </c>
      <c r="E46" s="13">
        <v>25</v>
      </c>
      <c r="F46" s="13">
        <v>25.001785841845802</v>
      </c>
      <c r="G46" s="5">
        <v>22.5</v>
      </c>
      <c r="H46" s="5">
        <v>22.5</v>
      </c>
      <c r="I46" s="5">
        <v>22.501607257661199</v>
      </c>
      <c r="J46">
        <f t="shared" si="49"/>
        <v>20</v>
      </c>
      <c r="K46">
        <f t="shared" si="49"/>
        <v>20</v>
      </c>
      <c r="L46">
        <v>20.0014286734766</v>
      </c>
      <c r="M46">
        <v>17.5</v>
      </c>
      <c r="N46">
        <v>17.5</v>
      </c>
      <c r="O46">
        <v>17.501250089292</v>
      </c>
      <c r="P46">
        <v>15</v>
      </c>
      <c r="Q46">
        <v>15</v>
      </c>
      <c r="R46">
        <v>15.0010715051075</v>
      </c>
      <c r="S46">
        <v>12.5</v>
      </c>
      <c r="T46">
        <v>12.5</v>
      </c>
      <c r="U46">
        <v>12.500892920922901</v>
      </c>
      <c r="V46">
        <v>10</v>
      </c>
      <c r="W46">
        <v>10</v>
      </c>
      <c r="X46">
        <v>10.0007143367383</v>
      </c>
      <c r="Y46">
        <f t="shared" si="50"/>
        <v>7.5</v>
      </c>
      <c r="Z46">
        <f t="shared" si="50"/>
        <v>7.5</v>
      </c>
      <c r="AA46">
        <v>7.5005357525537502</v>
      </c>
      <c r="AB46">
        <v>5</v>
      </c>
      <c r="AC46">
        <v>5</v>
      </c>
      <c r="AD46">
        <v>5.0003571683691597</v>
      </c>
      <c r="AE46">
        <v>2.5</v>
      </c>
      <c r="AF46">
        <v>2.5</v>
      </c>
      <c r="AG46">
        <v>2.5001785841845798</v>
      </c>
    </row>
    <row r="47" spans="1:33" x14ac:dyDescent="0.2">
      <c r="A47" s="4" t="s">
        <v>6</v>
      </c>
      <c r="B47" s="5" t="s">
        <v>8</v>
      </c>
      <c r="C47" s="5">
        <v>10950498</v>
      </c>
      <c r="D47" s="12">
        <v>25</v>
      </c>
      <c r="E47" s="13">
        <v>25</v>
      </c>
      <c r="F47" s="13">
        <v>25.018270401948801</v>
      </c>
      <c r="G47" s="5">
        <v>22.5</v>
      </c>
      <c r="H47" s="5">
        <v>22.5</v>
      </c>
      <c r="I47" s="5">
        <v>22.509135200974402</v>
      </c>
      <c r="J47">
        <f t="shared" si="49"/>
        <v>20</v>
      </c>
      <c r="K47">
        <f t="shared" si="49"/>
        <v>20</v>
      </c>
      <c r="L47">
        <v>20</v>
      </c>
      <c r="M47">
        <v>17.5</v>
      </c>
      <c r="N47">
        <v>17.5</v>
      </c>
      <c r="O47">
        <v>17.5152253349573</v>
      </c>
      <c r="P47">
        <v>15</v>
      </c>
      <c r="Q47">
        <v>15</v>
      </c>
      <c r="R47">
        <v>15.0060901339829</v>
      </c>
      <c r="S47">
        <v>12.5</v>
      </c>
      <c r="T47">
        <v>12.5</v>
      </c>
      <c r="U47">
        <v>12.521315468940299</v>
      </c>
      <c r="V47">
        <v>10</v>
      </c>
      <c r="W47">
        <v>10</v>
      </c>
      <c r="X47">
        <v>10.4506699147381</v>
      </c>
      <c r="Y47">
        <f t="shared" si="50"/>
        <v>7.5</v>
      </c>
      <c r="Z47">
        <f t="shared" si="50"/>
        <v>7.5</v>
      </c>
      <c r="AA47">
        <v>8.3313032886723501</v>
      </c>
      <c r="AB47">
        <v>5</v>
      </c>
      <c r="AC47">
        <v>5</v>
      </c>
      <c r="AD47">
        <v>5.7978075517661303</v>
      </c>
      <c r="AE47">
        <v>2.5</v>
      </c>
      <c r="AF47">
        <v>2.5</v>
      </c>
      <c r="AG47">
        <v>3.5809987819732001</v>
      </c>
    </row>
    <row r="48" spans="1:33" x14ac:dyDescent="0.2">
      <c r="A48" s="5" t="s">
        <v>12</v>
      </c>
      <c r="B48" s="5" t="s">
        <v>16</v>
      </c>
      <c r="C48" s="5">
        <v>11708096</v>
      </c>
      <c r="D48" s="12">
        <v>21.9</v>
      </c>
      <c r="E48" s="13">
        <v>21.9</v>
      </c>
      <c r="F48" s="13">
        <v>21.918432444748202</v>
      </c>
      <c r="G48">
        <v>19.7</v>
      </c>
      <c r="H48">
        <v>19.7</v>
      </c>
      <c r="I48">
        <v>19.753930280245999</v>
      </c>
      <c r="J48">
        <v>17.600000000000001</v>
      </c>
      <c r="K48">
        <v>17.600000000000001</v>
      </c>
      <c r="L48">
        <v>17.612212349054403</v>
      </c>
      <c r="M48">
        <v>15.4</v>
      </c>
      <c r="N48">
        <v>15.4</v>
      </c>
      <c r="O48">
        <v>15.4477101845522</v>
      </c>
      <c r="P48">
        <v>13.3</v>
      </c>
      <c r="Q48">
        <v>13.3</v>
      </c>
      <c r="R48">
        <v>13.2832080200501</v>
      </c>
      <c r="S48">
        <v>11.1</v>
      </c>
      <c r="T48">
        <v>11.1</v>
      </c>
      <c r="U48">
        <v>11.1414900888585</v>
      </c>
      <c r="V48">
        <v>8.9700000000000006</v>
      </c>
      <c r="W48">
        <v>8.9700000000000006</v>
      </c>
      <c r="X48">
        <v>8.9769879243563402</v>
      </c>
      <c r="Y48">
        <v>6.81</v>
      </c>
      <c r="Z48">
        <v>6.81</v>
      </c>
      <c r="AA48">
        <v>7.3365231259968109</v>
      </c>
      <c r="AB48">
        <v>4.66</v>
      </c>
      <c r="AC48">
        <v>4.66</v>
      </c>
      <c r="AD48">
        <v>6.1517429938482495</v>
      </c>
      <c r="AE48">
        <v>2.16</v>
      </c>
      <c r="AF48">
        <v>2.16</v>
      </c>
      <c r="AG48">
        <v>3.4404192298929095</v>
      </c>
    </row>
    <row r="49" spans="1:33" x14ac:dyDescent="0.2">
      <c r="A49" s="5" t="s">
        <v>13</v>
      </c>
      <c r="B49" s="5" t="s">
        <v>17</v>
      </c>
      <c r="C49" s="5">
        <v>7976124</v>
      </c>
      <c r="D49" s="12">
        <v>22.9</v>
      </c>
      <c r="E49" s="13">
        <v>22.9</v>
      </c>
      <c r="F49" s="13">
        <v>22.9096989966555</v>
      </c>
      <c r="G49">
        <v>20.6</v>
      </c>
      <c r="H49">
        <v>20.6</v>
      </c>
      <c r="I49">
        <v>20.6354515050167</v>
      </c>
      <c r="J49">
        <v>18.399999999999999</v>
      </c>
      <c r="K49">
        <v>18.399999999999999</v>
      </c>
      <c r="L49">
        <v>18.3612040133779</v>
      </c>
      <c r="M49">
        <v>16.100000000000001</v>
      </c>
      <c r="N49">
        <v>16.100000000000001</v>
      </c>
      <c r="O49">
        <v>16.1204013377926</v>
      </c>
      <c r="P49">
        <v>13.8</v>
      </c>
      <c r="Q49">
        <v>13.8</v>
      </c>
      <c r="R49">
        <v>13.846153846153801</v>
      </c>
      <c r="S49">
        <v>11.6</v>
      </c>
      <c r="T49">
        <v>11.6</v>
      </c>
      <c r="U49">
        <v>11.571906354515001</v>
      </c>
      <c r="V49">
        <v>9.3000000000000007</v>
      </c>
      <c r="W49">
        <v>9.3000000000000007</v>
      </c>
      <c r="X49">
        <v>9.2976588628762507</v>
      </c>
      <c r="Y49">
        <v>7.03</v>
      </c>
      <c r="Z49">
        <v>7.03</v>
      </c>
      <c r="AA49">
        <v>7.0568561872909701</v>
      </c>
      <c r="AB49">
        <v>4.7699999999999996</v>
      </c>
      <c r="AC49">
        <v>4.7699999999999996</v>
      </c>
      <c r="AD49">
        <v>4.7826086956521703</v>
      </c>
      <c r="AE49">
        <v>2.27</v>
      </c>
      <c r="AF49">
        <v>2.27</v>
      </c>
      <c r="AG49">
        <v>2.27424749163879</v>
      </c>
    </row>
    <row r="50" spans="1:33" x14ac:dyDescent="0.2">
      <c r="A50" s="5" t="s">
        <v>14</v>
      </c>
      <c r="B50" s="5" t="s">
        <v>17</v>
      </c>
      <c r="C50" s="5">
        <v>15770851</v>
      </c>
      <c r="D50" s="12">
        <v>20.8</v>
      </c>
      <c r="E50" s="13">
        <v>20.8</v>
      </c>
      <c r="F50" s="13">
        <v>26.1163734776725</v>
      </c>
      <c r="G50">
        <v>18.8</v>
      </c>
      <c r="H50">
        <v>18.8</v>
      </c>
      <c r="I50">
        <v>23.5115020297699</v>
      </c>
      <c r="J50">
        <v>16.8</v>
      </c>
      <c r="K50">
        <v>16.8</v>
      </c>
      <c r="L50">
        <v>20.788227334235401</v>
      </c>
      <c r="M50">
        <v>14.7</v>
      </c>
      <c r="N50">
        <v>14.7</v>
      </c>
      <c r="O50">
        <v>18.0480378890392</v>
      </c>
      <c r="P50">
        <v>12.7</v>
      </c>
      <c r="Q50">
        <v>12.7</v>
      </c>
      <c r="R50">
        <v>15.274018944519598</v>
      </c>
      <c r="S50">
        <v>10.6</v>
      </c>
      <c r="T50">
        <v>10.6</v>
      </c>
      <c r="U50">
        <v>12.483085250338199</v>
      </c>
      <c r="V50">
        <v>8.61</v>
      </c>
      <c r="W50">
        <v>8.61</v>
      </c>
      <c r="X50">
        <v>9.6583220568335495</v>
      </c>
      <c r="Y50">
        <v>6.57</v>
      </c>
      <c r="Z50">
        <v>6.57</v>
      </c>
      <c r="AA50">
        <v>7.2225981055480295</v>
      </c>
      <c r="AB50">
        <v>4.54</v>
      </c>
      <c r="AC50">
        <v>4.54</v>
      </c>
      <c r="AD50">
        <v>4.9729364005412702</v>
      </c>
      <c r="AE50">
        <v>2.04</v>
      </c>
      <c r="AF50">
        <v>2.04</v>
      </c>
      <c r="AG50">
        <v>2.2496617050067598</v>
      </c>
    </row>
    <row r="51" spans="1:33" x14ac:dyDescent="0.2">
      <c r="A51" s="5" t="s">
        <v>15</v>
      </c>
      <c r="B51" s="5" t="s">
        <v>16</v>
      </c>
      <c r="C51" s="5">
        <v>10230246</v>
      </c>
      <c r="D51" s="12">
        <v>22.3</v>
      </c>
      <c r="E51" s="13">
        <v>22.3</v>
      </c>
      <c r="F51" s="13">
        <v>24.146023468057301</v>
      </c>
      <c r="G51" s="5">
        <v>20.100000000000001</v>
      </c>
      <c r="H51" s="5">
        <v>20.100000000000001</v>
      </c>
      <c r="I51" s="5">
        <v>21.173402868318099</v>
      </c>
      <c r="J51">
        <v>17.899999999999999</v>
      </c>
      <c r="K51">
        <v>17.899999999999999</v>
      </c>
      <c r="L51">
        <v>17.966101694915203</v>
      </c>
      <c r="M51">
        <v>15.7</v>
      </c>
      <c r="N51">
        <v>15.7</v>
      </c>
      <c r="O51">
        <v>15.723598435462799</v>
      </c>
      <c r="P51">
        <v>13.5</v>
      </c>
      <c r="Q51">
        <v>13.5</v>
      </c>
      <c r="R51">
        <v>13.507170795306301</v>
      </c>
      <c r="S51">
        <v>11.3</v>
      </c>
      <c r="T51">
        <v>11.3</v>
      </c>
      <c r="U51">
        <v>11.3168187744458</v>
      </c>
      <c r="V51">
        <v>9.1</v>
      </c>
      <c r="W51">
        <v>9.1</v>
      </c>
      <c r="X51">
        <v>9.1003911342894401</v>
      </c>
      <c r="Y51">
        <v>6.9</v>
      </c>
      <c r="Z51">
        <v>6.9</v>
      </c>
      <c r="AA51">
        <v>6.9100391134289394</v>
      </c>
      <c r="AB51">
        <v>4.7</v>
      </c>
      <c r="AC51">
        <v>4.7</v>
      </c>
      <c r="AD51">
        <v>4.7196870925684395</v>
      </c>
      <c r="AE51">
        <v>2.2000000000000002</v>
      </c>
      <c r="AF51">
        <v>2.2000000000000002</v>
      </c>
      <c r="AG51">
        <v>2.21642764015645</v>
      </c>
    </row>
  </sheetData>
  <mergeCells count="38">
    <mergeCell ref="G41:I41"/>
    <mergeCell ref="J15:L15"/>
    <mergeCell ref="J2:L2"/>
    <mergeCell ref="G2:I2"/>
    <mergeCell ref="G15:I15"/>
    <mergeCell ref="G28:I28"/>
    <mergeCell ref="D15:E15"/>
    <mergeCell ref="D28:E28"/>
    <mergeCell ref="D41:E41"/>
    <mergeCell ref="D2:F2"/>
    <mergeCell ref="Y2:AA2"/>
    <mergeCell ref="Y15:AA15"/>
    <mergeCell ref="Y28:AA28"/>
    <mergeCell ref="M41:N41"/>
    <mergeCell ref="V2:X2"/>
    <mergeCell ref="V15:X15"/>
    <mergeCell ref="V28:X28"/>
    <mergeCell ref="V41:X41"/>
    <mergeCell ref="S2:U2"/>
    <mergeCell ref="S15:U15"/>
    <mergeCell ref="S28:U28"/>
    <mergeCell ref="S41:U41"/>
    <mergeCell ref="P2:R2"/>
    <mergeCell ref="P15:R15"/>
    <mergeCell ref="M2:O2"/>
    <mergeCell ref="M15:O15"/>
    <mergeCell ref="M28:O28"/>
    <mergeCell ref="J41:L41"/>
    <mergeCell ref="J28:L28"/>
    <mergeCell ref="AB15:AC15"/>
    <mergeCell ref="AB28:AC28"/>
    <mergeCell ref="AB41:AC41"/>
    <mergeCell ref="AE2:AG2"/>
    <mergeCell ref="AE15:AG15"/>
    <mergeCell ref="AE28:AG28"/>
    <mergeCell ref="AE41:AG41"/>
    <mergeCell ref="AB2:AD2"/>
    <mergeCell ref="Y41:AA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E631-058C-B84A-817B-4AE6216DE1C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2021-05-26T07:38:59Z</dcterms:created>
  <dcterms:modified xsi:type="dcterms:W3CDTF">2021-05-29T20:57:07Z</dcterms:modified>
</cp:coreProperties>
</file>