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1"/>
  </bookViews>
  <sheets>
    <sheet name="Out of sample" sheetId="1" r:id="rId1"/>
    <sheet name="Whit in sample" sheetId="5" r:id="rId2"/>
  </sheets>
  <calcPr calcId="144525"/>
</workbook>
</file>

<file path=xl/calcChain.xml><?xml version="1.0" encoding="utf-8"?>
<calcChain xmlns="http://schemas.openxmlformats.org/spreadsheetml/2006/main">
  <c r="L22" i="5" l="1"/>
  <c r="L20" i="5"/>
  <c r="F2" i="5"/>
  <c r="F9" i="5"/>
  <c r="F3" i="5"/>
  <c r="F4" i="5"/>
  <c r="F5" i="5"/>
  <c r="F6" i="5"/>
  <c r="F7" i="5"/>
  <c r="F8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L18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2" i="5"/>
  <c r="L16" i="5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2" i="5"/>
  <c r="C47" i="5"/>
  <c r="C46" i="5" s="1"/>
  <c r="C45" i="5" s="1"/>
  <c r="C44" i="5" s="1"/>
  <c r="C43" i="5" s="1"/>
  <c r="C42" i="5" s="1"/>
  <c r="C41" i="5" s="1"/>
  <c r="C40" i="5" s="1"/>
  <c r="C39" i="5" s="1"/>
  <c r="C38" i="5" s="1"/>
  <c r="C37" i="5" s="1"/>
  <c r="C36" i="5" s="1"/>
  <c r="C35" i="5" s="1"/>
  <c r="C34" i="5" s="1"/>
  <c r="C33" i="5" s="1"/>
  <c r="C32" i="5" s="1"/>
  <c r="C31" i="5" s="1"/>
  <c r="C30" i="5" s="1"/>
  <c r="C29" i="5" s="1"/>
  <c r="C28" i="5" s="1"/>
  <c r="C27" i="5" s="1"/>
  <c r="C26" i="5" s="1"/>
  <c r="C25" i="5" s="1"/>
  <c r="C24" i="5" s="1"/>
  <c r="C23" i="5" s="1"/>
  <c r="C22" i="5" s="1"/>
  <c r="C21" i="5" s="1"/>
  <c r="C20" i="5" s="1"/>
  <c r="C19" i="5" s="1"/>
  <c r="C18" i="5" s="1"/>
  <c r="C17" i="5" s="1"/>
  <c r="C16" i="5" s="1"/>
  <c r="C15" i="5" s="1"/>
  <c r="C14" i="5" s="1"/>
  <c r="C13" i="5" s="1"/>
  <c r="C12" i="5" s="1"/>
  <c r="C11" i="5" s="1"/>
  <c r="C10" i="5" s="1"/>
  <c r="C9" i="5" s="1"/>
  <c r="C8" i="5" s="1"/>
  <c r="C7" i="5" s="1"/>
  <c r="C6" i="5" s="1"/>
  <c r="C5" i="5" s="1"/>
  <c r="C4" i="5" s="1"/>
  <c r="C3" i="5" s="1"/>
  <c r="C2" i="5" s="1"/>
  <c r="C48" i="5"/>
  <c r="C49" i="5"/>
  <c r="C50" i="5"/>
  <c r="C51" i="5"/>
  <c r="C52" i="5" s="1"/>
  <c r="C53" i="5" s="1"/>
  <c r="C54" i="5" s="1"/>
  <c r="C52" i="1"/>
  <c r="C53" i="1" s="1"/>
  <c r="C54" i="1" s="1"/>
  <c r="C51" i="1"/>
  <c r="C50" i="1"/>
</calcChain>
</file>

<file path=xl/sharedStrings.xml><?xml version="1.0" encoding="utf-8"?>
<sst xmlns="http://schemas.openxmlformats.org/spreadsheetml/2006/main" count="26" uniqueCount="12">
  <si>
    <t>Month</t>
  </si>
  <si>
    <t>Sales</t>
  </si>
  <si>
    <t>Forecast</t>
  </si>
  <si>
    <t>Error</t>
  </si>
  <si>
    <t>Absolute
Error</t>
  </si>
  <si>
    <t>Squared
Error</t>
  </si>
  <si>
    <t>Mean Error</t>
  </si>
  <si>
    <t>Absolute Error</t>
  </si>
  <si>
    <t>MAE</t>
  </si>
  <si>
    <t>Squared Error</t>
  </si>
  <si>
    <t>MSE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</si>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</sst>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Ubuntu"/>
    </font>
    <font>
      <b/>
      <sz val="10"/>
      <color theme="1"/>
      <name val="Ubuntu"/>
    </font>
    <font>
      <sz val="10"/>
      <color theme="1"/>
      <name val="Ubuntu"/>
    </font>
    <font>
      <sz val="10"/>
      <color theme="1"/>
      <name val="Arial"/>
      <family val="2"/>
    </font>
    <font>
      <sz val="9"/>
      <color theme="1"/>
      <name val="Ubuntu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17" fontId="5" fillId="0" borderId="1" xfId="0" applyNumberFormat="1" applyFont="1" applyBorder="1" applyAlignment="1">
      <alignment horizontal="right" wrapText="1"/>
    </xf>
    <xf numFmtId="0" fontId="3" fillId="0" borderId="0" xfId="1" applyFont="1"/>
    <xf numFmtId="0" fontId="3" fillId="0" borderId="0" xfId="1" applyFont="1"/>
    <xf numFmtId="2" fontId="4" fillId="0" borderId="1" xfId="0" applyNumberFormat="1" applyFont="1" applyBorder="1" applyAlignment="1">
      <alignment wrapText="1"/>
    </xf>
    <xf numFmtId="0" fontId="2" fillId="0" borderId="0" xfId="1" applyFont="1" applyAlignment="1">
      <alignment horizontal="right" vertical="center"/>
    </xf>
    <xf numFmtId="0" fontId="6" fillId="0" borderId="0" xfId="1" applyFont="1" applyAlignment="1"/>
    <xf numFmtId="0" fontId="3" fillId="0" borderId="0" xfId="1" applyFont="1" applyAlignment="1"/>
    <xf numFmtId="0" fontId="3" fillId="0" borderId="0" xfId="1" applyFo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 of sample'!$B$1</c:f>
              <c:strCache>
                <c:ptCount val="1"/>
                <c:pt idx="0">
                  <c:v>Sales</c:v>
                </c:pt>
              </c:strCache>
            </c:strRef>
          </c:tx>
          <c:spPr>
            <a:ln w="15875"/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'Out of sample'!$A$2:$A$54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'Out of sample'!$B$2:$B$54</c:f>
              <c:numCache>
                <c:formatCode>General</c:formatCode>
                <c:ptCount val="53"/>
                <c:pt idx="0">
                  <c:v>2830</c:v>
                </c:pt>
                <c:pt idx="1">
                  <c:v>5110</c:v>
                </c:pt>
                <c:pt idx="2">
                  <c:v>3520</c:v>
                </c:pt>
                <c:pt idx="3">
                  <c:v>5250</c:v>
                </c:pt>
                <c:pt idx="4">
                  <c:v>4860</c:v>
                </c:pt>
                <c:pt idx="5">
                  <c:v>4290</c:v>
                </c:pt>
                <c:pt idx="6">
                  <c:v>2440</c:v>
                </c:pt>
                <c:pt idx="7">
                  <c:v>5770</c:v>
                </c:pt>
                <c:pt idx="8">
                  <c:v>3060</c:v>
                </c:pt>
                <c:pt idx="9">
                  <c:v>3390</c:v>
                </c:pt>
                <c:pt idx="10">
                  <c:v>2110</c:v>
                </c:pt>
                <c:pt idx="11">
                  <c:v>3200</c:v>
                </c:pt>
                <c:pt idx="12">
                  <c:v>3290</c:v>
                </c:pt>
                <c:pt idx="13">
                  <c:v>3990</c:v>
                </c:pt>
                <c:pt idx="14">
                  <c:v>2770</c:v>
                </c:pt>
                <c:pt idx="15">
                  <c:v>5360</c:v>
                </c:pt>
                <c:pt idx="16">
                  <c:v>5920</c:v>
                </c:pt>
                <c:pt idx="17">
                  <c:v>6280</c:v>
                </c:pt>
                <c:pt idx="18">
                  <c:v>8090</c:v>
                </c:pt>
                <c:pt idx="19">
                  <c:v>6090</c:v>
                </c:pt>
                <c:pt idx="20">
                  <c:v>3620</c:v>
                </c:pt>
                <c:pt idx="21">
                  <c:v>2430</c:v>
                </c:pt>
                <c:pt idx="22">
                  <c:v>4970</c:v>
                </c:pt>
                <c:pt idx="23">
                  <c:v>4900</c:v>
                </c:pt>
                <c:pt idx="24">
                  <c:v>3800</c:v>
                </c:pt>
                <c:pt idx="25">
                  <c:v>4430</c:v>
                </c:pt>
                <c:pt idx="26">
                  <c:v>7010</c:v>
                </c:pt>
                <c:pt idx="27">
                  <c:v>4000</c:v>
                </c:pt>
                <c:pt idx="28">
                  <c:v>3490</c:v>
                </c:pt>
                <c:pt idx="29">
                  <c:v>5280</c:v>
                </c:pt>
                <c:pt idx="30">
                  <c:v>3080</c:v>
                </c:pt>
                <c:pt idx="31">
                  <c:v>4330</c:v>
                </c:pt>
                <c:pt idx="32">
                  <c:v>3010</c:v>
                </c:pt>
                <c:pt idx="33">
                  <c:v>3470</c:v>
                </c:pt>
                <c:pt idx="34">
                  <c:v>5310</c:v>
                </c:pt>
                <c:pt idx="35">
                  <c:v>5080</c:v>
                </c:pt>
                <c:pt idx="36">
                  <c:v>3180</c:v>
                </c:pt>
                <c:pt idx="37">
                  <c:v>2650</c:v>
                </c:pt>
                <c:pt idx="38">
                  <c:v>4400</c:v>
                </c:pt>
                <c:pt idx="39">
                  <c:v>2400</c:v>
                </c:pt>
                <c:pt idx="40">
                  <c:v>1880</c:v>
                </c:pt>
                <c:pt idx="41">
                  <c:v>5560</c:v>
                </c:pt>
                <c:pt idx="42">
                  <c:v>3980</c:v>
                </c:pt>
                <c:pt idx="43">
                  <c:v>2200</c:v>
                </c:pt>
                <c:pt idx="44">
                  <c:v>5760</c:v>
                </c:pt>
                <c:pt idx="45">
                  <c:v>3130</c:v>
                </c:pt>
                <c:pt idx="46">
                  <c:v>4680</c:v>
                </c:pt>
                <c:pt idx="47">
                  <c:v>2760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'Out of sample'!$C$1</c:f>
              <c:strCache>
                <c:ptCount val="1"/>
                <c:pt idx="0">
                  <c:v>Forecast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'Out of sample'!$A$2:$A$54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'Out of sample'!$C$2:$C$54</c:f>
              <c:numCache>
                <c:formatCode>General</c:formatCode>
                <c:ptCount val="53"/>
                <c:pt idx="48" formatCode="0.00">
                  <c:v>4133.541666666667</c:v>
                </c:pt>
                <c:pt idx="49" formatCode="0.00">
                  <c:v>4133.541666666667</c:v>
                </c:pt>
                <c:pt idx="50" formatCode="0.00">
                  <c:v>4133.541666666667</c:v>
                </c:pt>
                <c:pt idx="51" formatCode="0.00">
                  <c:v>4133.541666666667</c:v>
                </c:pt>
                <c:pt idx="52" formatCode="0.00">
                  <c:v>4133.541666666667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10496"/>
        <c:axId val="145390912"/>
      </c:lineChart>
      <c:dateAx>
        <c:axId val="1896104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45390912"/>
        <c:crosses val="autoZero"/>
        <c:auto val="1"/>
        <c:lblOffset val="100"/>
        <c:baseTimeUnit val="months"/>
      </c:dateAx>
      <c:valAx>
        <c:axId val="14539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61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'Whit in sample'!$B$1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cat>
            <c:numRef>
              <c:f>'Whit in sample'!$A$2:$A$54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'Whit in sample'!$B$2:$B$54</c:f>
              <c:numCache>
                <c:formatCode>General</c:formatCode>
                <c:ptCount val="53"/>
                <c:pt idx="0">
                  <c:v>2830</c:v>
                </c:pt>
                <c:pt idx="1">
                  <c:v>5110</c:v>
                </c:pt>
                <c:pt idx="2">
                  <c:v>3520</c:v>
                </c:pt>
                <c:pt idx="3">
                  <c:v>5250</c:v>
                </c:pt>
                <c:pt idx="4">
                  <c:v>4860</c:v>
                </c:pt>
                <c:pt idx="5">
                  <c:v>4290</c:v>
                </c:pt>
                <c:pt idx="6">
                  <c:v>2440</c:v>
                </c:pt>
                <c:pt idx="7">
                  <c:v>5770</c:v>
                </c:pt>
                <c:pt idx="8">
                  <c:v>3060</c:v>
                </c:pt>
                <c:pt idx="9">
                  <c:v>3390</c:v>
                </c:pt>
                <c:pt idx="10">
                  <c:v>2110</c:v>
                </c:pt>
                <c:pt idx="11">
                  <c:v>3200</c:v>
                </c:pt>
                <c:pt idx="12">
                  <c:v>3290</c:v>
                </c:pt>
                <c:pt idx="13">
                  <c:v>3990</c:v>
                </c:pt>
                <c:pt idx="14">
                  <c:v>2770</c:v>
                </c:pt>
                <c:pt idx="15">
                  <c:v>5360</c:v>
                </c:pt>
                <c:pt idx="16">
                  <c:v>5920</c:v>
                </c:pt>
                <c:pt idx="17">
                  <c:v>6280</c:v>
                </c:pt>
                <c:pt idx="18">
                  <c:v>8090</c:v>
                </c:pt>
                <c:pt idx="19">
                  <c:v>6090</c:v>
                </c:pt>
                <c:pt idx="20">
                  <c:v>3620</c:v>
                </c:pt>
                <c:pt idx="21">
                  <c:v>2430</c:v>
                </c:pt>
                <c:pt idx="22">
                  <c:v>4970</c:v>
                </c:pt>
                <c:pt idx="23">
                  <c:v>4900</c:v>
                </c:pt>
                <c:pt idx="24">
                  <c:v>3800</c:v>
                </c:pt>
                <c:pt idx="25">
                  <c:v>4430</c:v>
                </c:pt>
                <c:pt idx="26">
                  <c:v>7010</c:v>
                </c:pt>
                <c:pt idx="27">
                  <c:v>4000</c:v>
                </c:pt>
                <c:pt idx="28">
                  <c:v>3490</c:v>
                </c:pt>
                <c:pt idx="29">
                  <c:v>5280</c:v>
                </c:pt>
                <c:pt idx="30">
                  <c:v>3080</c:v>
                </c:pt>
                <c:pt idx="31">
                  <c:v>4330</c:v>
                </c:pt>
                <c:pt idx="32">
                  <c:v>3010</c:v>
                </c:pt>
                <c:pt idx="33">
                  <c:v>3470</c:v>
                </c:pt>
                <c:pt idx="34">
                  <c:v>5310</c:v>
                </c:pt>
                <c:pt idx="35">
                  <c:v>5080</c:v>
                </c:pt>
                <c:pt idx="36">
                  <c:v>3180</c:v>
                </c:pt>
                <c:pt idx="37">
                  <c:v>2650</c:v>
                </c:pt>
                <c:pt idx="38">
                  <c:v>4400</c:v>
                </c:pt>
                <c:pt idx="39">
                  <c:v>2400</c:v>
                </c:pt>
                <c:pt idx="40">
                  <c:v>1880</c:v>
                </c:pt>
                <c:pt idx="41">
                  <c:v>5560</c:v>
                </c:pt>
                <c:pt idx="42">
                  <c:v>3980</c:v>
                </c:pt>
                <c:pt idx="43">
                  <c:v>2200</c:v>
                </c:pt>
                <c:pt idx="44">
                  <c:v>5760</c:v>
                </c:pt>
                <c:pt idx="45">
                  <c:v>3130</c:v>
                </c:pt>
                <c:pt idx="46">
                  <c:v>4680</c:v>
                </c:pt>
                <c:pt idx="47">
                  <c:v>2760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'Whit in sample'!$C$1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cat>
            <c:numRef>
              <c:f>'Whit in sample'!$A$2:$A$54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'Whit in sample'!$C$2:$C$54</c:f>
              <c:numCache>
                <c:formatCode>0.00</c:formatCode>
                <c:ptCount val="53"/>
                <c:pt idx="0">
                  <c:v>4133.541666666667</c:v>
                </c:pt>
                <c:pt idx="1">
                  <c:v>4133.541666666667</c:v>
                </c:pt>
                <c:pt idx="2">
                  <c:v>4133.541666666667</c:v>
                </c:pt>
                <c:pt idx="3">
                  <c:v>4133.541666666667</c:v>
                </c:pt>
                <c:pt idx="4">
                  <c:v>4133.541666666667</c:v>
                </c:pt>
                <c:pt idx="5">
                  <c:v>4133.541666666667</c:v>
                </c:pt>
                <c:pt idx="6">
                  <c:v>4133.541666666667</c:v>
                </c:pt>
                <c:pt idx="7">
                  <c:v>4133.541666666667</c:v>
                </c:pt>
                <c:pt idx="8">
                  <c:v>4133.541666666667</c:v>
                </c:pt>
                <c:pt idx="9">
                  <c:v>4133.541666666667</c:v>
                </c:pt>
                <c:pt idx="10">
                  <c:v>4133.541666666667</c:v>
                </c:pt>
                <c:pt idx="11">
                  <c:v>4133.541666666667</c:v>
                </c:pt>
                <c:pt idx="12">
                  <c:v>4133.541666666667</c:v>
                </c:pt>
                <c:pt idx="13">
                  <c:v>4133.541666666667</c:v>
                </c:pt>
                <c:pt idx="14">
                  <c:v>4133.541666666667</c:v>
                </c:pt>
                <c:pt idx="15">
                  <c:v>4133.541666666667</c:v>
                </c:pt>
                <c:pt idx="16">
                  <c:v>4133.541666666667</c:v>
                </c:pt>
                <c:pt idx="17">
                  <c:v>4133.541666666667</c:v>
                </c:pt>
                <c:pt idx="18">
                  <c:v>4133.541666666667</c:v>
                </c:pt>
                <c:pt idx="19">
                  <c:v>4133.541666666667</c:v>
                </c:pt>
                <c:pt idx="20">
                  <c:v>4133.541666666667</c:v>
                </c:pt>
                <c:pt idx="21">
                  <c:v>4133.541666666667</c:v>
                </c:pt>
                <c:pt idx="22">
                  <c:v>4133.541666666667</c:v>
                </c:pt>
                <c:pt idx="23">
                  <c:v>4133.541666666667</c:v>
                </c:pt>
                <c:pt idx="24">
                  <c:v>4133.541666666667</c:v>
                </c:pt>
                <c:pt idx="25">
                  <c:v>4133.541666666667</c:v>
                </c:pt>
                <c:pt idx="26">
                  <c:v>4133.541666666667</c:v>
                </c:pt>
                <c:pt idx="27">
                  <c:v>4133.541666666667</c:v>
                </c:pt>
                <c:pt idx="28">
                  <c:v>4133.541666666667</c:v>
                </c:pt>
                <c:pt idx="29">
                  <c:v>4133.541666666667</c:v>
                </c:pt>
                <c:pt idx="30">
                  <c:v>4133.541666666667</c:v>
                </c:pt>
                <c:pt idx="31">
                  <c:v>4133.541666666667</c:v>
                </c:pt>
                <c:pt idx="32">
                  <c:v>4133.541666666667</c:v>
                </c:pt>
                <c:pt idx="33">
                  <c:v>4133.541666666667</c:v>
                </c:pt>
                <c:pt idx="34">
                  <c:v>4133.541666666667</c:v>
                </c:pt>
                <c:pt idx="35">
                  <c:v>4133.541666666667</c:v>
                </c:pt>
                <c:pt idx="36">
                  <c:v>4133.541666666667</c:v>
                </c:pt>
                <c:pt idx="37">
                  <c:v>4133.541666666667</c:v>
                </c:pt>
                <c:pt idx="38">
                  <c:v>4133.541666666667</c:v>
                </c:pt>
                <c:pt idx="39">
                  <c:v>4133.541666666667</c:v>
                </c:pt>
                <c:pt idx="40">
                  <c:v>4133.541666666667</c:v>
                </c:pt>
                <c:pt idx="41">
                  <c:v>4133.541666666667</c:v>
                </c:pt>
                <c:pt idx="42">
                  <c:v>4133.541666666667</c:v>
                </c:pt>
                <c:pt idx="43">
                  <c:v>4133.541666666667</c:v>
                </c:pt>
                <c:pt idx="44">
                  <c:v>4133.541666666667</c:v>
                </c:pt>
                <c:pt idx="45">
                  <c:v>4133.541666666667</c:v>
                </c:pt>
                <c:pt idx="46">
                  <c:v>4133.541666666667</c:v>
                </c:pt>
                <c:pt idx="47">
                  <c:v>4133.541666666667</c:v>
                </c:pt>
                <c:pt idx="48">
                  <c:v>4133.541666666667</c:v>
                </c:pt>
                <c:pt idx="49">
                  <c:v>4133.541666666667</c:v>
                </c:pt>
                <c:pt idx="50">
                  <c:v>4133.541666666667</c:v>
                </c:pt>
                <c:pt idx="51">
                  <c:v>4133.541666666667</c:v>
                </c:pt>
                <c:pt idx="52">
                  <c:v>4133.541666666667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07936"/>
        <c:axId val="190401920"/>
      </c:lineChart>
      <c:dateAx>
        <c:axId val="1896079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90401920"/>
        <c:crosses val="autoZero"/>
        <c:auto val="1"/>
        <c:lblOffset val="100"/>
        <c:baseTimeUnit val="months"/>
      </c:dateAx>
      <c:valAx>
        <c:axId val="19040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60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16</xdr:row>
      <xdr:rowOff>76201</xdr:rowOff>
    </xdr:from>
    <xdr:to>
      <xdr:col>8</xdr:col>
      <xdr:colOff>828674</xdr:colOff>
      <xdr:row>17</xdr:row>
      <xdr:rowOff>95250</xdr:rowOff>
    </xdr:to>
    <xdr:pic>
      <xdr:nvPicPr>
        <xdr:cNvPr id="3" name="image3.png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49" y="3467101"/>
          <a:ext cx="619125" cy="219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8</xdr:col>
      <xdr:colOff>142875</xdr:colOff>
      <xdr:row>18</xdr:row>
      <xdr:rowOff>114300</xdr:rowOff>
    </xdr:from>
    <xdr:ext cx="781050" cy="200025"/>
    <xdr:pic>
      <xdr:nvPicPr>
        <xdr:cNvPr id="4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19675" y="3905250"/>
          <a:ext cx="7810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20</xdr:row>
      <xdr:rowOff>123825</xdr:rowOff>
    </xdr:from>
    <xdr:ext cx="895350" cy="200025"/>
    <xdr:pic>
      <xdr:nvPicPr>
        <xdr:cNvPr id="5" name="image2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019675" y="4314825"/>
          <a:ext cx="895350" cy="2000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257175</xdr:colOff>
      <xdr:row>0</xdr:row>
      <xdr:rowOff>180975</xdr:rowOff>
    </xdr:from>
    <xdr:to>
      <xdr:col>11</xdr:col>
      <xdr:colOff>590550</xdr:colOff>
      <xdr:row>13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15</xdr:row>
      <xdr:rowOff>76201</xdr:rowOff>
    </xdr:from>
    <xdr:to>
      <xdr:col>8</xdr:col>
      <xdr:colOff>828674</xdr:colOff>
      <xdr:row>16</xdr:row>
      <xdr:rowOff>95250</xdr:rowOff>
    </xdr:to>
    <xdr:pic>
      <xdr:nvPicPr>
        <xdr:cNvPr id="2" name="image3.png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49" y="3467101"/>
          <a:ext cx="619125" cy="219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8</xdr:col>
      <xdr:colOff>142875</xdr:colOff>
      <xdr:row>17</xdr:row>
      <xdr:rowOff>114300</xdr:rowOff>
    </xdr:from>
    <xdr:ext cx="781050" cy="200025"/>
    <xdr:pic>
      <xdr:nvPicPr>
        <xdr:cNvPr id="3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91175" y="3905250"/>
          <a:ext cx="7810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19</xdr:row>
      <xdr:rowOff>123825</xdr:rowOff>
    </xdr:from>
    <xdr:ext cx="895350" cy="200025"/>
    <xdr:pic>
      <xdr:nvPicPr>
        <xdr:cNvPr id="4" name="image2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591175" y="4314825"/>
          <a:ext cx="895350" cy="2000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323850</xdr:colOff>
      <xdr:row>0</xdr:row>
      <xdr:rowOff>295275</xdr:rowOff>
    </xdr:from>
    <xdr:to>
      <xdr:col>13</xdr:col>
      <xdr:colOff>85725</xdr:colOff>
      <xdr:row>14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7" workbookViewId="0">
      <selection activeCell="H17" sqref="H17:K24"/>
    </sheetView>
  </sheetViews>
  <sheetFormatPr defaultRowHeight="15"/>
  <cols>
    <col min="3" max="3" width="11.5703125" bestFit="1" customWidth="1"/>
    <col min="8" max="8" width="15.28515625" customWidth="1"/>
    <col min="9" max="9" width="16.7109375" customWidth="1"/>
    <col min="11" max="11" width="13.28515625" customWidth="1"/>
  </cols>
  <sheetData>
    <row r="1" spans="1:6" ht="26.2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ht="15.75" thickBot="1">
      <c r="A2" s="3">
        <v>43101</v>
      </c>
      <c r="B2" s="4">
        <v>2830</v>
      </c>
      <c r="C2" s="5"/>
      <c r="D2" s="5"/>
      <c r="E2" s="5"/>
      <c r="F2" s="5"/>
    </row>
    <row r="3" spans="1:6" ht="15.75" thickBot="1">
      <c r="A3" s="3">
        <v>43132</v>
      </c>
      <c r="B3" s="4">
        <v>5110</v>
      </c>
      <c r="C3" s="5"/>
      <c r="D3" s="5"/>
      <c r="E3" s="5"/>
      <c r="F3" s="5"/>
    </row>
    <row r="4" spans="1:6" ht="15.75" thickBot="1">
      <c r="A4" s="3">
        <v>43160</v>
      </c>
      <c r="B4" s="4">
        <v>3520</v>
      </c>
      <c r="C4" s="5"/>
      <c r="D4" s="5"/>
      <c r="E4" s="5"/>
      <c r="F4" s="5"/>
    </row>
    <row r="5" spans="1:6" ht="15.75" thickBot="1">
      <c r="A5" s="3">
        <v>43191</v>
      </c>
      <c r="B5" s="4">
        <v>5250</v>
      </c>
      <c r="C5" s="5"/>
      <c r="D5" s="5"/>
      <c r="E5" s="5"/>
      <c r="F5" s="5"/>
    </row>
    <row r="6" spans="1:6" ht="15.75" thickBot="1">
      <c r="A6" s="3">
        <v>43221</v>
      </c>
      <c r="B6" s="4">
        <v>4860</v>
      </c>
      <c r="C6" s="5"/>
      <c r="D6" s="5"/>
      <c r="E6" s="5"/>
      <c r="F6" s="5"/>
    </row>
    <row r="7" spans="1:6" ht="15.75" thickBot="1">
      <c r="A7" s="3">
        <v>43252</v>
      </c>
      <c r="B7" s="4">
        <v>4290</v>
      </c>
      <c r="C7" s="5"/>
      <c r="D7" s="5"/>
      <c r="E7" s="5"/>
      <c r="F7" s="5"/>
    </row>
    <row r="8" spans="1:6" ht="15.75" thickBot="1">
      <c r="A8" s="3">
        <v>43282</v>
      </c>
      <c r="B8" s="4">
        <v>2440</v>
      </c>
      <c r="C8" s="5"/>
      <c r="D8" s="5"/>
      <c r="E8" s="5"/>
      <c r="F8" s="5"/>
    </row>
    <row r="9" spans="1:6" ht="15.75" thickBot="1">
      <c r="A9" s="3">
        <v>43313</v>
      </c>
      <c r="B9" s="4">
        <v>5770</v>
      </c>
      <c r="C9" s="5"/>
      <c r="D9" s="5"/>
      <c r="E9" s="5"/>
      <c r="F9" s="5"/>
    </row>
    <row r="10" spans="1:6" ht="15.75" thickBot="1">
      <c r="A10" s="3">
        <v>43344</v>
      </c>
      <c r="B10" s="4">
        <v>3060</v>
      </c>
      <c r="C10" s="5"/>
      <c r="D10" s="5"/>
      <c r="E10" s="5"/>
      <c r="F10" s="5"/>
    </row>
    <row r="11" spans="1:6" ht="15.75" thickBot="1">
      <c r="A11" s="3">
        <v>43374</v>
      </c>
      <c r="B11" s="4">
        <v>3390</v>
      </c>
      <c r="C11" s="5"/>
      <c r="D11" s="5"/>
      <c r="E11" s="5"/>
      <c r="F11" s="5"/>
    </row>
    <row r="12" spans="1:6" ht="15.75" thickBot="1">
      <c r="A12" s="3">
        <v>43405</v>
      </c>
      <c r="B12" s="4">
        <v>2110</v>
      </c>
      <c r="C12" s="5"/>
      <c r="D12" s="5"/>
      <c r="E12" s="5"/>
      <c r="F12" s="5"/>
    </row>
    <row r="13" spans="1:6" ht="15.75" thickBot="1">
      <c r="A13" s="3">
        <v>43435</v>
      </c>
      <c r="B13" s="4">
        <v>3200</v>
      </c>
      <c r="C13" s="5"/>
      <c r="D13" s="5"/>
      <c r="E13" s="5"/>
      <c r="F13" s="5"/>
    </row>
    <row r="14" spans="1:6" ht="15.75" thickBot="1">
      <c r="A14" s="3">
        <v>43466</v>
      </c>
      <c r="B14" s="4">
        <v>3290</v>
      </c>
      <c r="C14" s="5"/>
      <c r="D14" s="5"/>
      <c r="E14" s="5"/>
      <c r="F14" s="5"/>
    </row>
    <row r="15" spans="1:6" ht="15.75" thickBot="1">
      <c r="A15" s="3">
        <v>43497</v>
      </c>
      <c r="B15" s="4">
        <v>3990</v>
      </c>
      <c r="C15" s="5"/>
      <c r="D15" s="5"/>
      <c r="E15" s="5"/>
      <c r="F15" s="5"/>
    </row>
    <row r="16" spans="1:6" ht="15.75" thickBot="1">
      <c r="A16" s="3">
        <v>43525</v>
      </c>
      <c r="B16" s="4">
        <v>2770</v>
      </c>
      <c r="C16" s="5"/>
      <c r="D16" s="5"/>
      <c r="E16" s="5"/>
      <c r="F16" s="5"/>
    </row>
    <row r="17" spans="1:11" ht="15.75" thickBot="1">
      <c r="A17" s="3">
        <v>43556</v>
      </c>
      <c r="B17" s="4">
        <v>5360</v>
      </c>
      <c r="C17" s="5"/>
      <c r="D17" s="5"/>
      <c r="E17" s="5"/>
      <c r="F17" s="5"/>
      <c r="H17" s="10" t="s">
        <v>3</v>
      </c>
      <c r="I17" s="12"/>
      <c r="J17" s="7"/>
      <c r="K17" s="10" t="s">
        <v>6</v>
      </c>
    </row>
    <row r="18" spans="1:11" ht="15.75" thickBot="1">
      <c r="A18" s="3">
        <v>43586</v>
      </c>
      <c r="B18" s="4">
        <v>5920</v>
      </c>
      <c r="C18" s="5"/>
      <c r="D18" s="5"/>
      <c r="E18" s="5"/>
      <c r="F18" s="5"/>
      <c r="H18" s="11"/>
      <c r="I18" s="11"/>
      <c r="J18" s="7"/>
      <c r="K18" s="11"/>
    </row>
    <row r="19" spans="1:11" ht="15.75" thickBot="1">
      <c r="A19" s="3">
        <v>43617</v>
      </c>
      <c r="B19" s="4">
        <v>6280</v>
      </c>
      <c r="C19" s="5"/>
      <c r="D19" s="5"/>
      <c r="E19" s="5"/>
      <c r="F19" s="5"/>
      <c r="H19" s="10" t="s">
        <v>7</v>
      </c>
      <c r="I19" s="13"/>
      <c r="J19" s="7"/>
      <c r="K19" s="10" t="s">
        <v>8</v>
      </c>
    </row>
    <row r="20" spans="1:11" ht="15.75" thickBot="1">
      <c r="A20" s="3">
        <v>43647</v>
      </c>
      <c r="B20" s="4">
        <v>8090</v>
      </c>
      <c r="C20" s="5"/>
      <c r="D20" s="5"/>
      <c r="E20" s="5"/>
      <c r="F20" s="5"/>
      <c r="H20" s="11"/>
      <c r="I20" s="11"/>
      <c r="J20" s="7"/>
      <c r="K20" s="11"/>
    </row>
    <row r="21" spans="1:11" ht="15.75" thickBot="1">
      <c r="A21" s="3">
        <v>43678</v>
      </c>
      <c r="B21" s="4">
        <v>6090</v>
      </c>
      <c r="C21" s="5"/>
      <c r="D21" s="5"/>
      <c r="E21" s="5"/>
      <c r="F21" s="5"/>
      <c r="H21" s="10" t="s">
        <v>9</v>
      </c>
      <c r="I21" s="13"/>
      <c r="J21" s="7"/>
      <c r="K21" s="10" t="s">
        <v>10</v>
      </c>
    </row>
    <row r="22" spans="1:11" ht="15.75" thickBot="1">
      <c r="A22" s="3">
        <v>43709</v>
      </c>
      <c r="B22" s="4">
        <v>3620</v>
      </c>
      <c r="C22" s="5"/>
      <c r="D22" s="5"/>
      <c r="E22" s="5"/>
      <c r="F22" s="5"/>
      <c r="H22" s="11"/>
      <c r="I22" s="11"/>
      <c r="J22" s="7"/>
      <c r="K22" s="11"/>
    </row>
    <row r="23" spans="1:11" ht="15.75" thickBot="1">
      <c r="A23" s="3">
        <v>43739</v>
      </c>
      <c r="B23" s="4">
        <v>2430</v>
      </c>
      <c r="C23" s="5"/>
      <c r="D23" s="5"/>
      <c r="E23" s="5"/>
      <c r="F23" s="5"/>
      <c r="H23" s="7"/>
      <c r="I23" s="7"/>
      <c r="J23" s="7"/>
      <c r="K23" s="10" t="s">
        <v>11</v>
      </c>
    </row>
    <row r="24" spans="1:11" ht="15.75" thickBot="1">
      <c r="A24" s="3">
        <v>43770</v>
      </c>
      <c r="B24" s="4">
        <v>4970</v>
      </c>
      <c r="C24" s="5"/>
      <c r="D24" s="5"/>
      <c r="E24" s="5"/>
      <c r="F24" s="5"/>
      <c r="H24" s="7"/>
      <c r="I24" s="7"/>
      <c r="J24" s="7"/>
      <c r="K24" s="11"/>
    </row>
    <row r="25" spans="1:11" ht="15.75" thickBot="1">
      <c r="A25" s="3">
        <v>43800</v>
      </c>
      <c r="B25" s="4">
        <v>4900</v>
      </c>
      <c r="C25" s="5"/>
      <c r="D25" s="5"/>
      <c r="E25" s="5"/>
      <c r="F25" s="5"/>
    </row>
    <row r="26" spans="1:11" ht="15.75" thickBot="1">
      <c r="A26" s="3">
        <v>43831</v>
      </c>
      <c r="B26" s="4">
        <v>3800</v>
      </c>
      <c r="C26" s="5"/>
      <c r="D26" s="5"/>
      <c r="E26" s="5"/>
      <c r="F26" s="5"/>
    </row>
    <row r="27" spans="1:11" ht="15.75" thickBot="1">
      <c r="A27" s="3">
        <v>43862</v>
      </c>
      <c r="B27" s="4">
        <v>4430</v>
      </c>
      <c r="C27" s="5"/>
      <c r="D27" s="5"/>
      <c r="E27" s="5"/>
      <c r="F27" s="5"/>
    </row>
    <row r="28" spans="1:11" ht="15.75" thickBot="1">
      <c r="A28" s="3">
        <v>43891</v>
      </c>
      <c r="B28" s="4">
        <v>7010</v>
      </c>
      <c r="C28" s="5"/>
      <c r="D28" s="5"/>
      <c r="E28" s="5"/>
      <c r="F28" s="5"/>
    </row>
    <row r="29" spans="1:11" ht="15.75" thickBot="1">
      <c r="A29" s="6">
        <v>43922</v>
      </c>
      <c r="B29" s="4">
        <v>4000</v>
      </c>
      <c r="C29" s="5"/>
      <c r="D29" s="5"/>
      <c r="E29" s="5"/>
      <c r="F29" s="5"/>
    </row>
    <row r="30" spans="1:11" ht="15.75" thickBot="1">
      <c r="A30" s="6">
        <v>43952</v>
      </c>
      <c r="B30" s="4">
        <v>3490</v>
      </c>
      <c r="C30" s="5"/>
      <c r="D30" s="5"/>
      <c r="E30" s="5"/>
      <c r="F30" s="5"/>
    </row>
    <row r="31" spans="1:11" ht="15.75" thickBot="1">
      <c r="A31" s="6">
        <v>43983</v>
      </c>
      <c r="B31" s="4">
        <v>5280</v>
      </c>
      <c r="C31" s="5"/>
      <c r="D31" s="5"/>
      <c r="E31" s="5"/>
      <c r="F31" s="5"/>
    </row>
    <row r="32" spans="1:11" ht="15.75" thickBot="1">
      <c r="A32" s="6">
        <v>44013</v>
      </c>
      <c r="B32" s="4">
        <v>3080</v>
      </c>
      <c r="C32" s="5"/>
      <c r="D32" s="5"/>
      <c r="E32" s="5"/>
      <c r="F32" s="5"/>
    </row>
    <row r="33" spans="1:6" ht="15.75" thickBot="1">
      <c r="A33" s="6">
        <v>44044</v>
      </c>
      <c r="B33" s="4">
        <v>4330</v>
      </c>
      <c r="C33" s="5"/>
      <c r="D33" s="5"/>
      <c r="E33" s="5"/>
      <c r="F33" s="5"/>
    </row>
    <row r="34" spans="1:6" ht="15.75" thickBot="1">
      <c r="A34" s="6">
        <v>44075</v>
      </c>
      <c r="B34" s="4">
        <v>3010</v>
      </c>
      <c r="C34" s="5"/>
      <c r="D34" s="5"/>
      <c r="E34" s="5"/>
      <c r="F34" s="5"/>
    </row>
    <row r="35" spans="1:6" ht="15.75" thickBot="1">
      <c r="A35" s="6">
        <v>44105</v>
      </c>
      <c r="B35" s="4">
        <v>3470</v>
      </c>
      <c r="C35" s="5"/>
      <c r="D35" s="5"/>
      <c r="E35" s="5"/>
      <c r="F35" s="5"/>
    </row>
    <row r="36" spans="1:6" ht="15.75" thickBot="1">
      <c r="A36" s="6">
        <v>44136</v>
      </c>
      <c r="B36" s="4">
        <v>5310</v>
      </c>
      <c r="C36" s="5"/>
      <c r="D36" s="5"/>
      <c r="E36" s="5"/>
      <c r="F36" s="5"/>
    </row>
    <row r="37" spans="1:6" ht="15.75" thickBot="1">
      <c r="A37" s="6">
        <v>44166</v>
      </c>
      <c r="B37" s="4">
        <v>5080</v>
      </c>
      <c r="C37" s="5"/>
      <c r="D37" s="5"/>
      <c r="E37" s="5"/>
      <c r="F37" s="5"/>
    </row>
    <row r="38" spans="1:6" ht="15.75" thickBot="1">
      <c r="A38" s="6">
        <v>44197</v>
      </c>
      <c r="B38" s="4">
        <v>3180</v>
      </c>
      <c r="C38" s="5"/>
      <c r="D38" s="5"/>
      <c r="E38" s="5"/>
      <c r="F38" s="5"/>
    </row>
    <row r="39" spans="1:6" ht="15.75" thickBot="1">
      <c r="A39" s="6">
        <v>44228</v>
      </c>
      <c r="B39" s="4">
        <v>2650</v>
      </c>
      <c r="C39" s="5"/>
      <c r="D39" s="5"/>
      <c r="E39" s="5"/>
      <c r="F39" s="5"/>
    </row>
    <row r="40" spans="1:6" ht="15.75" thickBot="1">
      <c r="A40" s="6">
        <v>44256</v>
      </c>
      <c r="B40" s="4">
        <v>4400</v>
      </c>
      <c r="C40" s="5"/>
      <c r="D40" s="5"/>
      <c r="E40" s="5"/>
      <c r="F40" s="5"/>
    </row>
    <row r="41" spans="1:6" ht="15.75" thickBot="1">
      <c r="A41" s="6">
        <v>44287</v>
      </c>
      <c r="B41" s="4">
        <v>2400</v>
      </c>
      <c r="C41" s="5"/>
      <c r="D41" s="5"/>
      <c r="E41" s="5"/>
      <c r="F41" s="5"/>
    </row>
    <row r="42" spans="1:6" ht="15.75" thickBot="1">
      <c r="A42" s="6">
        <v>44317</v>
      </c>
      <c r="B42" s="4">
        <v>1880</v>
      </c>
      <c r="C42" s="5"/>
      <c r="D42" s="5"/>
      <c r="E42" s="5"/>
      <c r="F42" s="5"/>
    </row>
    <row r="43" spans="1:6" ht="15.75" thickBot="1">
      <c r="A43" s="6">
        <v>44348</v>
      </c>
      <c r="B43" s="4">
        <v>5560</v>
      </c>
      <c r="C43" s="5"/>
      <c r="D43" s="5"/>
      <c r="E43" s="5"/>
      <c r="F43" s="5"/>
    </row>
    <row r="44" spans="1:6" ht="15.75" thickBot="1">
      <c r="A44" s="6">
        <v>44378</v>
      </c>
      <c r="B44" s="4">
        <v>3980</v>
      </c>
      <c r="C44" s="5"/>
      <c r="D44" s="5"/>
      <c r="E44" s="5"/>
      <c r="F44" s="5"/>
    </row>
    <row r="45" spans="1:6" ht="15.75" thickBot="1">
      <c r="A45" s="6">
        <v>44409</v>
      </c>
      <c r="B45" s="4">
        <v>2200</v>
      </c>
      <c r="C45" s="5"/>
      <c r="D45" s="5"/>
      <c r="E45" s="5"/>
      <c r="F45" s="5"/>
    </row>
    <row r="46" spans="1:6" ht="15.75" thickBot="1">
      <c r="A46" s="6">
        <v>44440</v>
      </c>
      <c r="B46" s="4">
        <v>5760</v>
      </c>
      <c r="C46" s="5"/>
      <c r="D46" s="5"/>
      <c r="E46" s="5"/>
      <c r="F46" s="5"/>
    </row>
    <row r="47" spans="1:6" ht="15.75" thickBot="1">
      <c r="A47" s="6">
        <v>44470</v>
      </c>
      <c r="B47" s="4">
        <v>3130</v>
      </c>
      <c r="C47" s="5"/>
      <c r="D47" s="5"/>
      <c r="E47" s="5"/>
      <c r="F47" s="5"/>
    </row>
    <row r="48" spans="1:6" ht="15.75" thickBot="1">
      <c r="A48" s="6">
        <v>44501</v>
      </c>
      <c r="B48" s="4">
        <v>4680</v>
      </c>
      <c r="C48" s="5"/>
      <c r="D48" s="5"/>
      <c r="E48" s="5"/>
      <c r="F48" s="5"/>
    </row>
    <row r="49" spans="1:6" ht="15.75" thickBot="1">
      <c r="A49" s="6">
        <v>44531</v>
      </c>
      <c r="B49" s="4">
        <v>2760</v>
      </c>
      <c r="C49" s="5"/>
      <c r="D49" s="5"/>
      <c r="E49" s="5"/>
      <c r="F49" s="5"/>
    </row>
    <row r="50" spans="1:6" ht="15.75" thickBot="1">
      <c r="A50" s="6">
        <v>44562</v>
      </c>
      <c r="B50" s="5"/>
      <c r="C50" s="9">
        <f>AVERAGE(B2:B49)</f>
        <v>4133.541666666667</v>
      </c>
      <c r="D50" s="5"/>
      <c r="E50" s="5"/>
      <c r="F50" s="5"/>
    </row>
    <row r="51" spans="1:6" ht="15.75" thickBot="1">
      <c r="A51" s="6">
        <v>44593</v>
      </c>
      <c r="B51" s="5"/>
      <c r="C51" s="9">
        <f>C50</f>
        <v>4133.541666666667</v>
      </c>
      <c r="D51" s="5"/>
      <c r="E51" s="5"/>
      <c r="F51" s="5"/>
    </row>
    <row r="52" spans="1:6" ht="15.75" thickBot="1">
      <c r="A52" s="6">
        <v>44621</v>
      </c>
      <c r="B52" s="5"/>
      <c r="C52" s="9">
        <f t="shared" ref="C52:C54" si="0">C51</f>
        <v>4133.541666666667</v>
      </c>
      <c r="D52" s="5"/>
      <c r="E52" s="5"/>
      <c r="F52" s="5"/>
    </row>
    <row r="53" spans="1:6" ht="15.75" thickBot="1">
      <c r="A53" s="6">
        <v>44652</v>
      </c>
      <c r="B53" s="5"/>
      <c r="C53" s="9">
        <f t="shared" si="0"/>
        <v>4133.541666666667</v>
      </c>
      <c r="D53" s="5"/>
      <c r="E53" s="5"/>
      <c r="F53" s="5"/>
    </row>
    <row r="54" spans="1:6" ht="15.75" thickBot="1">
      <c r="A54" s="6">
        <v>44682</v>
      </c>
      <c r="B54" s="5"/>
      <c r="C54" s="9">
        <f t="shared" si="0"/>
        <v>4133.541666666667</v>
      </c>
      <c r="D54" s="5"/>
      <c r="E54" s="5"/>
      <c r="F54" s="5"/>
    </row>
  </sheetData>
  <mergeCells count="10">
    <mergeCell ref="K23:K24"/>
    <mergeCell ref="H17:H18"/>
    <mergeCell ref="I17:I18"/>
    <mergeCell ref="K17:K18"/>
    <mergeCell ref="I19:I20"/>
    <mergeCell ref="K19:K20"/>
    <mergeCell ref="H19:H20"/>
    <mergeCell ref="H21:H22"/>
    <mergeCell ref="I21:I22"/>
    <mergeCell ref="K21:K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D18" workbookViewId="0">
      <selection activeCell="L22" sqref="L22:L23"/>
    </sheetView>
  </sheetViews>
  <sheetFormatPr defaultRowHeight="15"/>
  <cols>
    <col min="3" max="3" width="10.28515625" customWidth="1"/>
    <col min="5" max="6" width="11.5703125" bestFit="1" customWidth="1"/>
    <col min="8" max="8" width="15" customWidth="1"/>
    <col min="9" max="9" width="17.28515625" customWidth="1"/>
    <col min="10" max="10" width="11.28515625" customWidth="1"/>
    <col min="11" max="11" width="13.140625" customWidth="1"/>
    <col min="12" max="12" width="10.5703125" bestFit="1" customWidth="1"/>
  </cols>
  <sheetData>
    <row r="1" spans="1:12" ht="26.2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12" ht="15.75" thickBot="1">
      <c r="A2" s="3">
        <v>43101</v>
      </c>
      <c r="B2" s="4">
        <v>2830</v>
      </c>
      <c r="C2" s="9">
        <f t="shared" ref="C2:C48" si="0">C3</f>
        <v>4133.541666666667</v>
      </c>
      <c r="D2" s="9">
        <f>B2-C2</f>
        <v>-1303.541666666667</v>
      </c>
      <c r="E2" s="9">
        <f>ABS(D2)</f>
        <v>1303.541666666667</v>
      </c>
      <c r="F2" s="9">
        <f>POWER(D2,2)</f>
        <v>1699220.8767361119</v>
      </c>
    </row>
    <row r="3" spans="1:12" ht="15.75" thickBot="1">
      <c r="A3" s="3">
        <v>43132</v>
      </c>
      <c r="B3" s="4">
        <v>5110</v>
      </c>
      <c r="C3" s="9">
        <f t="shared" si="0"/>
        <v>4133.541666666667</v>
      </c>
      <c r="D3" s="9">
        <f t="shared" ref="D3:D49" si="1">B3-C3</f>
        <v>976.45833333333303</v>
      </c>
      <c r="E3" s="9">
        <f t="shared" ref="E3:E49" si="2">ABS(D3)</f>
        <v>976.45833333333303</v>
      </c>
      <c r="F3" s="9">
        <f t="shared" ref="F3:F49" si="3">POWER(D3,2)</f>
        <v>953470.87673611054</v>
      </c>
    </row>
    <row r="4" spans="1:12" ht="15.75" thickBot="1">
      <c r="A4" s="3">
        <v>43160</v>
      </c>
      <c r="B4" s="4">
        <v>3520</v>
      </c>
      <c r="C4" s="9">
        <f t="shared" si="0"/>
        <v>4133.541666666667</v>
      </c>
      <c r="D4" s="9">
        <f t="shared" si="1"/>
        <v>-613.54166666666697</v>
      </c>
      <c r="E4" s="9">
        <f t="shared" si="2"/>
        <v>613.54166666666697</v>
      </c>
      <c r="F4" s="9">
        <f t="shared" si="3"/>
        <v>376433.37673611147</v>
      </c>
    </row>
    <row r="5" spans="1:12" ht="15.75" thickBot="1">
      <c r="A5" s="3">
        <v>43191</v>
      </c>
      <c r="B5" s="4">
        <v>5250</v>
      </c>
      <c r="C5" s="9">
        <f t="shared" si="0"/>
        <v>4133.541666666667</v>
      </c>
      <c r="D5" s="9">
        <f t="shared" si="1"/>
        <v>1116.458333333333</v>
      </c>
      <c r="E5" s="9">
        <f t="shared" si="2"/>
        <v>1116.458333333333</v>
      </c>
      <c r="F5" s="9">
        <f t="shared" si="3"/>
        <v>1246479.2100694438</v>
      </c>
    </row>
    <row r="6" spans="1:12" ht="15.75" thickBot="1">
      <c r="A6" s="3">
        <v>43221</v>
      </c>
      <c r="B6" s="4">
        <v>4860</v>
      </c>
      <c r="C6" s="9">
        <f t="shared" si="0"/>
        <v>4133.541666666667</v>
      </c>
      <c r="D6" s="9">
        <f t="shared" si="1"/>
        <v>726.45833333333303</v>
      </c>
      <c r="E6" s="9">
        <f t="shared" si="2"/>
        <v>726.45833333333303</v>
      </c>
      <c r="F6" s="9">
        <f t="shared" si="3"/>
        <v>527741.71006944403</v>
      </c>
    </row>
    <row r="7" spans="1:12" ht="15.75" thickBot="1">
      <c r="A7" s="3">
        <v>43252</v>
      </c>
      <c r="B7" s="4">
        <v>4290</v>
      </c>
      <c r="C7" s="9">
        <f t="shared" si="0"/>
        <v>4133.541666666667</v>
      </c>
      <c r="D7" s="9">
        <f t="shared" si="1"/>
        <v>156.45833333333303</v>
      </c>
      <c r="E7" s="9">
        <f t="shared" si="2"/>
        <v>156.45833333333303</v>
      </c>
      <c r="F7" s="9">
        <f t="shared" si="3"/>
        <v>24479.210069444351</v>
      </c>
    </row>
    <row r="8" spans="1:12" ht="15.75" thickBot="1">
      <c r="A8" s="3">
        <v>43282</v>
      </c>
      <c r="B8" s="4">
        <v>2440</v>
      </c>
      <c r="C8" s="9">
        <f t="shared" si="0"/>
        <v>4133.541666666667</v>
      </c>
      <c r="D8" s="9">
        <f t="shared" si="1"/>
        <v>-1693.541666666667</v>
      </c>
      <c r="E8" s="9">
        <f t="shared" si="2"/>
        <v>1693.541666666667</v>
      </c>
      <c r="F8" s="9">
        <f t="shared" si="3"/>
        <v>2868083.3767361119</v>
      </c>
    </row>
    <row r="9" spans="1:12" ht="15.75" thickBot="1">
      <c r="A9" s="3">
        <v>43313</v>
      </c>
      <c r="B9" s="4">
        <v>5770</v>
      </c>
      <c r="C9" s="9">
        <f t="shared" si="0"/>
        <v>4133.541666666667</v>
      </c>
      <c r="D9" s="9">
        <f t="shared" si="1"/>
        <v>1636.458333333333</v>
      </c>
      <c r="E9" s="9">
        <f t="shared" si="2"/>
        <v>1636.458333333333</v>
      </c>
      <c r="F9" s="9">
        <f>POWER(D9,2)</f>
        <v>2677995.8767361101</v>
      </c>
    </row>
    <row r="10" spans="1:12" ht="15.75" thickBot="1">
      <c r="A10" s="3">
        <v>43344</v>
      </c>
      <c r="B10" s="4">
        <v>3060</v>
      </c>
      <c r="C10" s="9">
        <f t="shared" si="0"/>
        <v>4133.541666666667</v>
      </c>
      <c r="D10" s="9">
        <f t="shared" si="1"/>
        <v>-1073.541666666667</v>
      </c>
      <c r="E10" s="9">
        <f t="shared" si="2"/>
        <v>1073.541666666667</v>
      </c>
      <c r="F10" s="9">
        <f t="shared" si="3"/>
        <v>1152491.7100694452</v>
      </c>
    </row>
    <row r="11" spans="1:12" ht="15.75" thickBot="1">
      <c r="A11" s="3">
        <v>43374</v>
      </c>
      <c r="B11" s="4">
        <v>3390</v>
      </c>
      <c r="C11" s="9">
        <f t="shared" si="0"/>
        <v>4133.541666666667</v>
      </c>
      <c r="D11" s="9">
        <f t="shared" si="1"/>
        <v>-743.54166666666697</v>
      </c>
      <c r="E11" s="9">
        <f t="shared" si="2"/>
        <v>743.54166666666697</v>
      </c>
      <c r="F11" s="9">
        <f t="shared" si="3"/>
        <v>552854.21006944485</v>
      </c>
    </row>
    <row r="12" spans="1:12" ht="15.75" thickBot="1">
      <c r="A12" s="3">
        <v>43405</v>
      </c>
      <c r="B12" s="4">
        <v>2110</v>
      </c>
      <c r="C12" s="9">
        <f t="shared" si="0"/>
        <v>4133.541666666667</v>
      </c>
      <c r="D12" s="9">
        <f t="shared" si="1"/>
        <v>-2023.541666666667</v>
      </c>
      <c r="E12" s="9">
        <f t="shared" si="2"/>
        <v>2023.541666666667</v>
      </c>
      <c r="F12" s="9">
        <f t="shared" si="3"/>
        <v>4094720.8767361124</v>
      </c>
    </row>
    <row r="13" spans="1:12" ht="15.75" thickBot="1">
      <c r="A13" s="3">
        <v>43435</v>
      </c>
      <c r="B13" s="4">
        <v>3200</v>
      </c>
      <c r="C13" s="9">
        <f t="shared" si="0"/>
        <v>4133.541666666667</v>
      </c>
      <c r="D13" s="9">
        <f t="shared" si="1"/>
        <v>-933.54166666666697</v>
      </c>
      <c r="E13" s="9">
        <f t="shared" si="2"/>
        <v>933.54166666666697</v>
      </c>
      <c r="F13" s="9">
        <f t="shared" si="3"/>
        <v>871500.04340277833</v>
      </c>
    </row>
    <row r="14" spans="1:12" ht="15.75" thickBot="1">
      <c r="A14" s="3">
        <v>43466</v>
      </c>
      <c r="B14" s="4">
        <v>3290</v>
      </c>
      <c r="C14" s="9">
        <f t="shared" si="0"/>
        <v>4133.541666666667</v>
      </c>
      <c r="D14" s="9">
        <f t="shared" si="1"/>
        <v>-843.54166666666697</v>
      </c>
      <c r="E14" s="9">
        <f t="shared" si="2"/>
        <v>843.54166666666697</v>
      </c>
      <c r="F14" s="9">
        <f t="shared" si="3"/>
        <v>711562.54340277833</v>
      </c>
    </row>
    <row r="15" spans="1:12" ht="15.75" thickBot="1">
      <c r="A15" s="3">
        <v>43497</v>
      </c>
      <c r="B15" s="4">
        <v>3990</v>
      </c>
      <c r="C15" s="9">
        <f t="shared" si="0"/>
        <v>4133.541666666667</v>
      </c>
      <c r="D15" s="9">
        <f t="shared" si="1"/>
        <v>-143.54166666666697</v>
      </c>
      <c r="E15" s="9">
        <f t="shared" si="2"/>
        <v>143.54166666666697</v>
      </c>
      <c r="F15" s="9">
        <f t="shared" si="3"/>
        <v>20604.210069444533</v>
      </c>
    </row>
    <row r="16" spans="1:12" ht="15.75" thickBot="1">
      <c r="A16" s="3">
        <v>43525</v>
      </c>
      <c r="B16" s="4">
        <v>2770</v>
      </c>
      <c r="C16" s="9">
        <f t="shared" si="0"/>
        <v>4133.541666666667</v>
      </c>
      <c r="D16" s="9">
        <f t="shared" si="1"/>
        <v>-1363.541666666667</v>
      </c>
      <c r="E16" s="9">
        <f t="shared" si="2"/>
        <v>1363.541666666667</v>
      </c>
      <c r="F16" s="9">
        <f t="shared" si="3"/>
        <v>1859245.8767361119</v>
      </c>
      <c r="H16" s="10" t="s">
        <v>3</v>
      </c>
      <c r="I16" s="12"/>
      <c r="J16" s="8"/>
      <c r="K16" s="10" t="s">
        <v>6</v>
      </c>
      <c r="L16" s="14">
        <f>AVERAGE(D2:D49)</f>
        <v>-3.0316490059097606E-13</v>
      </c>
    </row>
    <row r="17" spans="1:12" ht="15.75" thickBot="1">
      <c r="A17" s="3">
        <v>43556</v>
      </c>
      <c r="B17" s="4">
        <v>5360</v>
      </c>
      <c r="C17" s="9">
        <f t="shared" si="0"/>
        <v>4133.541666666667</v>
      </c>
      <c r="D17" s="9">
        <f t="shared" si="1"/>
        <v>1226.458333333333</v>
      </c>
      <c r="E17" s="9">
        <f t="shared" si="2"/>
        <v>1226.458333333333</v>
      </c>
      <c r="F17" s="9">
        <f t="shared" si="3"/>
        <v>1504200.0434027771</v>
      </c>
      <c r="H17" s="11"/>
      <c r="I17" s="11"/>
      <c r="J17" s="8"/>
      <c r="K17" s="11"/>
      <c r="L17" s="14"/>
    </row>
    <row r="18" spans="1:12" ht="15.75" thickBot="1">
      <c r="A18" s="3">
        <v>43586</v>
      </c>
      <c r="B18" s="4">
        <v>5920</v>
      </c>
      <c r="C18" s="9">
        <f t="shared" si="0"/>
        <v>4133.541666666667</v>
      </c>
      <c r="D18" s="9">
        <f t="shared" si="1"/>
        <v>1786.458333333333</v>
      </c>
      <c r="E18" s="9">
        <f t="shared" si="2"/>
        <v>1786.458333333333</v>
      </c>
      <c r="F18" s="9">
        <f t="shared" si="3"/>
        <v>3191433.3767361101</v>
      </c>
      <c r="H18" s="10" t="s">
        <v>7</v>
      </c>
      <c r="I18" s="13"/>
      <c r="J18" s="8"/>
      <c r="K18" s="10" t="s">
        <v>8</v>
      </c>
      <c r="L18" s="14">
        <f>AVERAGE(E2:E49)</f>
        <v>1158.0034722222219</v>
      </c>
    </row>
    <row r="19" spans="1:12" ht="15.75" thickBot="1">
      <c r="A19" s="3">
        <v>43617</v>
      </c>
      <c r="B19" s="4">
        <v>6280</v>
      </c>
      <c r="C19" s="9">
        <f t="shared" si="0"/>
        <v>4133.541666666667</v>
      </c>
      <c r="D19" s="9">
        <f t="shared" si="1"/>
        <v>2146.458333333333</v>
      </c>
      <c r="E19" s="9">
        <f t="shared" si="2"/>
        <v>2146.458333333333</v>
      </c>
      <c r="F19" s="9">
        <f t="shared" si="3"/>
        <v>4607283.3767361101</v>
      </c>
      <c r="H19" s="11"/>
      <c r="I19" s="11"/>
      <c r="J19" s="8"/>
      <c r="K19" s="11"/>
      <c r="L19" s="14"/>
    </row>
    <row r="20" spans="1:12" ht="15.75" thickBot="1">
      <c r="A20" s="3">
        <v>43647</v>
      </c>
      <c r="B20" s="4">
        <v>8090</v>
      </c>
      <c r="C20" s="9">
        <f t="shared" si="0"/>
        <v>4133.541666666667</v>
      </c>
      <c r="D20" s="9">
        <f t="shared" si="1"/>
        <v>3956.458333333333</v>
      </c>
      <c r="E20" s="9">
        <f t="shared" si="2"/>
        <v>3956.458333333333</v>
      </c>
      <c r="F20" s="9">
        <f t="shared" si="3"/>
        <v>15653562.543402776</v>
      </c>
      <c r="H20" s="10" t="s">
        <v>9</v>
      </c>
      <c r="I20" s="13"/>
      <c r="J20" s="8"/>
      <c r="K20" s="10" t="s">
        <v>10</v>
      </c>
      <c r="L20" s="14">
        <f>AVERAGE(F2:F49)</f>
        <v>1898414.5399305553</v>
      </c>
    </row>
    <row r="21" spans="1:12" ht="15.75" thickBot="1">
      <c r="A21" s="3">
        <v>43678</v>
      </c>
      <c r="B21" s="4">
        <v>6090</v>
      </c>
      <c r="C21" s="9">
        <f t="shared" si="0"/>
        <v>4133.541666666667</v>
      </c>
      <c r="D21" s="9">
        <f t="shared" si="1"/>
        <v>1956.458333333333</v>
      </c>
      <c r="E21" s="9">
        <f t="shared" si="2"/>
        <v>1956.458333333333</v>
      </c>
      <c r="F21" s="9">
        <f t="shared" si="3"/>
        <v>3827729.2100694431</v>
      </c>
      <c r="H21" s="11"/>
      <c r="I21" s="11"/>
      <c r="J21" s="8"/>
      <c r="K21" s="11"/>
      <c r="L21" s="15"/>
    </row>
    <row r="22" spans="1:12" ht="15.75" thickBot="1">
      <c r="A22" s="3">
        <v>43709</v>
      </c>
      <c r="B22" s="4">
        <v>3620</v>
      </c>
      <c r="C22" s="9">
        <f t="shared" si="0"/>
        <v>4133.541666666667</v>
      </c>
      <c r="D22" s="9">
        <f t="shared" si="1"/>
        <v>-513.54166666666697</v>
      </c>
      <c r="E22" s="9">
        <f t="shared" si="2"/>
        <v>513.54166666666697</v>
      </c>
      <c r="F22" s="9">
        <f t="shared" si="3"/>
        <v>263725.0434027781</v>
      </c>
      <c r="H22" s="7"/>
      <c r="I22" s="7"/>
      <c r="J22" s="7"/>
      <c r="K22" s="10" t="s">
        <v>11</v>
      </c>
      <c r="L22" s="15">
        <f>SQRT(L20)</f>
        <v>1377.8296483711458</v>
      </c>
    </row>
    <row r="23" spans="1:12" ht="15.75" thickBot="1">
      <c r="A23" s="3">
        <v>43739</v>
      </c>
      <c r="B23" s="4">
        <v>2430</v>
      </c>
      <c r="C23" s="9">
        <f t="shared" si="0"/>
        <v>4133.541666666667</v>
      </c>
      <c r="D23" s="9">
        <f t="shared" si="1"/>
        <v>-1703.541666666667</v>
      </c>
      <c r="E23" s="9">
        <f t="shared" si="2"/>
        <v>1703.541666666667</v>
      </c>
      <c r="F23" s="9">
        <f t="shared" si="3"/>
        <v>2902054.2100694454</v>
      </c>
      <c r="H23" s="7"/>
      <c r="I23" s="7"/>
      <c r="J23" s="7"/>
      <c r="K23" s="11"/>
      <c r="L23" s="15"/>
    </row>
    <row r="24" spans="1:12" ht="15.75" thickBot="1">
      <c r="A24" s="3">
        <v>43770</v>
      </c>
      <c r="B24" s="4">
        <v>4970</v>
      </c>
      <c r="C24" s="9">
        <f t="shared" si="0"/>
        <v>4133.541666666667</v>
      </c>
      <c r="D24" s="9">
        <f t="shared" si="1"/>
        <v>836.45833333333303</v>
      </c>
      <c r="E24" s="9">
        <f t="shared" si="2"/>
        <v>836.45833333333303</v>
      </c>
      <c r="F24" s="9">
        <f t="shared" si="3"/>
        <v>699662.54340277729</v>
      </c>
    </row>
    <row r="25" spans="1:12" ht="15.75" thickBot="1">
      <c r="A25" s="3">
        <v>43800</v>
      </c>
      <c r="B25" s="4">
        <v>4900</v>
      </c>
      <c r="C25" s="9">
        <f t="shared" si="0"/>
        <v>4133.541666666667</v>
      </c>
      <c r="D25" s="9">
        <f t="shared" si="1"/>
        <v>766.45833333333303</v>
      </c>
      <c r="E25" s="9">
        <f t="shared" si="2"/>
        <v>766.45833333333303</v>
      </c>
      <c r="F25" s="9">
        <f t="shared" si="3"/>
        <v>587458.37673611066</v>
      </c>
    </row>
    <row r="26" spans="1:12" ht="15.75" thickBot="1">
      <c r="A26" s="3">
        <v>43831</v>
      </c>
      <c r="B26" s="4">
        <v>3800</v>
      </c>
      <c r="C26" s="9">
        <f t="shared" si="0"/>
        <v>4133.541666666667</v>
      </c>
      <c r="D26" s="9">
        <f t="shared" si="1"/>
        <v>-333.54166666666697</v>
      </c>
      <c r="E26" s="9">
        <f t="shared" si="2"/>
        <v>333.54166666666697</v>
      </c>
      <c r="F26" s="9">
        <f t="shared" si="3"/>
        <v>111250.04340277798</v>
      </c>
    </row>
    <row r="27" spans="1:12" ht="15.75" thickBot="1">
      <c r="A27" s="3">
        <v>43862</v>
      </c>
      <c r="B27" s="4">
        <v>4430</v>
      </c>
      <c r="C27" s="9">
        <f t="shared" si="0"/>
        <v>4133.541666666667</v>
      </c>
      <c r="D27" s="9">
        <f t="shared" si="1"/>
        <v>296.45833333333303</v>
      </c>
      <c r="E27" s="9">
        <f t="shared" si="2"/>
        <v>296.45833333333303</v>
      </c>
      <c r="F27" s="9">
        <f t="shared" si="3"/>
        <v>87887.543402777592</v>
      </c>
    </row>
    <row r="28" spans="1:12" ht="15.75" thickBot="1">
      <c r="A28" s="3">
        <v>43891</v>
      </c>
      <c r="B28" s="4">
        <v>7010</v>
      </c>
      <c r="C28" s="9">
        <f t="shared" si="0"/>
        <v>4133.541666666667</v>
      </c>
      <c r="D28" s="9">
        <f t="shared" si="1"/>
        <v>2876.458333333333</v>
      </c>
      <c r="E28" s="9">
        <f t="shared" si="2"/>
        <v>2876.458333333333</v>
      </c>
      <c r="F28" s="9">
        <f t="shared" si="3"/>
        <v>8274012.5434027761</v>
      </c>
    </row>
    <row r="29" spans="1:12" ht="15.75" thickBot="1">
      <c r="A29" s="6">
        <v>43922</v>
      </c>
      <c r="B29" s="4">
        <v>4000</v>
      </c>
      <c r="C29" s="9">
        <f t="shared" si="0"/>
        <v>4133.541666666667</v>
      </c>
      <c r="D29" s="9">
        <f t="shared" si="1"/>
        <v>-133.54166666666697</v>
      </c>
      <c r="E29" s="9">
        <f t="shared" si="2"/>
        <v>133.54166666666697</v>
      </c>
      <c r="F29" s="9">
        <f t="shared" si="3"/>
        <v>17833.376736111193</v>
      </c>
    </row>
    <row r="30" spans="1:12" ht="15.75" thickBot="1">
      <c r="A30" s="6">
        <v>43952</v>
      </c>
      <c r="B30" s="4">
        <v>3490</v>
      </c>
      <c r="C30" s="9">
        <f t="shared" si="0"/>
        <v>4133.541666666667</v>
      </c>
      <c r="D30" s="9">
        <f t="shared" si="1"/>
        <v>-643.54166666666697</v>
      </c>
      <c r="E30" s="9">
        <f t="shared" si="2"/>
        <v>643.54166666666697</v>
      </c>
      <c r="F30" s="9">
        <f t="shared" si="3"/>
        <v>414145.87673611147</v>
      </c>
    </row>
    <row r="31" spans="1:12" ht="15.75" thickBot="1">
      <c r="A31" s="6">
        <v>43983</v>
      </c>
      <c r="B31" s="4">
        <v>5280</v>
      </c>
      <c r="C31" s="9">
        <f t="shared" si="0"/>
        <v>4133.541666666667</v>
      </c>
      <c r="D31" s="9">
        <f t="shared" si="1"/>
        <v>1146.458333333333</v>
      </c>
      <c r="E31" s="9">
        <f t="shared" si="2"/>
        <v>1146.458333333333</v>
      </c>
      <c r="F31" s="9">
        <f t="shared" si="3"/>
        <v>1314366.7100694438</v>
      </c>
    </row>
    <row r="32" spans="1:12" ht="15.75" thickBot="1">
      <c r="A32" s="6">
        <v>44013</v>
      </c>
      <c r="B32" s="4">
        <v>3080</v>
      </c>
      <c r="C32" s="9">
        <f t="shared" si="0"/>
        <v>4133.541666666667</v>
      </c>
      <c r="D32" s="9">
        <f t="shared" si="1"/>
        <v>-1053.541666666667</v>
      </c>
      <c r="E32" s="9">
        <f t="shared" si="2"/>
        <v>1053.541666666667</v>
      </c>
      <c r="F32" s="9">
        <f t="shared" si="3"/>
        <v>1109950.0434027785</v>
      </c>
    </row>
    <row r="33" spans="1:6" ht="15.75" thickBot="1">
      <c r="A33" s="6">
        <v>44044</v>
      </c>
      <c r="B33" s="4">
        <v>4330</v>
      </c>
      <c r="C33" s="9">
        <f t="shared" si="0"/>
        <v>4133.541666666667</v>
      </c>
      <c r="D33" s="9">
        <f t="shared" si="1"/>
        <v>196.45833333333303</v>
      </c>
      <c r="E33" s="9">
        <f t="shared" si="2"/>
        <v>196.45833333333303</v>
      </c>
      <c r="F33" s="9">
        <f t="shared" si="3"/>
        <v>38595.876736110993</v>
      </c>
    </row>
    <row r="34" spans="1:6" ht="15.75" thickBot="1">
      <c r="A34" s="6">
        <v>44075</v>
      </c>
      <c r="B34" s="4">
        <v>3010</v>
      </c>
      <c r="C34" s="9">
        <f t="shared" si="0"/>
        <v>4133.541666666667</v>
      </c>
      <c r="D34" s="9">
        <f t="shared" si="1"/>
        <v>-1123.541666666667</v>
      </c>
      <c r="E34" s="9">
        <f t="shared" si="2"/>
        <v>1123.541666666667</v>
      </c>
      <c r="F34" s="9">
        <f t="shared" si="3"/>
        <v>1262345.8767361117</v>
      </c>
    </row>
    <row r="35" spans="1:6" ht="15.75" thickBot="1">
      <c r="A35" s="6">
        <v>44105</v>
      </c>
      <c r="B35" s="4">
        <v>3470</v>
      </c>
      <c r="C35" s="9">
        <f t="shared" si="0"/>
        <v>4133.541666666667</v>
      </c>
      <c r="D35" s="9">
        <f t="shared" si="1"/>
        <v>-663.54166666666697</v>
      </c>
      <c r="E35" s="9">
        <f t="shared" si="2"/>
        <v>663.54166666666697</v>
      </c>
      <c r="F35" s="9">
        <f t="shared" si="3"/>
        <v>440287.54340277816</v>
      </c>
    </row>
    <row r="36" spans="1:6" ht="15.75" thickBot="1">
      <c r="A36" s="6">
        <v>44136</v>
      </c>
      <c r="B36" s="4">
        <v>5310</v>
      </c>
      <c r="C36" s="9">
        <f t="shared" si="0"/>
        <v>4133.541666666667</v>
      </c>
      <c r="D36" s="9">
        <f t="shared" si="1"/>
        <v>1176.458333333333</v>
      </c>
      <c r="E36" s="9">
        <f t="shared" si="2"/>
        <v>1176.458333333333</v>
      </c>
      <c r="F36" s="9">
        <f t="shared" si="3"/>
        <v>1384054.2100694438</v>
      </c>
    </row>
    <row r="37" spans="1:6" ht="15.75" thickBot="1">
      <c r="A37" s="6">
        <v>44166</v>
      </c>
      <c r="B37" s="4">
        <v>5080</v>
      </c>
      <c r="C37" s="9">
        <f t="shared" si="0"/>
        <v>4133.541666666667</v>
      </c>
      <c r="D37" s="9">
        <f t="shared" si="1"/>
        <v>946.45833333333303</v>
      </c>
      <c r="E37" s="9">
        <f t="shared" si="2"/>
        <v>946.45833333333303</v>
      </c>
      <c r="F37" s="9">
        <f t="shared" si="3"/>
        <v>895783.37673611054</v>
      </c>
    </row>
    <row r="38" spans="1:6" ht="15.75" thickBot="1">
      <c r="A38" s="6">
        <v>44197</v>
      </c>
      <c r="B38" s="4">
        <v>3180</v>
      </c>
      <c r="C38" s="9">
        <f t="shared" si="0"/>
        <v>4133.541666666667</v>
      </c>
      <c r="D38" s="9">
        <f t="shared" si="1"/>
        <v>-953.54166666666697</v>
      </c>
      <c r="E38" s="9">
        <f t="shared" si="2"/>
        <v>953.54166666666697</v>
      </c>
      <c r="F38" s="9">
        <f t="shared" si="3"/>
        <v>909241.71006944508</v>
      </c>
    </row>
    <row r="39" spans="1:6" ht="15.75" thickBot="1">
      <c r="A39" s="6">
        <v>44228</v>
      </c>
      <c r="B39" s="4">
        <v>2650</v>
      </c>
      <c r="C39" s="9">
        <f t="shared" si="0"/>
        <v>4133.541666666667</v>
      </c>
      <c r="D39" s="9">
        <f t="shared" si="1"/>
        <v>-1483.541666666667</v>
      </c>
      <c r="E39" s="9">
        <f t="shared" si="2"/>
        <v>1483.541666666667</v>
      </c>
      <c r="F39" s="9">
        <f t="shared" si="3"/>
        <v>2200895.8767361119</v>
      </c>
    </row>
    <row r="40" spans="1:6" ht="15.75" thickBot="1">
      <c r="A40" s="6">
        <v>44256</v>
      </c>
      <c r="B40" s="4">
        <v>4400</v>
      </c>
      <c r="C40" s="9">
        <f t="shared" si="0"/>
        <v>4133.541666666667</v>
      </c>
      <c r="D40" s="9">
        <f t="shared" si="1"/>
        <v>266.45833333333303</v>
      </c>
      <c r="E40" s="9">
        <f t="shared" si="2"/>
        <v>266.45833333333303</v>
      </c>
      <c r="F40" s="9">
        <f t="shared" si="3"/>
        <v>71000.043402777621</v>
      </c>
    </row>
    <row r="41" spans="1:6" ht="15.75" thickBot="1">
      <c r="A41" s="6">
        <v>44287</v>
      </c>
      <c r="B41" s="4">
        <v>2400</v>
      </c>
      <c r="C41" s="9">
        <f t="shared" si="0"/>
        <v>4133.541666666667</v>
      </c>
      <c r="D41" s="9">
        <f t="shared" si="1"/>
        <v>-1733.541666666667</v>
      </c>
      <c r="E41" s="9">
        <f t="shared" si="2"/>
        <v>1733.541666666667</v>
      </c>
      <c r="F41" s="9">
        <f t="shared" si="3"/>
        <v>3005166.7100694454</v>
      </c>
    </row>
    <row r="42" spans="1:6" ht="15.75" thickBot="1">
      <c r="A42" s="6">
        <v>44317</v>
      </c>
      <c r="B42" s="4">
        <v>1880</v>
      </c>
      <c r="C42" s="9">
        <f t="shared" si="0"/>
        <v>4133.541666666667</v>
      </c>
      <c r="D42" s="9">
        <f t="shared" si="1"/>
        <v>-2253.541666666667</v>
      </c>
      <c r="E42" s="9">
        <f t="shared" si="2"/>
        <v>2253.541666666667</v>
      </c>
      <c r="F42" s="9">
        <f t="shared" si="3"/>
        <v>5078450.0434027789</v>
      </c>
    </row>
    <row r="43" spans="1:6" ht="15.75" thickBot="1">
      <c r="A43" s="6">
        <v>44348</v>
      </c>
      <c r="B43" s="4">
        <v>5560</v>
      </c>
      <c r="C43" s="9">
        <f t="shared" si="0"/>
        <v>4133.541666666667</v>
      </c>
      <c r="D43" s="9">
        <f t="shared" si="1"/>
        <v>1426.458333333333</v>
      </c>
      <c r="E43" s="9">
        <f t="shared" si="2"/>
        <v>1426.458333333333</v>
      </c>
      <c r="F43" s="9">
        <f t="shared" si="3"/>
        <v>2034783.3767361103</v>
      </c>
    </row>
    <row r="44" spans="1:6" ht="15.75" thickBot="1">
      <c r="A44" s="6">
        <v>44378</v>
      </c>
      <c r="B44" s="4">
        <v>3980</v>
      </c>
      <c r="C44" s="9">
        <f t="shared" si="0"/>
        <v>4133.541666666667</v>
      </c>
      <c r="D44" s="9">
        <f t="shared" si="1"/>
        <v>-153.54166666666697</v>
      </c>
      <c r="E44" s="9">
        <f t="shared" si="2"/>
        <v>153.54166666666697</v>
      </c>
      <c r="F44" s="9">
        <f t="shared" si="3"/>
        <v>23575.043402777872</v>
      </c>
    </row>
    <row r="45" spans="1:6" ht="15.75" thickBot="1">
      <c r="A45" s="6">
        <v>44409</v>
      </c>
      <c r="B45" s="4">
        <v>2200</v>
      </c>
      <c r="C45" s="9">
        <f t="shared" si="0"/>
        <v>4133.541666666667</v>
      </c>
      <c r="D45" s="9">
        <f t="shared" si="1"/>
        <v>-1933.541666666667</v>
      </c>
      <c r="E45" s="9">
        <f t="shared" si="2"/>
        <v>1933.541666666667</v>
      </c>
      <c r="F45" s="9">
        <f t="shared" si="3"/>
        <v>3738583.3767361124</v>
      </c>
    </row>
    <row r="46" spans="1:6" ht="15.75" thickBot="1">
      <c r="A46" s="6">
        <v>44440</v>
      </c>
      <c r="B46" s="4">
        <v>5760</v>
      </c>
      <c r="C46" s="9">
        <f t="shared" si="0"/>
        <v>4133.541666666667</v>
      </c>
      <c r="D46" s="9">
        <f t="shared" si="1"/>
        <v>1626.458333333333</v>
      </c>
      <c r="E46" s="9">
        <f t="shared" si="2"/>
        <v>1626.458333333333</v>
      </c>
      <c r="F46" s="9">
        <f t="shared" si="3"/>
        <v>2645366.7100694436</v>
      </c>
    </row>
    <row r="47" spans="1:6" ht="15.75" thickBot="1">
      <c r="A47" s="6">
        <v>44470</v>
      </c>
      <c r="B47" s="4">
        <v>3130</v>
      </c>
      <c r="C47" s="9">
        <f t="shared" si="0"/>
        <v>4133.541666666667</v>
      </c>
      <c r="D47" s="9">
        <f t="shared" si="1"/>
        <v>-1003.541666666667</v>
      </c>
      <c r="E47" s="9">
        <f t="shared" si="2"/>
        <v>1003.541666666667</v>
      </c>
      <c r="F47" s="9">
        <f t="shared" si="3"/>
        <v>1007095.8767361117</v>
      </c>
    </row>
    <row r="48" spans="1:6" ht="15.75" thickBot="1">
      <c r="A48" s="6">
        <v>44501</v>
      </c>
      <c r="B48" s="4">
        <v>4680</v>
      </c>
      <c r="C48" s="9">
        <f t="shared" si="0"/>
        <v>4133.541666666667</v>
      </c>
      <c r="D48" s="9">
        <f t="shared" si="1"/>
        <v>546.45833333333303</v>
      </c>
      <c r="E48" s="9">
        <f t="shared" si="2"/>
        <v>546.45833333333303</v>
      </c>
      <c r="F48" s="9">
        <f t="shared" si="3"/>
        <v>298616.71006944409</v>
      </c>
    </row>
    <row r="49" spans="1:6" ht="15.75" thickBot="1">
      <c r="A49" s="6">
        <v>44531</v>
      </c>
      <c r="B49" s="4">
        <v>2760</v>
      </c>
      <c r="C49" s="9">
        <f>C50</f>
        <v>4133.541666666667</v>
      </c>
      <c r="D49" s="9">
        <f t="shared" si="1"/>
        <v>-1373.541666666667</v>
      </c>
      <c r="E49" s="9">
        <f t="shared" si="2"/>
        <v>1373.541666666667</v>
      </c>
      <c r="F49" s="9">
        <f t="shared" si="3"/>
        <v>1886616.7100694452</v>
      </c>
    </row>
    <row r="50" spans="1:6" ht="15.75" thickBot="1">
      <c r="A50" s="6">
        <v>44562</v>
      </c>
      <c r="B50" s="5"/>
      <c r="C50" s="9">
        <f>AVERAGE($B$2:B49)</f>
        <v>4133.541666666667</v>
      </c>
      <c r="D50" s="5"/>
      <c r="E50" s="5"/>
      <c r="F50" s="5"/>
    </row>
    <row r="51" spans="1:6" ht="15.75" thickBot="1">
      <c r="A51" s="6">
        <v>44593</v>
      </c>
      <c r="B51" s="5"/>
      <c r="C51" s="9">
        <f>C50</f>
        <v>4133.541666666667</v>
      </c>
      <c r="D51" s="5"/>
      <c r="E51" s="5"/>
      <c r="F51" s="5"/>
    </row>
    <row r="52" spans="1:6" ht="15.75" thickBot="1">
      <c r="A52" s="6">
        <v>44621</v>
      </c>
      <c r="B52" s="5"/>
      <c r="C52" s="9">
        <f t="shared" ref="C52:C54" si="4">C51</f>
        <v>4133.541666666667</v>
      </c>
      <c r="D52" s="5"/>
      <c r="E52" s="5"/>
      <c r="F52" s="5"/>
    </row>
    <row r="53" spans="1:6" ht="15.75" thickBot="1">
      <c r="A53" s="6">
        <v>44652</v>
      </c>
      <c r="B53" s="5"/>
      <c r="C53" s="9">
        <f t="shared" si="4"/>
        <v>4133.541666666667</v>
      </c>
      <c r="D53" s="5"/>
      <c r="E53" s="5"/>
      <c r="F53" s="5"/>
    </row>
    <row r="54" spans="1:6" ht="15.75" thickBot="1">
      <c r="A54" s="6">
        <v>44682</v>
      </c>
      <c r="B54" s="5"/>
      <c r="C54" s="9">
        <f t="shared" si="4"/>
        <v>4133.541666666667</v>
      </c>
      <c r="D54" s="5"/>
      <c r="E54" s="5"/>
      <c r="F54" s="5"/>
    </row>
  </sheetData>
  <mergeCells count="14">
    <mergeCell ref="L16:L17"/>
    <mergeCell ref="L18:L19"/>
    <mergeCell ref="L20:L21"/>
    <mergeCell ref="L22:L23"/>
    <mergeCell ref="H20:H21"/>
    <mergeCell ref="I20:I21"/>
    <mergeCell ref="K20:K21"/>
    <mergeCell ref="K22:K23"/>
    <mergeCell ref="H16:H17"/>
    <mergeCell ref="I16:I17"/>
    <mergeCell ref="K16:K17"/>
    <mergeCell ref="H18:H19"/>
    <mergeCell ref="I18:I19"/>
    <mergeCell ref="K18:K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 of sample</vt:lpstr>
      <vt:lpstr>Whit in sample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2022-07-19T03:58:35Z</dcterms:modified>
</cp:coreProperties>
</file>