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2599" documentId="13_ncr:1_{DCB4F45A-1DF9-4530-B991-156C34B3E3CD}" xr6:coauthVersionLast="47" xr6:coauthVersionMax="47" xr10:uidLastSave="{C2D603DF-E493-4093-83D1-DECE659F24E4}"/>
  <bookViews>
    <workbookView xWindow="-98" yWindow="-98" windowWidth="20715" windowHeight="13155" activeTab="6" xr2:uid="{00000000-000D-0000-FFFF-FFFF00000000}"/>
  </bookViews>
  <sheets>
    <sheet name="VERA" sheetId="1" r:id="rId1"/>
    <sheet name="Drugs" sheetId="4" r:id="rId2"/>
    <sheet name="Clinical Trials" sheetId="2" r:id="rId3"/>
    <sheet name="Literature" sheetId="3" r:id="rId4"/>
    <sheet name="IgAN" sheetId="8" r:id="rId5"/>
    <sheet name="Atacicept" sheetId="10" r:id="rId6"/>
    <sheet name="Conclusion" sheetId="6" r:id="rId7"/>
    <sheet name="TO-D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" i="2" l="1"/>
  <c r="H83" i="2"/>
  <c r="H82" i="2"/>
  <c r="I23" i="2"/>
  <c r="I24" i="2"/>
  <c r="C10" i="1"/>
  <c r="C9" i="1"/>
  <c r="C8" i="1"/>
  <c r="C5" i="1"/>
</calcChain>
</file>

<file path=xl/sharedStrings.xml><?xml version="1.0" encoding="utf-8"?>
<sst xmlns="http://schemas.openxmlformats.org/spreadsheetml/2006/main" count="253" uniqueCount="171">
  <si>
    <t>Company</t>
  </si>
  <si>
    <t>Ticker</t>
  </si>
  <si>
    <t>Cash</t>
  </si>
  <si>
    <t>S o/s</t>
  </si>
  <si>
    <t>Debt</t>
  </si>
  <si>
    <t>EV</t>
  </si>
  <si>
    <t>MC</t>
  </si>
  <si>
    <t>Price</t>
  </si>
  <si>
    <t>Downside</t>
  </si>
  <si>
    <t>Phase</t>
  </si>
  <si>
    <t>Indication</t>
  </si>
  <si>
    <t>Trial</t>
  </si>
  <si>
    <t>Main</t>
  </si>
  <si>
    <t>Duration</t>
  </si>
  <si>
    <t>Literature</t>
  </si>
  <si>
    <t>Locations</t>
  </si>
  <si>
    <t>Study Arms</t>
  </si>
  <si>
    <t>Conclusion</t>
  </si>
  <si>
    <t>Readout</t>
  </si>
  <si>
    <t>Secondary Endpoints</t>
  </si>
  <si>
    <t>Drug</t>
  </si>
  <si>
    <t>TO-DO</t>
  </si>
  <si>
    <t>Name</t>
  </si>
  <si>
    <t>Position</t>
  </si>
  <si>
    <t>Experience</t>
  </si>
  <si>
    <t>Results</t>
  </si>
  <si>
    <t>$VERA</t>
  </si>
  <si>
    <t>Vera Therapeutics</t>
  </si>
  <si>
    <t>News Releases | Vera Therapeutics</t>
  </si>
  <si>
    <t>Leadership Team - Vera Therapeutics</t>
  </si>
  <si>
    <t>Board of Directors - Vera Therapeutics</t>
  </si>
  <si>
    <t>Publications - Vera Therapeutics</t>
  </si>
  <si>
    <t>Atacicept</t>
  </si>
  <si>
    <t>Novel biologic investigational therapeutic: recombinant fusion protein containing the soluble TACI receptor that binds to the cytokines BAFF and APRIL,</t>
  </si>
  <si>
    <t>Vera holds an exclusive worldwide license for the development and commercialization of atacicept in all indications from Merck KGaA, Darmstadt, Germany, a leading science and technology company</t>
  </si>
  <si>
    <t>BAFF = B-cell activating factor; APRIL = A proliferation-inducing ligand; TACI = transmembrane activator and CAML interactor.</t>
  </si>
  <si>
    <t>LN Publications - Vera Therapeutics</t>
  </si>
  <si>
    <t>Atacicept in IgAN - Vera Therapeutics</t>
  </si>
  <si>
    <t>Atacicept Phase 3 design- Vera Therapeutics</t>
  </si>
  <si>
    <t>Atacicept Phase 2b data - Vera Therapeutics</t>
  </si>
  <si>
    <t>atacicept</t>
  </si>
  <si>
    <t>Q2 2025</t>
  </si>
  <si>
    <t>MAU868 - Vera Therapeutics</t>
  </si>
  <si>
    <t>Marshall Fordyce, MD</t>
  </si>
  <si>
    <t>CEO and Founder</t>
  </si>
  <si>
    <t>Founder and CEO of gene-editing company Trucode Gene Repair</t>
  </si>
  <si>
    <t>Senior Director of clinical research at Gilead Sciences</t>
  </si>
  <si>
    <t xml:space="preserve">subspecialty training in infectious disease from Columbia University </t>
  </si>
  <si>
    <t>Vagelos College of Physicians and Surgeons</t>
  </si>
  <si>
    <t>Primary Endpoint</t>
  </si>
  <si>
    <t>IgAN, also known as Berger’s disease, is a B-cell mediated kidney disease driven by the deposition of abnormal immune complexes that accumulate in the kidneys,</t>
  </si>
  <si>
    <t xml:space="preserve"> causing inflammatory tissue damage and kidney failure</t>
  </si>
  <si>
    <t>IgAN is a serious, immune-mediated, progressive disease with an average age at diagnosis of ~35 years old, leading to severe impact on quality of life</t>
  </si>
  <si>
    <t>Despite current standard of care with ACEi/ARBs and CKD supportive care, kidney function may steadily decline</t>
  </si>
  <si>
    <t>Up to 50% of IgAN patients progress to end-stage kidney disease within 20 years, requiring dialysis or kidney transplant</t>
  </si>
  <si>
    <t>There is a high unmet medical need for safe and effective new disease-modifying treatments for IgAN that target the upstream source of disease</t>
  </si>
  <si>
    <t>IgAN - Immunoglobulin A Nephropathy</t>
  </si>
  <si>
    <t>Immunoglobulin A Nephropathy / Berger's Disease</t>
  </si>
  <si>
    <t xml:space="preserve"> members of the tumor necrosis factor family that stimulate B cells and plasma cells to produce autoantibodies associated with IgA nephropathy (IgAN) and lupus nephritis (LN)</t>
  </si>
  <si>
    <t>Randomized Phase II JANUS Study of Atacicept in Patients With IgA Nephropathy and Persistent Proteinuria - Kidney International Reports</t>
  </si>
  <si>
    <t>Very clearly established question determining the future of the stock: Was sub-par UPCR reduction a statistical coincidence?</t>
  </si>
  <si>
    <t>If so, Phase 3 should show UPCR reduction on par with other anti-APRILs (Povetacicept, Zigakibart, Sibeprenlimab) and stock will react positively</t>
  </si>
  <si>
    <t>Otherwise, stock will react negatively to sub-par UPCR reduction</t>
  </si>
  <si>
    <t>povetacicept</t>
  </si>
  <si>
    <t>zigakibart</t>
  </si>
  <si>
    <t>sibeprenlimab</t>
  </si>
  <si>
    <t>ORIGIN3</t>
  </si>
  <si>
    <t xml:space="preserve">Comparative Efficacy </t>
  </si>
  <si>
    <t>Problem</t>
  </si>
  <si>
    <t>Sub-par UPCR reduction</t>
  </si>
  <si>
    <t>Study Results | Efficacy and Safety of Atacicept in IgA Nephropathy | ClinicalTrials.gov</t>
  </si>
  <si>
    <t>Atacicept 96 weeks ASN2024</t>
  </si>
  <si>
    <t>Vera’s Drug for Rare Kidney Disease Hits Trial Goals. Can It Stand Out in the Field? - MedCity News</t>
  </si>
  <si>
    <t>iptacopan</t>
  </si>
  <si>
    <t>FDA approves first drug to decrease urine protein in IgA nephropathy, a rare kidney disease | FDA</t>
  </si>
  <si>
    <t>Tarpeyo (FDA Approved December 17th 2021)</t>
  </si>
  <si>
    <t>Chinook Therapeutics Presents Updated Data from BION-1301</t>
  </si>
  <si>
    <t>Vera Therapeutics Announces Positive Topline Results of Phase 2b ORIGIN Clinical Trial of Atacicept for the Treatment of IgA Nephropathy | Vera Therapeutics</t>
  </si>
  <si>
    <t>Vera Therapeutics Announces Positive Week 36 Efficacy and Safety Results of Phase 2b ORIGIN Clinical Trial of Atacicept in IgAN in Late-Breaking Presentation at 60th European Renal Association (ERA) Congress | Vera Therapeutics</t>
  </si>
  <si>
    <t>Atacicept is a recombinant fusion protein being developed by Vera Therapeutics to tackle IgA nephropathy (IgAN). It’s designed to block two key cytokines—BAFF (B-cell activating factor)</t>
  </si>
  <si>
    <t xml:space="preserve"> and APRIL (A proliferation-inducing ligand)—which drive B-cell and plasma-cell activity. In IgAN, these cells churn out galactose-deficient IgA1 (Gd-IgA1),</t>
  </si>
  <si>
    <t xml:space="preserve"> the rogue molecule that kicks off the disease’s four-hit cascade: Gd-IgA1 production, autoantibody formation, immune complex deposition, and kidney damage.</t>
  </si>
  <si>
    <t xml:space="preserve"> By hitting BAFF and APRIL, atacicept aims to cut off the problem at its source, unlike some treatments that just mop up downstream mess.</t>
  </si>
  <si>
    <t>atacicept competitors in IgAN</t>
  </si>
  <si>
    <t>Phase 2b randomized, double-blind, placebo-controlled Study (ORIGIN) of atacicept in IgAN n=116</t>
  </si>
  <si>
    <t>A phase 2b, randomized, double-blind, placebo-controlled, clinical trial of atacicept for treatment of IgA nephropathy</t>
  </si>
  <si>
    <t>mean UPCR reduction from baseline to week 24</t>
  </si>
  <si>
    <t>mean UPCR reduction from baseline to week 36</t>
  </si>
  <si>
    <t>Immunoglobulin A Nephropathy</t>
  </si>
  <si>
    <t>24/36 weeks</t>
  </si>
  <si>
    <t>65 centers in 13 countries</t>
  </si>
  <si>
    <t>atacicept 75mg</t>
  </si>
  <si>
    <t>atacicept 150mg</t>
  </si>
  <si>
    <t>placebo</t>
  </si>
  <si>
    <t>75mg</t>
  </si>
  <si>
    <t>150mg</t>
  </si>
  <si>
    <t>atacicept combined</t>
  </si>
  <si>
    <t>delta</t>
  </si>
  <si>
    <t>UPCR difference (24w)</t>
  </si>
  <si>
    <t>UPCR difference (36w)</t>
  </si>
  <si>
    <t>IgA difference (36w)</t>
  </si>
  <si>
    <t>eGFR difference (36w)</t>
  </si>
  <si>
    <t>IgG difference (36w)</t>
  </si>
  <si>
    <t>IgM difference (36w)</t>
  </si>
  <si>
    <t>Phase 2b Open Label Study (ORIGIN OLE) of atacicept in IgAN n=121</t>
  </si>
  <si>
    <t>atacicept 150mg QW</t>
  </si>
  <si>
    <t>atacicept 25mg</t>
  </si>
  <si>
    <t>UPCR at week 72</t>
  </si>
  <si>
    <t>UPCR at week 96</t>
  </si>
  <si>
    <t>mean eGFR reduction from baseline to week 36</t>
  </si>
  <si>
    <t>mean IgG difference from baseline to week 36</t>
  </si>
  <si>
    <t>mean IgA difference from baseline to week 36</t>
  </si>
  <si>
    <t>mean IgM difference from baseline to week 36</t>
  </si>
  <si>
    <t>92 weeks</t>
  </si>
  <si>
    <t>UPCR difference (96w)</t>
  </si>
  <si>
    <t>UPCR difference (72w)</t>
  </si>
  <si>
    <t>~-47%</t>
  </si>
  <si>
    <t>Phase 3 randomized, double-blind, placebo-controlled Study (ORIGIN3) of atacicept in IgAN n=376 NCT04716231</t>
  </si>
  <si>
    <t>1 US</t>
  </si>
  <si>
    <t>150mg atacicept</t>
  </si>
  <si>
    <t>36 weeks</t>
  </si>
  <si>
    <t>Change in UPCR from baseline to week 36</t>
  </si>
  <si>
    <t>Change in eGFR from baseline to week 52</t>
  </si>
  <si>
    <t>25mg</t>
  </si>
  <si>
    <t>n=33</t>
  </si>
  <si>
    <t>n=34</t>
  </si>
  <si>
    <t>n=16</t>
  </si>
  <si>
    <t>mean UPCR</t>
  </si>
  <si>
    <t>Baseline</t>
  </si>
  <si>
    <t>Phase 2 randomized, double-blind, placebo-controlled Study (JANUS) of atacicept in IgAN n=16 NCT02808429</t>
  </si>
  <si>
    <t>16 US, 1 Japan, 1 UK</t>
  </si>
  <si>
    <t>Adverse Events</t>
  </si>
  <si>
    <t>Change in IgA from baseline to week 72</t>
  </si>
  <si>
    <t>Change in IgG from baseline to week 72</t>
  </si>
  <si>
    <t>Change in IgM from baseline to week 72</t>
  </si>
  <si>
    <t>UPCR difference (48w)</t>
  </si>
  <si>
    <t>n = (3,3,3)</t>
  </si>
  <si>
    <t>n = (4,4,5)</t>
  </si>
  <si>
    <t>n = (4,2,5)</t>
  </si>
  <si>
    <t>APRIL/BAFF Antagonist</t>
  </si>
  <si>
    <t>term "atacicept"</t>
  </si>
  <si>
    <t>atacicept - Search Results - PubMed</t>
  </si>
  <si>
    <t>APRIL Antagonist</t>
  </si>
  <si>
    <t>Complement Factor B Inhibitor</t>
  </si>
  <si>
    <t>B cell Modulation</t>
  </si>
  <si>
    <t>How to treat patients with chronic kidney disease: With special focus on IgA nephropathy - Tomino - 2018 - Nephrology - Wiley Online Library</t>
  </si>
  <si>
    <t>mean eGFR</t>
  </si>
  <si>
    <t>Due to the design (unblinded trials, low n, differences in baseline?, uncontrolled, high placebo effect in the controlled trials?) it might be harder to reach target UPCR reduction</t>
  </si>
  <si>
    <t>Phase 1/2 Open-Label study of povetacicept in adults with IgAN, lupus nephritis, lupus-related kidney disease, membranous nephropathy n=296 NCT05732402</t>
  </si>
  <si>
    <t>well-tolerated</t>
  </si>
  <si>
    <t>52.6% UPCR reduction for 80mg at 24 weeks in the IgAN cohort (n=7)</t>
  </si>
  <si>
    <t>zikagibart</t>
  </si>
  <si>
    <t>At Week 76, proteinuria, measured as UPCR from a 24-hour collection, was reduced by 57% from baseline</t>
  </si>
  <si>
    <t>Phase 1/2 Open-label study of zikagibart in adults with IgAN n=103 NCT03945318</t>
  </si>
  <si>
    <t>At Week 12, proteinuria, measured as UPCR from a 24-hour collection, was reduced by 19.6% from baseline</t>
  </si>
  <si>
    <t>At Week 28, proteinuria, measured as UPCR from a 24-hour collection, was reduced by 34.2% from baseline</t>
  </si>
  <si>
    <t>At Week 52, proteinuria, measured as UPCR from a 24-hour collection, was reduced by 53.4% from baseline</t>
  </si>
  <si>
    <t>Phase 2 double-blind, randomized, placebo-controlled study of sibeprenlimab in IgAN n=155 NCT04287985</t>
  </si>
  <si>
    <t>At 12 months,</t>
  </si>
  <si>
    <t>2mg showed 47.2% UPCR reduction from baseline</t>
  </si>
  <si>
    <t>4mg showed 58.8% UPCR reduction from baseline</t>
  </si>
  <si>
    <t>8mg showed 62.0% UPCR reduction from baseline</t>
  </si>
  <si>
    <t>placebo showed 20.0% UPCR reduction from baseline</t>
  </si>
  <si>
    <t>Phase 3 randomized, double-blind, placebo-controlled study of iptacopan in Primary IgAN patients n=519 NCT04578834</t>
  </si>
  <si>
    <t>38.3% delta in UPCR reduction at 9 months (both arms were also on SOC)</t>
  </si>
  <si>
    <t>Phase 3 randomized, double-blind, placebo-controlled study of Tarpeyo in IgAN n=360</t>
  </si>
  <si>
    <t xml:space="preserve">31% delta in UPCR reduction at 9 months </t>
  </si>
  <si>
    <t xml:space="preserve">54% delta in UPCR reduction at 12 months </t>
  </si>
  <si>
    <t>16mg</t>
  </si>
  <si>
    <t>Novartis bolsters innovative medicines strategy and renal pipeline with agreement to acquire Chinook Therapeutics for USD 3.2bn upfront (USD 40 / share) | Novartis</t>
  </si>
  <si>
    <t>Whether VERA will achieve a competitive UPCR reduction seems inconclusive, and how the market reads into the data is also hard to speculate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</si>
</sst>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24"/>
      </patternFill>
    </fill>
    <fill>
      <patternFill patternType="solid">
        <fgColor theme="0"/>
        <bgColor indexed="24"/>
      </patternFill>
    </fill>
  </fills>
  <borders count="1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2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vertical="center" wrapText="1" indent="2"/>
    </xf>
    <xf numFmtId="0" fontId="11" fillId="0" borderId="0" xfId="2" applyFont="1"/>
    <xf numFmtId="9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0" quotePrefix="1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8" fontId="0" fillId="0" borderId="0" xfId="0" applyNumberFormat="1"/>
    <xf numFmtId="0" fontId="12" fillId="2" borderId="3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164" fontId="0" fillId="3" borderId="6" xfId="3" applyFont="1" applyFill="1" applyBorder="1" applyAlignment="1"/>
    <xf numFmtId="2" fontId="0" fillId="3" borderId="6" xfId="0" applyNumberFormat="1" applyFill="1" applyBorder="1"/>
    <xf numFmtId="0" fontId="0" fillId="3" borderId="7" xfId="0" applyFill="1" applyBorder="1"/>
    <xf numFmtId="9" fontId="0" fillId="3" borderId="8" xfId="1" applyFont="1" applyFill="1" applyBorder="1" applyAlignment="1"/>
    <xf numFmtId="0" fontId="10" fillId="0" borderId="0" xfId="0" applyFont="1"/>
    <xf numFmtId="0" fontId="0" fillId="0" borderId="11" xfId="0" applyBorder="1"/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2" fillId="0" borderId="0" xfId="2" applyBorder="1"/>
    <xf numFmtId="0" fontId="13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3F3FF"/>
      <color rgb="FFD5D5FF"/>
      <color rgb="FFAFAFFF"/>
      <color rgb="FFFFCCFF"/>
      <color rgb="FF9999FF"/>
      <color rgb="FFFFFFFF"/>
      <color rgb="FFFFCCCC"/>
      <color rgb="FFFF99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123825</xdr:rowOff>
    </xdr:to>
    <xdr:sp macro="" textlink="">
      <xdr:nvSpPr>
        <xdr:cNvPr id="1025" name="AutoShape 1" descr="Image">
          <a:extLst>
            <a:ext uri="{FF2B5EF4-FFF2-40B4-BE49-F238E27FC236}">
              <a16:creationId xmlns:a16="http://schemas.microsoft.com/office/drawing/2014/main" id="{5D44A063-EF2F-6499-ADF7-4160DB916EE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5479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304800</xdr:colOff>
      <xdr:row>29</xdr:row>
      <xdr:rowOff>123825</xdr:rowOff>
    </xdr:to>
    <xdr:sp macro="" textlink="">
      <xdr:nvSpPr>
        <xdr:cNvPr id="1026" name="AutoShape 2" descr="Image">
          <a:extLst>
            <a:ext uri="{FF2B5EF4-FFF2-40B4-BE49-F238E27FC236}">
              <a16:creationId xmlns:a16="http://schemas.microsoft.com/office/drawing/2014/main" id="{4FB9FC23-5775-87EA-0141-DEDB2D3231AB}"/>
            </a:ext>
          </a:extLst>
        </xdr:cNvPr>
        <xdr:cNvSpPr>
          <a:spLocks noChangeAspect="1" noChangeArrowheads="1"/>
        </xdr:cNvSpPr>
      </xdr:nvSpPr>
      <xdr:spPr bwMode="auto">
        <a:xfrm>
          <a:off x="10077450" y="36337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sp macro="" textlink="">
      <xdr:nvSpPr>
        <xdr:cNvPr id="2" name="AutoShape 1" descr="Image">
          <a:extLst>
            <a:ext uri="{FF2B5EF4-FFF2-40B4-BE49-F238E27FC236}">
              <a16:creationId xmlns:a16="http://schemas.microsoft.com/office/drawing/2014/main" id="{C41BF199-DA34-6427-9865-E38A0FCFAC4E}"/>
            </a:ext>
          </a:extLst>
        </xdr:cNvPr>
        <xdr:cNvSpPr>
          <a:spLocks noChangeAspect="1" noChangeArrowheads="1"/>
        </xdr:cNvSpPr>
      </xdr:nvSpPr>
      <xdr:spPr bwMode="auto">
        <a:xfrm>
          <a:off x="647700" y="20050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sp macro="" textlink="">
      <xdr:nvSpPr>
        <xdr:cNvPr id="3" name="AutoShape 2" descr="Image">
          <a:extLst>
            <a:ext uri="{FF2B5EF4-FFF2-40B4-BE49-F238E27FC236}">
              <a16:creationId xmlns:a16="http://schemas.microsoft.com/office/drawing/2014/main" id="{29F27AAC-BD4A-AB1F-725C-61FB3B9F15E1}"/>
            </a:ext>
          </a:extLst>
        </xdr:cNvPr>
        <xdr:cNvSpPr>
          <a:spLocks noChangeAspect="1" noChangeArrowheads="1"/>
        </xdr:cNvSpPr>
      </xdr:nvSpPr>
      <xdr:spPr bwMode="auto">
        <a:xfrm>
          <a:off x="647700" y="20050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4762</xdr:colOff>
      <xdr:row>10</xdr:row>
      <xdr:rowOff>118332</xdr:rowOff>
    </xdr:from>
    <xdr:to>
      <xdr:col>8</xdr:col>
      <xdr:colOff>521298</xdr:colOff>
      <xdr:row>26</xdr:row>
      <xdr:rowOff>163188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BD92E74-9D4C-F778-8D22-53A420378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" y="1942370"/>
          <a:ext cx="5088536" cy="29404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veratx.com/about/" TargetMode="External"/><Relationship Id="rId7" Type="http://schemas.openxmlformats.org/officeDocument/2006/relationships/hyperlink" Target="https://veratx.com/publications/" TargetMode="External"/><Relationship Id="rId2" Type="http://schemas.openxmlformats.org/officeDocument/2006/relationships/hyperlink" Target="https://ir.veratx.com/news-events/news-releases" TargetMode="External"/><Relationship Id="rId1" Type="http://schemas.openxmlformats.org/officeDocument/2006/relationships/hyperlink" Target="https://veratx.com/" TargetMode="External"/><Relationship Id="rId6" Type="http://schemas.openxmlformats.org/officeDocument/2006/relationships/hyperlink" Target="https://veratx.com/mau868/" TargetMode="External"/><Relationship Id="rId5" Type="http://schemas.openxmlformats.org/officeDocument/2006/relationships/hyperlink" Target="https://veratx.com/science/atacicept-in-igan/" TargetMode="External"/><Relationship Id="rId4" Type="http://schemas.openxmlformats.org/officeDocument/2006/relationships/hyperlink" Target="https://veratx.com/abou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eratx.com/publication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reports.org/article/S2468-0249(22)01415-2/fulltex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veratx.com/science/atacicept-in-igan/" TargetMode="External"/><Relationship Id="rId1" Type="http://schemas.openxmlformats.org/officeDocument/2006/relationships/hyperlink" Target="https://veratx.com/science/atacicept-in-igan/" TargetMode="External"/><Relationship Id="rId6" Type="http://schemas.openxmlformats.org/officeDocument/2006/relationships/hyperlink" Target="https://veratx.com/wp-content/uploads/2024/10/ORIGIN-W96-ASN-LB-presentation_2024-10-23.pdf" TargetMode="External"/><Relationship Id="rId5" Type="http://schemas.openxmlformats.org/officeDocument/2006/relationships/hyperlink" Target="https://www.kidney-international.org/action/showPdf?pii=S0085-2538%2824%2900236-9" TargetMode="External"/><Relationship Id="rId4" Type="http://schemas.openxmlformats.org/officeDocument/2006/relationships/hyperlink" Target="https://clinicaltrials.gov/study/NCT02808429?intr=atacicept&amp;page=2&amp;rank=12&amp;tab=resul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reports.org/article/S2468-0249(22)01415-2/fulltext" TargetMode="External"/><Relationship Id="rId13" Type="http://schemas.openxmlformats.org/officeDocument/2006/relationships/hyperlink" Target="https://www.globenewswire.com/en/news-release/2022/11/04/2548891/35377/en/Chinook-Therapeutics-Presents-Updated-Data-from-BION-1301-Phase-1-2-Trial-in-Patients-with-IgA-Nephropathy-IgAN-and-CHK-336-Preclinical-Efficacy-Data-at-the-American-Society-of-Nep.html" TargetMode="External"/><Relationship Id="rId18" Type="http://schemas.openxmlformats.org/officeDocument/2006/relationships/hyperlink" Target="https://www.novartis.com/news/media-releases/novartis-bolsters-innovative-medicines-strategy-and-renal-pipeline-agreement-acquire-chinook-therapeutics-usd-32bn-upfront-usd-40-share?utm_source=chatgpt.com" TargetMode="External"/><Relationship Id="rId3" Type="http://schemas.openxmlformats.org/officeDocument/2006/relationships/hyperlink" Target="https://veratx.com/about/" TargetMode="External"/><Relationship Id="rId7" Type="http://schemas.openxmlformats.org/officeDocument/2006/relationships/hyperlink" Target="https://veratx.com/publications/" TargetMode="External"/><Relationship Id="rId12" Type="http://schemas.openxmlformats.org/officeDocument/2006/relationships/hyperlink" Target="https://www.fda.gov/drugs/fda-approves-first-drug-decrease-urine-protein-iga-nephropathy-rare-kidney-disease" TargetMode="External"/><Relationship Id="rId17" Type="http://schemas.openxmlformats.org/officeDocument/2006/relationships/hyperlink" Target="https://onlinelibrary.wiley.com/doi/10.1111/nep.13471" TargetMode="External"/><Relationship Id="rId2" Type="http://schemas.openxmlformats.org/officeDocument/2006/relationships/hyperlink" Target="https://ir.veratx.com/news-events/news-releases" TargetMode="External"/><Relationship Id="rId16" Type="http://schemas.openxmlformats.org/officeDocument/2006/relationships/hyperlink" Target="https://pubmed.ncbi.nlm.nih.gov/?term=atacicept&amp;size=200" TargetMode="External"/><Relationship Id="rId1" Type="http://schemas.openxmlformats.org/officeDocument/2006/relationships/hyperlink" Target="https://veratx.com/" TargetMode="External"/><Relationship Id="rId6" Type="http://schemas.openxmlformats.org/officeDocument/2006/relationships/hyperlink" Target="https://veratx.com/mau868/" TargetMode="External"/><Relationship Id="rId11" Type="http://schemas.openxmlformats.org/officeDocument/2006/relationships/hyperlink" Target="https://medcitynews.com/2023/01/veras-drug-for-rare-kidney-disease-hits-trial-goals-can-it-stand-out-in-the-field/" TargetMode="External"/><Relationship Id="rId5" Type="http://schemas.openxmlformats.org/officeDocument/2006/relationships/hyperlink" Target="https://veratx.com/science/atacicept-in-igan/" TargetMode="External"/><Relationship Id="rId15" Type="http://schemas.openxmlformats.org/officeDocument/2006/relationships/hyperlink" Target="https://ir.veratx.com/news-releases/news-release-details/vera-therapeutics-announces-positive-week-36-efficacy-and-safety" TargetMode="External"/><Relationship Id="rId10" Type="http://schemas.openxmlformats.org/officeDocument/2006/relationships/hyperlink" Target="https://veratx.com/wp-content/uploads/2024/10/ORIGIN-W96-ASN-LB-presentation_2024-10-23.pdf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veratx.com/about/" TargetMode="External"/><Relationship Id="rId9" Type="http://schemas.openxmlformats.org/officeDocument/2006/relationships/hyperlink" Target="https://clinicaltrials.gov/study/NCT02808429?intr=atacicept&amp;page=2&amp;rank=12&amp;tab=results" TargetMode="External"/><Relationship Id="rId14" Type="http://schemas.openxmlformats.org/officeDocument/2006/relationships/hyperlink" Target="https://ir.veratx.com/news-releases/news-release-details/vera-therapeutics-announces-positive-topline-results-phase-2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da.gov/drugs/fda-approves-first-drug-decrease-urine-protein-iga-nephropathy-rare-kidney-diseas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"/>
  <sheetViews>
    <sheetView workbookViewId="0">
      <selection activeCell="J7" sqref="J7"/>
    </sheetView>
  </sheetViews>
  <sheetFormatPr defaultRowHeight="14.25" x14ac:dyDescent="0.45"/>
  <cols>
    <col min="2" max="2" width="8.46484375" bestFit="1" customWidth="1"/>
    <col min="3" max="3" width="20.06640625" bestFit="1" customWidth="1"/>
    <col min="8" max="8" width="9.796875" bestFit="1" customWidth="1"/>
    <col min="9" max="9" width="28.1328125" customWidth="1"/>
  </cols>
  <sheetData>
    <row r="1" spans="2:11" ht="14.65" thickBot="1" x14ac:dyDescent="0.5"/>
    <row r="2" spans="2:11" x14ac:dyDescent="0.45">
      <c r="B2" s="22" t="s">
        <v>1</v>
      </c>
      <c r="C2" s="23" t="s">
        <v>26</v>
      </c>
      <c r="G2" s="3" t="s">
        <v>22</v>
      </c>
      <c r="I2" s="3" t="s">
        <v>23</v>
      </c>
      <c r="J2" s="3" t="s">
        <v>24</v>
      </c>
    </row>
    <row r="3" spans="2:11" x14ac:dyDescent="0.45">
      <c r="B3" s="24" t="s">
        <v>0</v>
      </c>
      <c r="C3" s="25" t="s">
        <v>27</v>
      </c>
      <c r="G3" s="32" t="s">
        <v>43</v>
      </c>
      <c r="H3" s="2"/>
      <c r="I3" s="6" t="s">
        <v>44</v>
      </c>
      <c r="J3" t="s">
        <v>45</v>
      </c>
    </row>
    <row r="4" spans="2:11" x14ac:dyDescent="0.45">
      <c r="B4" s="26" t="s">
        <v>7</v>
      </c>
      <c r="C4" s="27">
        <v>26.52</v>
      </c>
      <c r="J4" t="s">
        <v>46</v>
      </c>
    </row>
    <row r="5" spans="2:11" x14ac:dyDescent="0.45">
      <c r="B5" s="26" t="s">
        <v>6</v>
      </c>
      <c r="C5" s="29">
        <f>C4*C6</f>
        <v>1690.6499999999999</v>
      </c>
      <c r="J5" t="s">
        <v>47</v>
      </c>
    </row>
    <row r="6" spans="2:11" x14ac:dyDescent="0.45">
      <c r="B6" s="26" t="s">
        <v>3</v>
      </c>
      <c r="C6" s="28">
        <v>63.75</v>
      </c>
      <c r="G6" s="32"/>
      <c r="I6" s="6"/>
      <c r="K6" t="s">
        <v>48</v>
      </c>
    </row>
    <row r="7" spans="2:11" x14ac:dyDescent="0.45">
      <c r="B7" s="26" t="s">
        <v>2</v>
      </c>
      <c r="C7" s="29">
        <v>640.85</v>
      </c>
      <c r="G7" s="32"/>
      <c r="I7" s="6"/>
    </row>
    <row r="8" spans="2:11" x14ac:dyDescent="0.45">
      <c r="B8" s="26" t="s">
        <v>4</v>
      </c>
      <c r="C8" s="29">
        <f>53.16+7.67+1.48</f>
        <v>62.309999999999995</v>
      </c>
      <c r="G8" s="32"/>
      <c r="I8" s="6"/>
    </row>
    <row r="9" spans="2:11" x14ac:dyDescent="0.45">
      <c r="B9" s="26" t="s">
        <v>5</v>
      </c>
      <c r="C9" s="29">
        <f>C5-C7+C8</f>
        <v>1112.1099999999997</v>
      </c>
    </row>
    <row r="10" spans="2:11" ht="14.65" thickBot="1" x14ac:dyDescent="0.5">
      <c r="B10" s="30" t="s">
        <v>8</v>
      </c>
      <c r="C10" s="31">
        <f>C9/C5</f>
        <v>0.65780025434004663</v>
      </c>
    </row>
    <row r="12" spans="2:11" x14ac:dyDescent="0.45">
      <c r="B12" s="1" t="s">
        <v>27</v>
      </c>
      <c r="G12" s="14"/>
      <c r="I12" s="6"/>
    </row>
    <row r="13" spans="2:11" x14ac:dyDescent="0.45">
      <c r="B13" s="1" t="s">
        <v>28</v>
      </c>
      <c r="G13" s="14"/>
      <c r="I13" s="6"/>
    </row>
    <row r="14" spans="2:11" x14ac:dyDescent="0.45">
      <c r="B14" s="1" t="s">
        <v>30</v>
      </c>
      <c r="G14" s="14"/>
      <c r="I14" s="6"/>
    </row>
    <row r="15" spans="2:11" x14ac:dyDescent="0.45">
      <c r="B15" s="1" t="s">
        <v>29</v>
      </c>
      <c r="G15" s="14"/>
      <c r="I15" s="6"/>
    </row>
    <row r="16" spans="2:11" x14ac:dyDescent="0.45">
      <c r="B16" s="1"/>
      <c r="G16" s="14"/>
      <c r="I16" s="6"/>
    </row>
    <row r="17" spans="2:9" x14ac:dyDescent="0.45">
      <c r="B17" s="1" t="s">
        <v>37</v>
      </c>
      <c r="G17" s="14"/>
      <c r="I17" s="6"/>
    </row>
    <row r="18" spans="2:9" x14ac:dyDescent="0.45">
      <c r="B18" s="1" t="s">
        <v>42</v>
      </c>
      <c r="G18" s="14"/>
      <c r="I18" s="6"/>
    </row>
    <row r="19" spans="2:9" x14ac:dyDescent="0.45">
      <c r="B19" s="1" t="s">
        <v>31</v>
      </c>
      <c r="F19" s="3"/>
      <c r="G19" s="14"/>
      <c r="I19" s="6"/>
    </row>
    <row r="20" spans="2:9" x14ac:dyDescent="0.45">
      <c r="B20" s="1"/>
      <c r="F20" s="3"/>
      <c r="G20" s="14"/>
      <c r="I20" s="6"/>
    </row>
    <row r="21" spans="2:9" x14ac:dyDescent="0.45">
      <c r="B21" s="1"/>
    </row>
    <row r="22" spans="2:9" x14ac:dyDescent="0.45">
      <c r="B22" s="1"/>
    </row>
    <row r="23" spans="2:9" x14ac:dyDescent="0.45">
      <c r="B23" s="1"/>
    </row>
    <row r="24" spans="2:9" x14ac:dyDescent="0.45">
      <c r="B24" s="1"/>
    </row>
    <row r="25" spans="2:9" x14ac:dyDescent="0.45">
      <c r="B25" s="1"/>
    </row>
    <row r="26" spans="2:9" x14ac:dyDescent="0.45">
      <c r="B26" s="1"/>
    </row>
    <row r="27" spans="2:9" x14ac:dyDescent="0.45">
      <c r="B27" s="2"/>
    </row>
    <row r="29" spans="2:9" x14ac:dyDescent="0.45">
      <c r="B29" s="2"/>
    </row>
  </sheetData>
  <hyperlinks>
    <hyperlink ref="B12" r:id="rId1" display="https://veratx.com/" xr:uid="{52056215-0025-4BF4-A78B-609481C4CF7A}"/>
    <hyperlink ref="B13" r:id="rId2" display="https://ir.veratx.com/news-events/news-releases" xr:uid="{5FCFDEAA-CD47-4C7F-B01E-BC26E6E906A5}"/>
    <hyperlink ref="B14" r:id="rId3" location="board" display="https://veratx.com/about/ - board" xr:uid="{F3E4904E-3970-4152-B9B9-7194E73AF0F4}"/>
    <hyperlink ref="B15" r:id="rId4" location="leadership" display="https://veratx.com/about/ - leadership" xr:uid="{49D6546A-17CA-4AC0-BF43-4EEDE5E80A57}"/>
    <hyperlink ref="B17" r:id="rId5" display="https://veratx.com/science/atacicept-in-igan/" xr:uid="{6D5B8AD4-8798-4607-B0E3-026E59285254}"/>
    <hyperlink ref="B18" r:id="rId6" display="https://veratx.com/mau868/" xr:uid="{8AA65A99-1277-43BF-8C78-18F7BABC9215}"/>
    <hyperlink ref="B19" r:id="rId7" display="https://veratx.com/publications/" xr:uid="{ED0B0DB0-17A5-413B-A8BA-961814BB9A7E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92E-7B70-4F4B-93C9-C210743BAC55}">
  <dimension ref="A1:Q55"/>
  <sheetViews>
    <sheetView workbookViewId="0">
      <selection activeCell="L12" sqref="L12"/>
    </sheetView>
  </sheetViews>
  <sheetFormatPr defaultRowHeight="14.25" x14ac:dyDescent="0.45"/>
  <cols>
    <col min="2" max="2" width="9.59765625" customWidth="1"/>
    <col min="10" max="10" width="10.86328125" customWidth="1"/>
    <col min="11" max="11" width="43.06640625" bestFit="1" customWidth="1"/>
    <col min="12" max="12" width="8.73046875" bestFit="1" customWidth="1"/>
    <col min="13" max="13" width="14.1328125" bestFit="1" customWidth="1"/>
    <col min="14" max="14" width="9.19921875" bestFit="1" customWidth="1"/>
  </cols>
  <sheetData>
    <row r="1" spans="1:17" ht="14.65" thickBot="1" x14ac:dyDescent="0.5">
      <c r="A1" s="1" t="s">
        <v>12</v>
      </c>
    </row>
    <row r="2" spans="1:17" ht="14.65" thickBot="1" x14ac:dyDescent="0.5">
      <c r="J2" s="7" t="s">
        <v>20</v>
      </c>
      <c r="K2" s="7" t="s">
        <v>10</v>
      </c>
      <c r="L2" s="7" t="s">
        <v>9</v>
      </c>
      <c r="M2" s="7" t="s">
        <v>11</v>
      </c>
      <c r="N2" s="7" t="s">
        <v>18</v>
      </c>
    </row>
    <row r="3" spans="1:17" ht="14.65" thickBot="1" x14ac:dyDescent="0.5">
      <c r="J3" s="12" t="s">
        <v>40</v>
      </c>
      <c r="K3" s="12" t="s">
        <v>57</v>
      </c>
      <c r="L3" s="13">
        <v>3</v>
      </c>
      <c r="M3" t="s">
        <v>66</v>
      </c>
      <c r="N3" s="13" t="s">
        <v>41</v>
      </c>
    </row>
    <row r="4" spans="1:17" x14ac:dyDescent="0.45">
      <c r="B4" s="2" t="s">
        <v>32</v>
      </c>
      <c r="C4" s="1" t="s">
        <v>36</v>
      </c>
      <c r="J4" s="33"/>
      <c r="K4" s="33"/>
      <c r="L4" s="34"/>
      <c r="M4" s="34"/>
      <c r="N4" s="34"/>
    </row>
    <row r="5" spans="1:17" x14ac:dyDescent="0.45">
      <c r="B5" t="s">
        <v>33</v>
      </c>
      <c r="L5" s="4"/>
      <c r="M5" s="4"/>
      <c r="N5" s="4"/>
    </row>
    <row r="6" spans="1:17" x14ac:dyDescent="0.45">
      <c r="B6" t="s">
        <v>58</v>
      </c>
      <c r="L6" s="4"/>
      <c r="M6" s="4"/>
      <c r="N6" s="4"/>
    </row>
    <row r="7" spans="1:17" x14ac:dyDescent="0.45">
      <c r="B7" t="s">
        <v>34</v>
      </c>
      <c r="L7" s="4"/>
      <c r="M7" s="4"/>
      <c r="N7" s="4"/>
    </row>
    <row r="8" spans="1:17" x14ac:dyDescent="0.45">
      <c r="B8" s="40" t="s">
        <v>35</v>
      </c>
      <c r="I8" s="1"/>
      <c r="O8" s="4"/>
      <c r="P8" s="4"/>
      <c r="Q8" s="4"/>
    </row>
    <row r="9" spans="1:17" x14ac:dyDescent="0.45">
      <c r="O9" s="4"/>
      <c r="P9" s="4"/>
      <c r="Q9" s="4"/>
    </row>
    <row r="10" spans="1:17" x14ac:dyDescent="0.45">
      <c r="B10" s="2" t="s">
        <v>67</v>
      </c>
      <c r="K10" s="2" t="s">
        <v>68</v>
      </c>
      <c r="O10" s="4"/>
      <c r="P10" s="4"/>
      <c r="Q10" s="4"/>
    </row>
    <row r="11" spans="1:17" x14ac:dyDescent="0.45">
      <c r="K11" t="s">
        <v>69</v>
      </c>
      <c r="N11" s="4"/>
      <c r="O11" s="4"/>
      <c r="P11" s="4"/>
      <c r="Q11" s="4"/>
    </row>
    <row r="12" spans="1:17" x14ac:dyDescent="0.45">
      <c r="C12" s="1"/>
      <c r="N12" s="4"/>
      <c r="O12" s="4"/>
      <c r="P12" s="4"/>
      <c r="Q12" s="4"/>
    </row>
    <row r="13" spans="1:17" x14ac:dyDescent="0.45">
      <c r="N13" s="4"/>
      <c r="O13" s="4"/>
      <c r="P13" s="4"/>
      <c r="Q13" s="4"/>
    </row>
    <row r="14" spans="1:17" x14ac:dyDescent="0.45">
      <c r="N14" s="4"/>
      <c r="O14" s="4"/>
      <c r="P14" s="4"/>
      <c r="Q14" s="4"/>
    </row>
    <row r="15" spans="1:17" x14ac:dyDescent="0.45">
      <c r="N15" s="4"/>
      <c r="O15" s="4"/>
      <c r="P15" s="4"/>
      <c r="Q15" s="4"/>
    </row>
    <row r="16" spans="1:17" x14ac:dyDescent="0.45">
      <c r="B16" s="3"/>
      <c r="N16" s="4"/>
      <c r="O16" s="4"/>
      <c r="P16" s="4"/>
      <c r="Q16" s="4"/>
    </row>
    <row r="17" spans="2:17" x14ac:dyDescent="0.45">
      <c r="B17" s="1"/>
      <c r="N17" s="4"/>
      <c r="O17" s="4"/>
      <c r="P17" s="4"/>
      <c r="Q17" s="4"/>
    </row>
    <row r="21" spans="2:17" x14ac:dyDescent="0.45">
      <c r="B21" s="3"/>
    </row>
    <row r="25" spans="2:17" x14ac:dyDescent="0.45">
      <c r="B25" s="2"/>
      <c r="C25" s="32"/>
    </row>
    <row r="26" spans="2:17" x14ac:dyDescent="0.45">
      <c r="B26" s="2"/>
    </row>
    <row r="27" spans="2:17" x14ac:dyDescent="0.45">
      <c r="B27" s="2"/>
      <c r="D27" s="32"/>
    </row>
    <row r="28" spans="2:17" x14ac:dyDescent="0.45">
      <c r="B28" s="2"/>
    </row>
    <row r="29" spans="2:17" x14ac:dyDescent="0.45">
      <c r="B29" s="2"/>
      <c r="D29" s="1"/>
    </row>
    <row r="30" spans="2:17" x14ac:dyDescent="0.45">
      <c r="B30" s="2"/>
    </row>
    <row r="31" spans="2:17" x14ac:dyDescent="0.45">
      <c r="B31" s="3"/>
    </row>
    <row r="33" spans="2:3" x14ac:dyDescent="0.45">
      <c r="C33" s="2"/>
    </row>
    <row r="34" spans="2:3" x14ac:dyDescent="0.45">
      <c r="B34" s="3"/>
    </row>
    <row r="37" spans="2:3" x14ac:dyDescent="0.45">
      <c r="B37" s="3"/>
    </row>
    <row r="44" spans="2:3" x14ac:dyDescent="0.45">
      <c r="C44" s="2"/>
    </row>
    <row r="55" spans="2:2" x14ac:dyDescent="0.45">
      <c r="B55" s="1"/>
    </row>
  </sheetData>
  <hyperlinks>
    <hyperlink ref="A1" location="GHRS!A1" display="Main" xr:uid="{0E133DCE-5480-4338-A804-B64A340FE396}"/>
    <hyperlink ref="C4" r:id="rId1" location="ln" display="https://veratx.com/publications/ - ln" xr:uid="{ED7CDC4C-5574-421B-A123-FB5302858A3B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09EE-DC00-4AA2-A27E-A587E33F135D}">
  <dimension ref="A1:L268"/>
  <sheetViews>
    <sheetView zoomScale="90" zoomScaleNormal="90" workbookViewId="0">
      <selection activeCell="I113" sqref="I113"/>
    </sheetView>
  </sheetViews>
  <sheetFormatPr defaultRowHeight="14.25" x14ac:dyDescent="0.45"/>
  <cols>
    <col min="2" max="2" width="10.53125" bestFit="1" customWidth="1"/>
    <col min="3" max="3" width="17.19921875" customWidth="1"/>
    <col min="4" max="4" width="19.9296875" customWidth="1"/>
    <col min="5" max="5" width="13.3984375" bestFit="1" customWidth="1"/>
    <col min="6" max="6" width="14.3984375" bestFit="1" customWidth="1"/>
    <col min="7" max="7" width="16.53125" bestFit="1" customWidth="1"/>
    <col min="8" max="8" width="10.53125" bestFit="1" customWidth="1"/>
    <col min="9" max="9" width="16.46484375" customWidth="1"/>
  </cols>
  <sheetData>
    <row r="1" spans="1:12" x14ac:dyDescent="0.45">
      <c r="A1" s="1" t="s">
        <v>12</v>
      </c>
    </row>
    <row r="2" spans="1:12" x14ac:dyDescent="0.45">
      <c r="A2" s="1"/>
      <c r="B2" s="2" t="s">
        <v>40</v>
      </c>
    </row>
    <row r="3" spans="1:12" x14ac:dyDescent="0.45">
      <c r="C3" s="2" t="s">
        <v>84</v>
      </c>
    </row>
    <row r="4" spans="1:12" x14ac:dyDescent="0.45">
      <c r="C4" s="1" t="s">
        <v>39</v>
      </c>
    </row>
    <row r="5" spans="1:12" x14ac:dyDescent="0.45">
      <c r="C5" s="1" t="s">
        <v>85</v>
      </c>
    </row>
    <row r="6" spans="1:12" x14ac:dyDescent="0.45">
      <c r="C6" t="s">
        <v>49</v>
      </c>
      <c r="D6" t="s">
        <v>86</v>
      </c>
    </row>
    <row r="7" spans="1:12" x14ac:dyDescent="0.45">
      <c r="C7" t="s">
        <v>19</v>
      </c>
      <c r="D7" t="s">
        <v>87</v>
      </c>
      <c r="I7" t="s">
        <v>128</v>
      </c>
      <c r="J7" t="s">
        <v>94</v>
      </c>
      <c r="K7" t="s">
        <v>95</v>
      </c>
      <c r="L7" t="s">
        <v>93</v>
      </c>
    </row>
    <row r="8" spans="1:12" x14ac:dyDescent="0.45">
      <c r="D8" t="s">
        <v>109</v>
      </c>
      <c r="I8" s="3" t="s">
        <v>127</v>
      </c>
      <c r="J8" s="4">
        <v>1.7</v>
      </c>
      <c r="K8" s="4">
        <v>1.7</v>
      </c>
      <c r="L8" s="4">
        <v>1.6</v>
      </c>
    </row>
    <row r="9" spans="1:12" x14ac:dyDescent="0.45">
      <c r="D9" t="s">
        <v>110</v>
      </c>
      <c r="I9" s="41" t="s">
        <v>146</v>
      </c>
      <c r="J9" s="4">
        <v>64</v>
      </c>
      <c r="K9" s="4">
        <v>56</v>
      </c>
      <c r="L9" s="4">
        <v>66</v>
      </c>
    </row>
    <row r="10" spans="1:12" x14ac:dyDescent="0.45">
      <c r="D10" t="s">
        <v>111</v>
      </c>
    </row>
    <row r="11" spans="1:12" x14ac:dyDescent="0.45">
      <c r="D11" t="s">
        <v>112</v>
      </c>
    </row>
    <row r="12" spans="1:12" x14ac:dyDescent="0.45">
      <c r="C12" t="s">
        <v>10</v>
      </c>
      <c r="D12" t="s">
        <v>88</v>
      </c>
    </row>
    <row r="13" spans="1:12" x14ac:dyDescent="0.45">
      <c r="C13" t="s">
        <v>13</v>
      </c>
      <c r="D13" t="s">
        <v>89</v>
      </c>
    </row>
    <row r="14" spans="1:12" x14ac:dyDescent="0.45">
      <c r="C14" t="s">
        <v>15</v>
      </c>
      <c r="D14" t="s">
        <v>90</v>
      </c>
    </row>
    <row r="15" spans="1:12" x14ac:dyDescent="0.45">
      <c r="C15" t="s">
        <v>16</v>
      </c>
    </row>
    <row r="16" spans="1:12" x14ac:dyDescent="0.45">
      <c r="D16" s="5" t="s">
        <v>106</v>
      </c>
      <c r="E16" t="s">
        <v>126</v>
      </c>
    </row>
    <row r="17" spans="3:9" x14ac:dyDescent="0.45">
      <c r="C17" s="4"/>
      <c r="D17" s="5" t="s">
        <v>91</v>
      </c>
      <c r="E17" t="s">
        <v>124</v>
      </c>
    </row>
    <row r="18" spans="3:9" x14ac:dyDescent="0.45">
      <c r="C18" s="4"/>
      <c r="D18" s="5" t="s">
        <v>92</v>
      </c>
      <c r="E18" t="s">
        <v>124</v>
      </c>
    </row>
    <row r="19" spans="3:9" x14ac:dyDescent="0.45">
      <c r="D19" s="5" t="s">
        <v>93</v>
      </c>
      <c r="E19" t="s">
        <v>125</v>
      </c>
    </row>
    <row r="20" spans="3:9" x14ac:dyDescent="0.45">
      <c r="D20" s="5"/>
    </row>
    <row r="21" spans="3:9" x14ac:dyDescent="0.45">
      <c r="C21" s="3" t="s">
        <v>25</v>
      </c>
      <c r="D21" s="5"/>
    </row>
    <row r="22" spans="3:9" x14ac:dyDescent="0.45">
      <c r="C22" s="3"/>
      <c r="D22" s="5"/>
      <c r="E22" t="s">
        <v>91</v>
      </c>
      <c r="F22" t="s">
        <v>92</v>
      </c>
      <c r="G22" t="s">
        <v>96</v>
      </c>
      <c r="H22" t="s">
        <v>93</v>
      </c>
      <c r="I22" t="s">
        <v>97</v>
      </c>
    </row>
    <row r="23" spans="3:9" x14ac:dyDescent="0.45">
      <c r="C23" s="3"/>
      <c r="D23" s="5" t="s">
        <v>98</v>
      </c>
      <c r="E23" s="17">
        <v>-0.28000000000000003</v>
      </c>
      <c r="F23" s="17">
        <v>-0.33</v>
      </c>
      <c r="G23" s="17">
        <v>-0.31</v>
      </c>
      <c r="H23" s="17">
        <v>-0.08</v>
      </c>
      <c r="I23" s="38">
        <f>G23-H23</f>
        <v>-0.22999999999999998</v>
      </c>
    </row>
    <row r="24" spans="3:9" x14ac:dyDescent="0.45">
      <c r="C24" s="3"/>
      <c r="D24" s="5" t="s">
        <v>99</v>
      </c>
      <c r="E24" s="17">
        <v>-0.34</v>
      </c>
      <c r="F24" s="17">
        <v>-0.33</v>
      </c>
      <c r="G24" s="17">
        <v>-0.34</v>
      </c>
      <c r="H24" s="17">
        <v>0.02</v>
      </c>
      <c r="I24" s="38">
        <f>G24-H24</f>
        <v>-0.36000000000000004</v>
      </c>
    </row>
    <row r="25" spans="3:9" x14ac:dyDescent="0.45">
      <c r="C25" s="3"/>
      <c r="D25" s="5" t="s">
        <v>101</v>
      </c>
      <c r="E25" s="4"/>
      <c r="G25" s="17">
        <v>-0.08</v>
      </c>
      <c r="H25" s="17">
        <v>0.01</v>
      </c>
    </row>
    <row r="26" spans="3:9" x14ac:dyDescent="0.45">
      <c r="C26" s="3"/>
      <c r="D26" s="5" t="s">
        <v>102</v>
      </c>
      <c r="E26" s="17">
        <v>-0.37</v>
      </c>
      <c r="F26" s="17">
        <v>-0.32</v>
      </c>
      <c r="G26" s="4"/>
      <c r="H26" s="17">
        <v>0</v>
      </c>
    </row>
    <row r="27" spans="3:9" x14ac:dyDescent="0.45">
      <c r="C27" s="3"/>
      <c r="D27" s="5" t="s">
        <v>100</v>
      </c>
      <c r="E27" s="17">
        <v>-0.63</v>
      </c>
      <c r="F27" s="17">
        <v>-0.54</v>
      </c>
      <c r="G27" s="4"/>
      <c r="H27" s="17">
        <v>0.04</v>
      </c>
    </row>
    <row r="28" spans="3:9" x14ac:dyDescent="0.45">
      <c r="C28" s="3"/>
      <c r="D28" s="5" t="s">
        <v>103</v>
      </c>
      <c r="E28" s="17">
        <v>-0.73</v>
      </c>
      <c r="F28" s="17">
        <v>-0.7</v>
      </c>
      <c r="G28" s="4"/>
      <c r="H28" s="17">
        <v>0.03</v>
      </c>
    </row>
    <row r="29" spans="3:9" x14ac:dyDescent="0.45">
      <c r="C29" s="3"/>
      <c r="D29" s="5"/>
      <c r="E29" s="17"/>
      <c r="F29" s="17"/>
      <c r="G29" s="4"/>
      <c r="H29" s="17"/>
    </row>
    <row r="30" spans="3:9" x14ac:dyDescent="0.45">
      <c r="C30" s="3"/>
      <c r="E30" s="38"/>
      <c r="F30" s="38"/>
    </row>
    <row r="31" spans="3:9" x14ac:dyDescent="0.45">
      <c r="C31" s="2" t="s">
        <v>104</v>
      </c>
      <c r="E31" s="38"/>
      <c r="F31" s="38"/>
    </row>
    <row r="32" spans="3:9" x14ac:dyDescent="0.45">
      <c r="C32" s="1" t="s">
        <v>71</v>
      </c>
      <c r="E32" s="38"/>
      <c r="F32" s="38"/>
    </row>
    <row r="33" spans="2:7" x14ac:dyDescent="0.45">
      <c r="C33" t="s">
        <v>49</v>
      </c>
      <c r="D33" t="s">
        <v>107</v>
      </c>
      <c r="E33" s="38"/>
      <c r="F33" s="38"/>
    </row>
    <row r="34" spans="2:7" x14ac:dyDescent="0.45">
      <c r="D34" t="s">
        <v>108</v>
      </c>
      <c r="E34" s="38"/>
      <c r="F34" s="38"/>
    </row>
    <row r="35" spans="2:7" x14ac:dyDescent="0.45">
      <c r="C35" t="s">
        <v>19</v>
      </c>
      <c r="D35" t="s">
        <v>87</v>
      </c>
      <c r="E35" s="38"/>
      <c r="F35" s="38"/>
    </row>
    <row r="36" spans="2:7" x14ac:dyDescent="0.45">
      <c r="D36" t="s">
        <v>109</v>
      </c>
      <c r="E36" s="38"/>
      <c r="F36" s="38"/>
    </row>
    <row r="37" spans="2:7" x14ac:dyDescent="0.45">
      <c r="D37" t="s">
        <v>110</v>
      </c>
      <c r="E37" s="38"/>
      <c r="F37" s="38"/>
    </row>
    <row r="38" spans="2:7" x14ac:dyDescent="0.45">
      <c r="D38" t="s">
        <v>111</v>
      </c>
      <c r="E38" s="38"/>
      <c r="F38" s="38"/>
    </row>
    <row r="39" spans="2:7" x14ac:dyDescent="0.45">
      <c r="D39" t="s">
        <v>112</v>
      </c>
      <c r="E39" s="38"/>
      <c r="F39" s="38"/>
    </row>
    <row r="40" spans="2:7" x14ac:dyDescent="0.45">
      <c r="C40" t="s">
        <v>10</v>
      </c>
      <c r="D40" t="s">
        <v>88</v>
      </c>
      <c r="E40" s="38"/>
      <c r="F40" s="38"/>
    </row>
    <row r="41" spans="2:7" x14ac:dyDescent="0.45">
      <c r="C41" t="s">
        <v>13</v>
      </c>
      <c r="D41" t="s">
        <v>113</v>
      </c>
      <c r="E41" s="38"/>
      <c r="F41" s="38"/>
    </row>
    <row r="42" spans="2:7" x14ac:dyDescent="0.45">
      <c r="B42" s="2"/>
      <c r="C42" t="s">
        <v>16</v>
      </c>
      <c r="E42" s="38"/>
      <c r="F42" s="38"/>
    </row>
    <row r="43" spans="2:7" x14ac:dyDescent="0.45">
      <c r="C43" s="4"/>
      <c r="D43" t="s">
        <v>105</v>
      </c>
      <c r="E43" s="38"/>
      <c r="F43" s="38"/>
    </row>
    <row r="44" spans="2:7" x14ac:dyDescent="0.45">
      <c r="C44" s="4"/>
      <c r="E44" s="38"/>
      <c r="F44" s="38"/>
    </row>
    <row r="45" spans="2:7" x14ac:dyDescent="0.45">
      <c r="B45" t="s">
        <v>41</v>
      </c>
      <c r="C45" s="3" t="s">
        <v>25</v>
      </c>
      <c r="E45" s="38"/>
      <c r="F45" s="38"/>
    </row>
    <row r="46" spans="2:7" x14ac:dyDescent="0.45">
      <c r="C46" s="3"/>
      <c r="D46" s="5"/>
      <c r="E46" t="s">
        <v>92</v>
      </c>
    </row>
    <row r="47" spans="2:7" x14ac:dyDescent="0.45">
      <c r="C47" s="3"/>
      <c r="D47" s="5" t="s">
        <v>115</v>
      </c>
      <c r="E47" s="17" t="s">
        <v>116</v>
      </c>
      <c r="F47" s="17"/>
      <c r="G47" s="38"/>
    </row>
    <row r="48" spans="2:7" x14ac:dyDescent="0.45">
      <c r="C48" s="3"/>
      <c r="D48" s="5" t="s">
        <v>114</v>
      </c>
      <c r="E48" s="17">
        <v>-0.52</v>
      </c>
      <c r="F48" s="38"/>
    </row>
    <row r="49" spans="2:10" x14ac:dyDescent="0.45">
      <c r="C49" s="3"/>
      <c r="E49" s="38"/>
      <c r="F49" s="38"/>
    </row>
    <row r="50" spans="2:10" x14ac:dyDescent="0.45">
      <c r="D50" s="5"/>
    </row>
    <row r="51" spans="2:10" x14ac:dyDescent="0.45">
      <c r="C51" s="2"/>
      <c r="J51" s="1"/>
    </row>
    <row r="52" spans="2:10" x14ac:dyDescent="0.45">
      <c r="C52" s="2" t="s">
        <v>117</v>
      </c>
    </row>
    <row r="53" spans="2:10" x14ac:dyDescent="0.45">
      <c r="C53" s="1" t="s">
        <v>38</v>
      </c>
    </row>
    <row r="54" spans="2:10" x14ac:dyDescent="0.45">
      <c r="C54" t="s">
        <v>49</v>
      </c>
      <c r="D54" t="s">
        <v>121</v>
      </c>
    </row>
    <row r="55" spans="2:10" x14ac:dyDescent="0.45">
      <c r="C55" t="s">
        <v>19</v>
      </c>
      <c r="D55" t="s">
        <v>122</v>
      </c>
      <c r="J55" s="1"/>
    </row>
    <row r="56" spans="2:10" x14ac:dyDescent="0.45">
      <c r="C56" t="s">
        <v>10</v>
      </c>
      <c r="D56" t="s">
        <v>88</v>
      </c>
    </row>
    <row r="57" spans="2:10" x14ac:dyDescent="0.45">
      <c r="C57" t="s">
        <v>13</v>
      </c>
      <c r="D57" t="s">
        <v>120</v>
      </c>
    </row>
    <row r="58" spans="2:10" x14ac:dyDescent="0.45">
      <c r="C58" t="s">
        <v>15</v>
      </c>
      <c r="D58" t="s">
        <v>118</v>
      </c>
      <c r="E58" s="4"/>
      <c r="F58" s="4"/>
      <c r="G58" s="4"/>
      <c r="H58" s="4"/>
      <c r="I58" s="4"/>
    </row>
    <row r="59" spans="2:10" x14ac:dyDescent="0.45">
      <c r="B59" s="2"/>
      <c r="C59" t="s">
        <v>16</v>
      </c>
      <c r="E59" s="4"/>
      <c r="F59" s="4"/>
      <c r="G59" s="4"/>
      <c r="H59" s="4"/>
      <c r="I59" s="4"/>
    </row>
    <row r="60" spans="2:10" x14ac:dyDescent="0.45">
      <c r="C60" s="4"/>
      <c r="D60" t="s">
        <v>119</v>
      </c>
      <c r="E60" s="4"/>
      <c r="F60" s="4"/>
      <c r="G60" s="4"/>
      <c r="H60" s="4"/>
      <c r="I60" s="4"/>
    </row>
    <row r="61" spans="2:10" x14ac:dyDescent="0.45">
      <c r="C61" s="4"/>
      <c r="D61" t="s">
        <v>93</v>
      </c>
      <c r="I61" s="4"/>
    </row>
    <row r="62" spans="2:10" x14ac:dyDescent="0.45">
      <c r="B62" t="s">
        <v>41</v>
      </c>
      <c r="C62" s="3" t="s">
        <v>25</v>
      </c>
      <c r="I62" s="4"/>
    </row>
    <row r="63" spans="2:10" x14ac:dyDescent="0.45">
      <c r="I63" s="4"/>
    </row>
    <row r="64" spans="2:10" x14ac:dyDescent="0.45">
      <c r="B64" s="2"/>
      <c r="C64" s="1"/>
      <c r="I64" s="4"/>
    </row>
    <row r="65" spans="3:12" x14ac:dyDescent="0.45">
      <c r="C65" s="2"/>
      <c r="I65" s="4"/>
    </row>
    <row r="66" spans="3:12" x14ac:dyDescent="0.45">
      <c r="C66" s="2" t="s">
        <v>129</v>
      </c>
      <c r="I66" s="4"/>
    </row>
    <row r="67" spans="3:12" x14ac:dyDescent="0.45">
      <c r="C67" s="1" t="s">
        <v>59</v>
      </c>
      <c r="I67" s="4"/>
    </row>
    <row r="68" spans="3:12" x14ac:dyDescent="0.45">
      <c r="C68" s="1" t="s">
        <v>70</v>
      </c>
      <c r="I68" s="4"/>
    </row>
    <row r="69" spans="3:12" x14ac:dyDescent="0.45">
      <c r="C69" t="s">
        <v>49</v>
      </c>
      <c r="D69" t="s">
        <v>131</v>
      </c>
      <c r="I69" s="4"/>
    </row>
    <row r="70" spans="3:12" x14ac:dyDescent="0.45">
      <c r="C70" t="s">
        <v>19</v>
      </c>
      <c r="D70" t="s">
        <v>132</v>
      </c>
      <c r="I70" t="s">
        <v>128</v>
      </c>
      <c r="J70" t="s">
        <v>123</v>
      </c>
      <c r="K70" t="s">
        <v>94</v>
      </c>
      <c r="L70" t="s">
        <v>93</v>
      </c>
    </row>
    <row r="71" spans="3:12" x14ac:dyDescent="0.45">
      <c r="D71" t="s">
        <v>133</v>
      </c>
      <c r="I71" s="3" t="s">
        <v>127</v>
      </c>
      <c r="J71" s="4">
        <v>1.8</v>
      </c>
      <c r="K71" s="4">
        <v>1.4</v>
      </c>
      <c r="L71" s="4">
        <v>1.6</v>
      </c>
    </row>
    <row r="72" spans="3:12" x14ac:dyDescent="0.45">
      <c r="D72" t="s">
        <v>134</v>
      </c>
      <c r="I72" s="41" t="s">
        <v>146</v>
      </c>
      <c r="J72" s="4">
        <v>57</v>
      </c>
      <c r="K72" s="4">
        <v>55</v>
      </c>
      <c r="L72" s="4">
        <v>49</v>
      </c>
    </row>
    <row r="73" spans="3:12" x14ac:dyDescent="0.45">
      <c r="C73" t="s">
        <v>10</v>
      </c>
      <c r="D73" t="s">
        <v>88</v>
      </c>
      <c r="E73" s="4"/>
      <c r="F73" s="4"/>
      <c r="G73" s="4"/>
      <c r="H73" s="4"/>
      <c r="I73" s="4"/>
    </row>
    <row r="74" spans="3:12" x14ac:dyDescent="0.45">
      <c r="C74" t="s">
        <v>13</v>
      </c>
      <c r="E74" s="4"/>
      <c r="F74" s="4"/>
      <c r="G74" s="4"/>
      <c r="H74" s="4"/>
      <c r="I74" s="4"/>
    </row>
    <row r="75" spans="3:12" x14ac:dyDescent="0.45">
      <c r="C75" t="s">
        <v>15</v>
      </c>
      <c r="D75" t="s">
        <v>130</v>
      </c>
      <c r="E75" s="4"/>
      <c r="H75" s="4"/>
      <c r="I75" s="4"/>
    </row>
    <row r="76" spans="3:12" x14ac:dyDescent="0.45">
      <c r="C76" t="s">
        <v>16</v>
      </c>
    </row>
    <row r="77" spans="3:12" x14ac:dyDescent="0.45">
      <c r="D77" t="s">
        <v>106</v>
      </c>
    </row>
    <row r="78" spans="3:12" x14ac:dyDescent="0.45">
      <c r="C78" s="4"/>
      <c r="D78" t="s">
        <v>91</v>
      </c>
    </row>
    <row r="79" spans="3:12" x14ac:dyDescent="0.45">
      <c r="C79" s="4"/>
      <c r="D79" t="s">
        <v>93</v>
      </c>
    </row>
    <row r="80" spans="3:12" x14ac:dyDescent="0.45">
      <c r="C80" s="3" t="s">
        <v>25</v>
      </c>
    </row>
    <row r="81" spans="2:8" x14ac:dyDescent="0.45">
      <c r="C81" s="2"/>
      <c r="D81" s="5"/>
      <c r="E81" t="s">
        <v>106</v>
      </c>
      <c r="F81" t="s">
        <v>91</v>
      </c>
      <c r="G81" t="s">
        <v>93</v>
      </c>
      <c r="H81" t="s">
        <v>97</v>
      </c>
    </row>
    <row r="82" spans="2:8" x14ac:dyDescent="0.45">
      <c r="C82" t="s">
        <v>137</v>
      </c>
      <c r="D82" s="5" t="s">
        <v>98</v>
      </c>
      <c r="E82" s="17">
        <v>-0.24</v>
      </c>
      <c r="F82" s="17">
        <v>-0.25</v>
      </c>
      <c r="G82" s="17">
        <v>0.24</v>
      </c>
      <c r="H82" s="38">
        <f>F82-G82</f>
        <v>-0.49</v>
      </c>
    </row>
    <row r="83" spans="2:8" x14ac:dyDescent="0.45">
      <c r="C83" t="s">
        <v>138</v>
      </c>
      <c r="D83" s="5" t="s">
        <v>135</v>
      </c>
      <c r="E83" s="17">
        <v>-0.38</v>
      </c>
      <c r="F83" s="17">
        <v>6.9000000000000006E-2</v>
      </c>
      <c r="G83" s="17">
        <v>-0.376</v>
      </c>
      <c r="H83" s="38">
        <f>F83-G83</f>
        <v>0.44500000000000001</v>
      </c>
    </row>
    <row r="84" spans="2:8" x14ac:dyDescent="0.45">
      <c r="C84" t="s">
        <v>136</v>
      </c>
      <c r="D84" s="5" t="s">
        <v>115</v>
      </c>
      <c r="E84" s="17">
        <v>-0.5</v>
      </c>
      <c r="F84" s="17">
        <v>-3.2000000000000001E-2</v>
      </c>
      <c r="G84" s="17">
        <v>-0.28000000000000003</v>
      </c>
      <c r="H84" s="38">
        <f>F84-G84</f>
        <v>0.24800000000000003</v>
      </c>
    </row>
    <row r="85" spans="2:8" x14ac:dyDescent="0.45">
      <c r="C85" s="3"/>
      <c r="D85" s="5"/>
      <c r="E85" s="4"/>
      <c r="G85" s="17"/>
    </row>
    <row r="86" spans="2:8" x14ac:dyDescent="0.45">
      <c r="B86" s="2" t="s">
        <v>63</v>
      </c>
      <c r="C86" s="3"/>
      <c r="D86" s="5"/>
      <c r="E86" s="17"/>
      <c r="F86" s="17"/>
      <c r="G86" s="17"/>
    </row>
    <row r="87" spans="2:8" x14ac:dyDescent="0.45">
      <c r="C87" s="2" t="s">
        <v>148</v>
      </c>
      <c r="D87" s="5"/>
      <c r="E87" s="17"/>
      <c r="F87" s="17"/>
      <c r="G87" s="17"/>
    </row>
    <row r="88" spans="2:8" x14ac:dyDescent="0.45">
      <c r="C88" t="s">
        <v>149</v>
      </c>
    </row>
    <row r="89" spans="2:8" x14ac:dyDescent="0.45">
      <c r="C89" t="s">
        <v>150</v>
      </c>
    </row>
    <row r="91" spans="2:8" x14ac:dyDescent="0.45">
      <c r="B91" s="2" t="s">
        <v>151</v>
      </c>
      <c r="C91" s="2"/>
    </row>
    <row r="92" spans="2:8" x14ac:dyDescent="0.45">
      <c r="C92" s="2" t="s">
        <v>153</v>
      </c>
    </row>
    <row r="93" spans="2:8" x14ac:dyDescent="0.45">
      <c r="C93" t="s">
        <v>154</v>
      </c>
    </row>
    <row r="94" spans="2:8" x14ac:dyDescent="0.45">
      <c r="C94" t="s">
        <v>155</v>
      </c>
    </row>
    <row r="95" spans="2:8" x14ac:dyDescent="0.45">
      <c r="C95" t="s">
        <v>156</v>
      </c>
    </row>
    <row r="96" spans="2:8" x14ac:dyDescent="0.45">
      <c r="C96" t="s">
        <v>152</v>
      </c>
    </row>
    <row r="98" spans="2:11" x14ac:dyDescent="0.45">
      <c r="B98" s="2" t="s">
        <v>65</v>
      </c>
    </row>
    <row r="99" spans="2:11" x14ac:dyDescent="0.45">
      <c r="C99" s="2" t="s">
        <v>157</v>
      </c>
    </row>
    <row r="100" spans="2:11" x14ac:dyDescent="0.45">
      <c r="C100" t="s">
        <v>158</v>
      </c>
      <c r="D100" t="s">
        <v>159</v>
      </c>
    </row>
    <row r="101" spans="2:11" x14ac:dyDescent="0.45">
      <c r="D101" t="s">
        <v>160</v>
      </c>
    </row>
    <row r="102" spans="2:11" x14ac:dyDescent="0.45">
      <c r="D102" t="s">
        <v>161</v>
      </c>
    </row>
    <row r="103" spans="2:11" x14ac:dyDescent="0.45">
      <c r="D103" t="s">
        <v>162</v>
      </c>
    </row>
    <row r="105" spans="2:11" x14ac:dyDescent="0.45">
      <c r="B105" s="2" t="s">
        <v>73</v>
      </c>
    </row>
    <row r="106" spans="2:11" x14ac:dyDescent="0.45">
      <c r="C106" s="2" t="s">
        <v>163</v>
      </c>
    </row>
    <row r="107" spans="2:11" x14ac:dyDescent="0.45">
      <c r="C107" t="s">
        <v>164</v>
      </c>
    </row>
    <row r="108" spans="2:11" x14ac:dyDescent="0.45">
      <c r="C108" s="4"/>
      <c r="D108" s="5"/>
    </row>
    <row r="109" spans="2:11" x14ac:dyDescent="0.45">
      <c r="B109" s="2" t="s">
        <v>75</v>
      </c>
      <c r="C109" s="2"/>
    </row>
    <row r="110" spans="2:11" x14ac:dyDescent="0.45">
      <c r="C110" s="2" t="s">
        <v>165</v>
      </c>
      <c r="H110" t="s">
        <v>128</v>
      </c>
      <c r="I110" s="4" t="s">
        <v>93</v>
      </c>
      <c r="J110" t="s">
        <v>168</v>
      </c>
    </row>
    <row r="111" spans="2:11" x14ac:dyDescent="0.45">
      <c r="C111" t="s">
        <v>166</v>
      </c>
      <c r="H111" s="3" t="s">
        <v>127</v>
      </c>
      <c r="I111" s="4">
        <v>1.21</v>
      </c>
      <c r="J111" s="4">
        <v>1.27</v>
      </c>
      <c r="K111" s="4"/>
    </row>
    <row r="112" spans="2:11" x14ac:dyDescent="0.45">
      <c r="C112" t="s">
        <v>167</v>
      </c>
      <c r="H112" s="41"/>
      <c r="I112" s="4"/>
      <c r="J112" s="4"/>
      <c r="K112" s="4"/>
    </row>
    <row r="113" spans="3:8" x14ac:dyDescent="0.45">
      <c r="C113" s="3"/>
    </row>
    <row r="114" spans="3:8" x14ac:dyDescent="0.45">
      <c r="C114" s="3"/>
    </row>
    <row r="115" spans="3:8" x14ac:dyDescent="0.45">
      <c r="C115" s="3"/>
    </row>
    <row r="116" spans="3:8" x14ac:dyDescent="0.45">
      <c r="C116" s="3"/>
    </row>
    <row r="117" spans="3:8" x14ac:dyDescent="0.45">
      <c r="C117" s="3"/>
    </row>
    <row r="118" spans="3:8" x14ac:dyDescent="0.45">
      <c r="C118" s="3"/>
    </row>
    <row r="119" spans="3:8" x14ac:dyDescent="0.45">
      <c r="C119" s="3"/>
      <c r="E119" s="4"/>
      <c r="F119" s="4"/>
      <c r="G119" s="4"/>
    </row>
    <row r="120" spans="3:8" x14ac:dyDescent="0.45">
      <c r="C120" s="3"/>
      <c r="E120" s="4"/>
      <c r="F120" s="8"/>
      <c r="G120" s="4"/>
      <c r="H120" s="4"/>
    </row>
    <row r="121" spans="3:8" x14ac:dyDescent="0.45">
      <c r="C121" s="2"/>
      <c r="E121" s="42"/>
      <c r="F121" s="42"/>
      <c r="G121" s="42"/>
      <c r="H121" s="4"/>
    </row>
    <row r="122" spans="3:8" x14ac:dyDescent="0.45">
      <c r="C122" s="3"/>
    </row>
    <row r="123" spans="3:8" x14ac:dyDescent="0.45">
      <c r="C123" s="2"/>
    </row>
    <row r="124" spans="3:8" x14ac:dyDescent="0.45">
      <c r="C124" s="2"/>
    </row>
    <row r="129" spans="3:7" x14ac:dyDescent="0.45">
      <c r="C129" s="2"/>
    </row>
    <row r="131" spans="3:7" x14ac:dyDescent="0.45">
      <c r="C131" s="2"/>
    </row>
    <row r="134" spans="3:7" x14ac:dyDescent="0.45">
      <c r="C134" s="3"/>
    </row>
    <row r="135" spans="3:7" x14ac:dyDescent="0.45">
      <c r="C135" s="3"/>
      <c r="E135" s="42"/>
      <c r="F135" s="42"/>
    </row>
    <row r="136" spans="3:7" x14ac:dyDescent="0.45">
      <c r="C136" s="3"/>
      <c r="D136" s="4"/>
      <c r="E136" s="4"/>
      <c r="F136" s="4"/>
      <c r="G136" s="4"/>
    </row>
    <row r="137" spans="3:7" x14ac:dyDescent="0.45">
      <c r="C137" s="3"/>
      <c r="D137" s="4"/>
      <c r="E137" s="9"/>
      <c r="F137" s="10"/>
      <c r="G137" s="4"/>
    </row>
    <row r="138" spans="3:7" x14ac:dyDescent="0.45">
      <c r="C138" s="3"/>
      <c r="D138" s="4"/>
      <c r="E138" s="9"/>
      <c r="F138" s="9"/>
      <c r="G138" s="4"/>
    </row>
    <row r="139" spans="3:7" x14ac:dyDescent="0.45">
      <c r="C139" s="3"/>
    </row>
    <row r="140" spans="3:7" x14ac:dyDescent="0.45">
      <c r="C140" s="2"/>
    </row>
    <row r="146" spans="2:8" x14ac:dyDescent="0.45">
      <c r="C146" s="4"/>
    </row>
    <row r="150" spans="2:8" x14ac:dyDescent="0.45">
      <c r="C150" s="4"/>
    </row>
    <row r="151" spans="2:8" x14ac:dyDescent="0.45">
      <c r="C151" s="3"/>
    </row>
    <row r="152" spans="2:8" x14ac:dyDescent="0.45">
      <c r="C152" s="3"/>
    </row>
    <row r="155" spans="2:8" x14ac:dyDescent="0.45">
      <c r="C155" s="3"/>
    </row>
    <row r="156" spans="2:8" x14ac:dyDescent="0.45">
      <c r="C156" s="3"/>
    </row>
    <row r="157" spans="2:8" x14ac:dyDescent="0.45">
      <c r="C157" s="3"/>
      <c r="D157" s="4"/>
      <c r="E157" s="4"/>
      <c r="F157" s="4"/>
      <c r="G157" s="4"/>
      <c r="H157" s="4"/>
    </row>
    <row r="158" spans="2:8" x14ac:dyDescent="0.45">
      <c r="B158" s="2"/>
      <c r="C158" s="3"/>
      <c r="D158" s="4"/>
      <c r="E158" s="4"/>
      <c r="F158" s="4"/>
      <c r="G158" s="4"/>
      <c r="H158" s="4"/>
    </row>
    <row r="159" spans="2:8" x14ac:dyDescent="0.45">
      <c r="B159" s="2"/>
      <c r="C159" s="2"/>
      <c r="D159" s="4"/>
      <c r="E159" s="4"/>
      <c r="F159" s="4"/>
      <c r="G159" s="4"/>
      <c r="H159" s="4"/>
    </row>
    <row r="160" spans="2:8" x14ac:dyDescent="0.45">
      <c r="B160" s="2"/>
      <c r="C160" s="1"/>
      <c r="D160" s="4"/>
      <c r="E160" s="4"/>
      <c r="F160" s="4"/>
      <c r="G160" s="4"/>
      <c r="H160" s="4"/>
    </row>
    <row r="161" spans="2:9" x14ac:dyDescent="0.45">
      <c r="B161" s="2"/>
      <c r="E161" s="4"/>
      <c r="F161" s="4"/>
      <c r="G161" s="4"/>
      <c r="H161" s="4"/>
    </row>
    <row r="162" spans="2:9" x14ac:dyDescent="0.45">
      <c r="B162" s="2"/>
      <c r="E162" s="4"/>
      <c r="F162" s="4"/>
      <c r="G162" s="4"/>
      <c r="H162" s="4"/>
    </row>
    <row r="163" spans="2:9" x14ac:dyDescent="0.45">
      <c r="B163" s="2"/>
      <c r="E163" s="4"/>
      <c r="F163" s="4"/>
      <c r="G163" s="4"/>
      <c r="H163" s="4"/>
    </row>
    <row r="164" spans="2:9" x14ac:dyDescent="0.45">
      <c r="B164" s="2"/>
      <c r="E164" s="4"/>
      <c r="F164" s="4"/>
      <c r="G164" s="4"/>
      <c r="H164" s="4"/>
    </row>
    <row r="165" spans="2:9" x14ac:dyDescent="0.45">
      <c r="B165" s="2"/>
      <c r="E165" s="4"/>
      <c r="F165" s="4"/>
      <c r="G165" s="4"/>
      <c r="H165" s="4"/>
    </row>
    <row r="166" spans="2:9" x14ac:dyDescent="0.45">
      <c r="B166" s="2"/>
      <c r="D166" s="4"/>
      <c r="E166" s="4"/>
      <c r="F166" s="4"/>
      <c r="G166" s="4"/>
      <c r="H166" s="4"/>
    </row>
    <row r="167" spans="2:9" x14ac:dyDescent="0.45">
      <c r="B167" s="2"/>
      <c r="E167" s="4"/>
      <c r="F167" s="4"/>
      <c r="G167" s="4"/>
      <c r="H167" s="4"/>
    </row>
    <row r="168" spans="2:9" x14ac:dyDescent="0.45">
      <c r="B168" s="2"/>
      <c r="E168" s="4"/>
      <c r="F168" s="4"/>
      <c r="G168" s="4"/>
      <c r="H168" s="4"/>
    </row>
    <row r="169" spans="2:9" x14ac:dyDescent="0.45">
      <c r="B169" s="2"/>
      <c r="E169" s="4"/>
      <c r="F169" s="4"/>
      <c r="G169" s="4"/>
      <c r="H169" s="4"/>
    </row>
    <row r="170" spans="2:9" x14ac:dyDescent="0.45">
      <c r="B170" s="2"/>
      <c r="E170" s="4"/>
      <c r="F170" s="4"/>
      <c r="G170" s="4"/>
      <c r="H170" s="4"/>
    </row>
    <row r="171" spans="2:9" x14ac:dyDescent="0.45">
      <c r="B171" s="2"/>
      <c r="E171" s="4"/>
      <c r="F171" s="4"/>
      <c r="G171" s="4"/>
      <c r="H171" s="4"/>
    </row>
    <row r="172" spans="2:9" x14ac:dyDescent="0.45">
      <c r="B172" s="2"/>
      <c r="C172" s="3"/>
      <c r="D172" s="4"/>
      <c r="E172" s="4"/>
      <c r="F172" s="4"/>
      <c r="G172" s="4"/>
      <c r="H172" s="4"/>
    </row>
    <row r="173" spans="2:9" x14ac:dyDescent="0.45">
      <c r="B173" s="2"/>
      <c r="C173" s="3"/>
      <c r="E173" s="4"/>
      <c r="F173" s="4"/>
      <c r="G173" s="4"/>
      <c r="H173" s="4"/>
      <c r="I173" s="4"/>
    </row>
    <row r="174" spans="2:9" x14ac:dyDescent="0.45">
      <c r="B174" s="2"/>
      <c r="C174" s="3"/>
      <c r="E174" s="4"/>
      <c r="F174" s="4"/>
      <c r="G174" s="4"/>
      <c r="H174" s="4"/>
    </row>
    <row r="175" spans="2:9" x14ac:dyDescent="0.45">
      <c r="B175" s="2"/>
      <c r="C175" s="3"/>
      <c r="E175" s="4"/>
      <c r="F175" s="4"/>
      <c r="G175" s="4"/>
      <c r="H175" s="4"/>
    </row>
    <row r="176" spans="2:9" x14ac:dyDescent="0.45">
      <c r="B176" s="2"/>
      <c r="E176" s="4"/>
      <c r="F176" s="4"/>
      <c r="G176" s="4"/>
      <c r="H176" s="4"/>
    </row>
    <row r="177" spans="2:9" x14ac:dyDescent="0.45">
      <c r="B177" s="2"/>
      <c r="D177" s="4"/>
      <c r="E177" s="4"/>
      <c r="F177" s="4"/>
      <c r="G177" s="4"/>
      <c r="H177" s="4"/>
    </row>
    <row r="178" spans="2:9" x14ac:dyDescent="0.45">
      <c r="B178" s="2"/>
      <c r="D178" s="4"/>
      <c r="E178" s="4"/>
      <c r="F178" s="4"/>
      <c r="G178" s="4"/>
      <c r="H178" s="4"/>
    </row>
    <row r="179" spans="2:9" x14ac:dyDescent="0.45">
      <c r="B179" s="2"/>
      <c r="C179" s="3"/>
      <c r="D179" s="4"/>
      <c r="E179" s="4"/>
      <c r="F179" s="4"/>
      <c r="G179" s="4"/>
      <c r="H179" s="4"/>
    </row>
    <row r="180" spans="2:9" x14ac:dyDescent="0.45">
      <c r="B180" s="2"/>
      <c r="C180" s="3"/>
      <c r="D180" s="35"/>
      <c r="E180" s="18"/>
      <c r="F180" s="18"/>
      <c r="G180" s="18"/>
      <c r="H180" s="18"/>
      <c r="I180" s="6"/>
    </row>
    <row r="181" spans="2:9" x14ac:dyDescent="0.45">
      <c r="B181" s="2"/>
      <c r="C181" s="3"/>
      <c r="D181" s="4"/>
      <c r="E181" s="9"/>
      <c r="F181" s="9"/>
      <c r="G181" s="9"/>
      <c r="H181" s="9"/>
    </row>
    <row r="182" spans="2:9" x14ac:dyDescent="0.45">
      <c r="B182" s="2"/>
      <c r="C182" s="3"/>
      <c r="D182" s="36"/>
      <c r="E182" s="36"/>
      <c r="F182" s="36"/>
      <c r="G182" s="36"/>
      <c r="H182" s="36"/>
    </row>
    <row r="183" spans="2:9" x14ac:dyDescent="0.45">
      <c r="B183" s="2"/>
      <c r="C183" s="3"/>
      <c r="E183" s="37"/>
      <c r="F183" s="37"/>
      <c r="G183" s="37"/>
      <c r="H183" s="37"/>
    </row>
    <row r="184" spans="2:9" x14ac:dyDescent="0.45">
      <c r="B184" s="2"/>
      <c r="C184" s="3"/>
      <c r="E184" s="37"/>
      <c r="F184" s="37"/>
      <c r="G184" s="37"/>
      <c r="H184" s="37"/>
    </row>
    <row r="185" spans="2:9" x14ac:dyDescent="0.45">
      <c r="B185" s="2"/>
      <c r="C185" s="3"/>
      <c r="E185" s="37"/>
      <c r="F185" s="37"/>
      <c r="G185" s="37"/>
      <c r="H185" s="37"/>
    </row>
    <row r="186" spans="2:9" x14ac:dyDescent="0.45">
      <c r="B186" s="2"/>
      <c r="C186" s="3"/>
      <c r="E186" s="37"/>
      <c r="F186" s="37"/>
      <c r="G186" s="37"/>
      <c r="H186" s="37"/>
    </row>
    <row r="187" spans="2:9" x14ac:dyDescent="0.45">
      <c r="B187" s="2"/>
      <c r="C187" s="3"/>
      <c r="E187" s="37"/>
      <c r="F187" s="37"/>
      <c r="G187" s="37"/>
      <c r="H187" s="37"/>
    </row>
    <row r="188" spans="2:9" x14ac:dyDescent="0.45">
      <c r="B188" s="2"/>
      <c r="C188" s="3"/>
    </row>
    <row r="189" spans="2:9" x14ac:dyDescent="0.45">
      <c r="B189" s="2"/>
      <c r="C189" s="3"/>
      <c r="E189" s="37"/>
      <c r="F189" s="38"/>
      <c r="G189" s="37"/>
      <c r="H189" s="37"/>
    </row>
    <row r="190" spans="2:9" x14ac:dyDescent="0.45">
      <c r="B190" s="2"/>
      <c r="C190" s="3"/>
      <c r="E190" s="37"/>
      <c r="F190" s="37"/>
      <c r="G190" s="37"/>
      <c r="H190" s="37"/>
    </row>
    <row r="191" spans="2:9" x14ac:dyDescent="0.45">
      <c r="B191" s="2"/>
      <c r="C191" s="3"/>
      <c r="E191" s="37"/>
      <c r="F191" s="37"/>
      <c r="G191" s="37"/>
      <c r="H191" s="37"/>
    </row>
    <row r="192" spans="2:9" x14ac:dyDescent="0.45">
      <c r="B192" s="2"/>
      <c r="C192" s="3"/>
      <c r="D192" s="4"/>
      <c r="E192" s="4"/>
      <c r="F192" s="4"/>
      <c r="G192" s="4"/>
      <c r="H192" s="4"/>
    </row>
    <row r="193" spans="2:8" x14ac:dyDescent="0.45">
      <c r="B193" s="2"/>
      <c r="C193" s="3"/>
      <c r="D193" s="4"/>
      <c r="E193" s="4"/>
      <c r="F193" s="4"/>
      <c r="G193" s="4"/>
      <c r="H193" s="4"/>
    </row>
    <row r="194" spans="2:8" x14ac:dyDescent="0.45">
      <c r="B194" s="2"/>
      <c r="C194" s="3"/>
      <c r="D194" s="4"/>
      <c r="E194" s="4"/>
      <c r="F194" s="4"/>
      <c r="G194" s="4"/>
      <c r="H194" s="4"/>
    </row>
    <row r="195" spans="2:8" x14ac:dyDescent="0.45">
      <c r="B195" s="2"/>
      <c r="C195" s="3"/>
      <c r="D195" s="4"/>
      <c r="E195" s="4"/>
      <c r="F195" s="4"/>
      <c r="G195" s="9"/>
      <c r="H195" s="4"/>
    </row>
    <row r="196" spans="2:8" x14ac:dyDescent="0.45">
      <c r="B196" s="2"/>
      <c r="C196" s="2"/>
      <c r="D196" s="4"/>
      <c r="E196" s="4"/>
      <c r="F196" s="4"/>
      <c r="G196" s="9"/>
      <c r="H196" s="4"/>
    </row>
    <row r="197" spans="2:8" x14ac:dyDescent="0.45">
      <c r="B197" s="2"/>
      <c r="C197" s="39"/>
      <c r="D197" s="4"/>
      <c r="E197" s="4"/>
      <c r="F197" s="4"/>
      <c r="G197" s="9"/>
      <c r="H197" s="4"/>
    </row>
    <row r="198" spans="2:8" x14ac:dyDescent="0.45">
      <c r="B198" s="2"/>
      <c r="E198" s="4"/>
      <c r="F198" s="4"/>
      <c r="G198" s="9"/>
      <c r="H198" s="4"/>
    </row>
    <row r="199" spans="2:8" x14ac:dyDescent="0.45">
      <c r="B199" s="2"/>
      <c r="E199" s="4"/>
      <c r="F199" s="4"/>
      <c r="G199" s="9"/>
      <c r="H199" s="4"/>
    </row>
    <row r="200" spans="2:8" x14ac:dyDescent="0.45">
      <c r="B200" s="2"/>
      <c r="E200" s="4"/>
      <c r="F200" s="4"/>
      <c r="G200" s="9"/>
      <c r="H200" s="4"/>
    </row>
    <row r="201" spans="2:8" x14ac:dyDescent="0.45">
      <c r="B201" s="2"/>
      <c r="E201" s="4"/>
      <c r="F201" s="4"/>
      <c r="G201" s="9"/>
      <c r="H201" s="4"/>
    </row>
    <row r="202" spans="2:8" x14ac:dyDescent="0.45">
      <c r="B202" s="2"/>
      <c r="D202" s="4"/>
      <c r="E202" s="4"/>
      <c r="F202" s="4"/>
      <c r="G202" s="9"/>
      <c r="H202" s="4"/>
    </row>
    <row r="203" spans="2:8" x14ac:dyDescent="0.45">
      <c r="B203" s="2"/>
      <c r="C203" s="4"/>
      <c r="E203" s="4"/>
      <c r="F203" s="4"/>
      <c r="G203" s="9"/>
      <c r="H203" s="4"/>
    </row>
    <row r="204" spans="2:8" x14ac:dyDescent="0.45">
      <c r="B204" s="2"/>
      <c r="E204" s="4"/>
      <c r="F204" s="4"/>
      <c r="G204" s="9"/>
      <c r="H204" s="4"/>
    </row>
    <row r="205" spans="2:8" x14ac:dyDescent="0.45">
      <c r="B205" s="2"/>
      <c r="E205" s="4"/>
      <c r="F205" s="4"/>
      <c r="G205" s="9"/>
      <c r="H205" s="4"/>
    </row>
    <row r="206" spans="2:8" x14ac:dyDescent="0.45">
      <c r="B206" s="2"/>
      <c r="C206" s="3"/>
      <c r="D206" s="4"/>
      <c r="E206" s="4"/>
      <c r="F206" s="4"/>
      <c r="G206" s="9"/>
      <c r="H206" s="4"/>
    </row>
    <row r="207" spans="2:8" x14ac:dyDescent="0.45">
      <c r="B207" s="2"/>
      <c r="E207" s="4"/>
      <c r="F207" s="4"/>
      <c r="G207" s="9"/>
      <c r="H207" s="4"/>
    </row>
    <row r="208" spans="2:8" x14ac:dyDescent="0.45">
      <c r="B208" s="2"/>
      <c r="E208" s="4"/>
      <c r="F208" s="4"/>
      <c r="G208" s="9"/>
      <c r="H208" s="4"/>
    </row>
    <row r="209" spans="2:8" x14ac:dyDescent="0.45">
      <c r="B209" s="2"/>
      <c r="D209" s="4"/>
      <c r="E209" s="4"/>
      <c r="F209" s="4"/>
      <c r="G209" s="9"/>
      <c r="H209" s="4"/>
    </row>
    <row r="210" spans="2:8" x14ac:dyDescent="0.45">
      <c r="B210" s="2"/>
      <c r="C210" s="3"/>
      <c r="D210" s="4"/>
      <c r="E210" s="4"/>
      <c r="F210" s="4"/>
      <c r="G210" s="9"/>
      <c r="H210" s="4"/>
    </row>
    <row r="211" spans="2:8" x14ac:dyDescent="0.45">
      <c r="B211" s="2"/>
      <c r="E211" s="4"/>
      <c r="F211" s="4"/>
      <c r="G211" s="9"/>
      <c r="H211" s="4"/>
    </row>
    <row r="212" spans="2:8" x14ac:dyDescent="0.45">
      <c r="B212" s="2"/>
      <c r="E212" s="4"/>
      <c r="F212" s="4"/>
      <c r="G212" s="9"/>
      <c r="H212" s="4"/>
    </row>
    <row r="213" spans="2:8" x14ac:dyDescent="0.45">
      <c r="B213" s="2"/>
      <c r="D213" s="4"/>
      <c r="E213" s="4"/>
      <c r="F213" s="4"/>
      <c r="G213" s="9"/>
      <c r="H213" s="4"/>
    </row>
    <row r="214" spans="2:8" x14ac:dyDescent="0.45">
      <c r="B214" s="2"/>
      <c r="C214" s="3"/>
      <c r="D214" s="4"/>
      <c r="E214" s="4"/>
      <c r="F214" s="4"/>
      <c r="G214" s="9"/>
      <c r="H214" s="4"/>
    </row>
    <row r="215" spans="2:8" x14ac:dyDescent="0.45">
      <c r="C215" s="3"/>
      <c r="D215" s="4"/>
      <c r="E215" s="4"/>
      <c r="F215" s="4"/>
      <c r="G215" s="4"/>
      <c r="H215" s="4"/>
    </row>
    <row r="216" spans="2:8" x14ac:dyDescent="0.45">
      <c r="B216" s="2"/>
      <c r="C216" s="3"/>
    </row>
    <row r="217" spans="2:8" x14ac:dyDescent="0.45">
      <c r="B217" s="2"/>
      <c r="C217" s="2"/>
      <c r="D217" s="4"/>
      <c r="E217" s="8"/>
    </row>
    <row r="218" spans="2:8" x14ac:dyDescent="0.45">
      <c r="B218" s="2"/>
      <c r="C218" s="1"/>
      <c r="D218" s="4"/>
      <c r="E218" s="4"/>
    </row>
    <row r="219" spans="2:8" x14ac:dyDescent="0.45">
      <c r="B219" s="2"/>
      <c r="E219" s="4"/>
    </row>
    <row r="220" spans="2:8" x14ac:dyDescent="0.45">
      <c r="E220" s="4"/>
    </row>
    <row r="224" spans="2:8" x14ac:dyDescent="0.45">
      <c r="C224" s="4"/>
    </row>
    <row r="226" spans="3:9" x14ac:dyDescent="0.45">
      <c r="I226" s="3"/>
    </row>
    <row r="229" spans="3:9" x14ac:dyDescent="0.45">
      <c r="C229" s="3"/>
    </row>
    <row r="230" spans="3:9" x14ac:dyDescent="0.45">
      <c r="E230" s="4"/>
      <c r="F230" s="4"/>
      <c r="G230" s="4"/>
      <c r="H230" s="4"/>
    </row>
    <row r="231" spans="3:9" x14ac:dyDescent="0.45">
      <c r="E231" s="4"/>
      <c r="F231" s="4"/>
      <c r="G231" s="4"/>
      <c r="H231" s="4"/>
    </row>
    <row r="232" spans="3:9" x14ac:dyDescent="0.45">
      <c r="E232" s="4"/>
      <c r="F232" s="4"/>
      <c r="G232" s="4"/>
      <c r="H232" s="4"/>
    </row>
    <row r="233" spans="3:9" x14ac:dyDescent="0.45">
      <c r="E233" s="4"/>
      <c r="F233" s="4"/>
      <c r="G233" s="4"/>
      <c r="H233" s="4"/>
    </row>
    <row r="234" spans="3:9" x14ac:dyDescent="0.45">
      <c r="C234" s="3"/>
      <c r="E234" s="9"/>
      <c r="F234" s="9"/>
      <c r="G234" s="10"/>
      <c r="H234" s="10"/>
    </row>
    <row r="235" spans="3:9" x14ac:dyDescent="0.45">
      <c r="E235" s="9"/>
      <c r="F235" s="17"/>
      <c r="G235" s="17"/>
      <c r="H235" s="17"/>
    </row>
    <row r="236" spans="3:9" x14ac:dyDescent="0.45">
      <c r="E236" s="10"/>
      <c r="F236" s="17"/>
      <c r="G236" s="17"/>
      <c r="H236" s="17"/>
      <c r="I236" s="4"/>
    </row>
    <row r="237" spans="3:9" x14ac:dyDescent="0.45">
      <c r="E237" s="17"/>
      <c r="F237" s="17"/>
      <c r="G237" s="9"/>
      <c r="H237" s="17"/>
      <c r="I237" s="4"/>
    </row>
    <row r="238" spans="3:9" x14ac:dyDescent="0.45">
      <c r="C238" s="4"/>
      <c r="E238" s="17"/>
      <c r="F238" s="17"/>
      <c r="G238" s="17"/>
      <c r="H238" s="9"/>
      <c r="I238" s="4"/>
    </row>
    <row r="239" spans="3:9" x14ac:dyDescent="0.45">
      <c r="E239" s="17"/>
      <c r="F239" s="17"/>
      <c r="G239" s="17"/>
      <c r="H239" s="9"/>
      <c r="I239" s="4"/>
    </row>
    <row r="240" spans="3:9" x14ac:dyDescent="0.45">
      <c r="E240" s="17"/>
      <c r="F240" s="17"/>
      <c r="G240" s="9"/>
      <c r="H240" s="17"/>
      <c r="I240" s="4"/>
    </row>
    <row r="241" spans="2:9" x14ac:dyDescent="0.45">
      <c r="C241" s="3"/>
      <c r="E241" s="10"/>
      <c r="F241" s="17"/>
      <c r="G241" s="17"/>
      <c r="H241" s="17"/>
      <c r="I241" s="4"/>
    </row>
    <row r="242" spans="2:9" x14ac:dyDescent="0.45">
      <c r="E242" s="17"/>
      <c r="F242" s="9"/>
      <c r="G242" s="17"/>
      <c r="H242" s="17"/>
      <c r="I242" s="4"/>
    </row>
    <row r="243" spans="2:9" x14ac:dyDescent="0.45">
      <c r="E243" s="17"/>
      <c r="F243" s="9"/>
      <c r="G243" s="17"/>
      <c r="H243" s="17"/>
      <c r="I243" s="4"/>
    </row>
    <row r="244" spans="2:9" x14ac:dyDescent="0.45">
      <c r="E244" s="9"/>
      <c r="F244" s="4"/>
      <c r="G244" s="4"/>
      <c r="H244" s="4"/>
      <c r="I244" s="4"/>
    </row>
    <row r="245" spans="2:9" x14ac:dyDescent="0.45">
      <c r="E245" s="9"/>
      <c r="F245" s="9"/>
      <c r="G245" s="9"/>
      <c r="H245" s="9"/>
    </row>
    <row r="246" spans="2:9" x14ac:dyDescent="0.45">
      <c r="C246" s="3"/>
      <c r="E246" s="9"/>
      <c r="F246" s="9"/>
      <c r="G246" s="17"/>
      <c r="H246" s="9"/>
    </row>
    <row r="247" spans="2:9" x14ac:dyDescent="0.45">
      <c r="E247" s="9"/>
      <c r="F247" s="9"/>
      <c r="G247" s="9"/>
      <c r="H247" s="9"/>
    </row>
    <row r="248" spans="2:9" x14ac:dyDescent="0.45">
      <c r="E248" s="9"/>
      <c r="F248" s="9"/>
      <c r="G248" s="9"/>
      <c r="H248" s="9"/>
    </row>
    <row r="249" spans="2:9" x14ac:dyDescent="0.45">
      <c r="E249" s="9"/>
      <c r="F249" s="9"/>
      <c r="G249" s="9"/>
      <c r="H249" s="9"/>
    </row>
    <row r="250" spans="2:9" x14ac:dyDescent="0.45">
      <c r="E250" s="9"/>
      <c r="F250" s="9"/>
      <c r="G250" s="9"/>
      <c r="H250" s="9"/>
    </row>
    <row r="251" spans="2:9" x14ac:dyDescent="0.45">
      <c r="D251" s="6"/>
      <c r="E251" s="18"/>
      <c r="F251" s="18"/>
      <c r="G251" s="18"/>
      <c r="H251" s="18"/>
      <c r="I251" s="6"/>
    </row>
    <row r="252" spans="2:9" x14ac:dyDescent="0.45">
      <c r="B252" s="2"/>
      <c r="C252" s="2"/>
      <c r="D252" s="6"/>
      <c r="E252" s="18"/>
      <c r="F252" s="18"/>
      <c r="G252" s="18"/>
      <c r="H252" s="18"/>
      <c r="I252" s="6"/>
    </row>
    <row r="253" spans="2:9" x14ac:dyDescent="0.45">
      <c r="E253" s="9"/>
      <c r="F253" s="9"/>
      <c r="G253" s="9"/>
      <c r="H253" s="9"/>
    </row>
    <row r="254" spans="2:9" x14ac:dyDescent="0.45">
      <c r="D254" s="6"/>
      <c r="E254" s="19"/>
      <c r="F254" s="18"/>
      <c r="G254" s="18"/>
      <c r="H254" s="18"/>
    </row>
    <row r="255" spans="2:9" x14ac:dyDescent="0.45">
      <c r="D255" s="6"/>
      <c r="E255" s="18"/>
      <c r="F255" s="18"/>
      <c r="G255" s="18"/>
      <c r="H255" s="18"/>
    </row>
    <row r="256" spans="2:9" x14ac:dyDescent="0.45">
      <c r="E256" s="9"/>
      <c r="F256" s="9"/>
      <c r="G256" s="9"/>
      <c r="H256" s="9"/>
    </row>
    <row r="257" spans="3:8" x14ac:dyDescent="0.45">
      <c r="E257" s="9"/>
      <c r="F257" s="9"/>
      <c r="G257" s="9"/>
      <c r="H257" s="9"/>
    </row>
    <row r="258" spans="3:8" x14ac:dyDescent="0.45">
      <c r="E258" s="9"/>
      <c r="F258" s="17"/>
      <c r="G258" s="9"/>
      <c r="H258" s="17"/>
    </row>
    <row r="259" spans="3:8" x14ac:dyDescent="0.45">
      <c r="C259" s="4"/>
      <c r="D259" s="6"/>
      <c r="E259" s="18"/>
      <c r="F259" s="18"/>
      <c r="G259" s="18"/>
      <c r="H259" s="18"/>
    </row>
    <row r="260" spans="3:8" x14ac:dyDescent="0.45">
      <c r="D260" s="6"/>
      <c r="E260" s="18"/>
      <c r="F260" s="18"/>
      <c r="G260" s="20"/>
      <c r="H260" s="18"/>
    </row>
    <row r="261" spans="3:8" x14ac:dyDescent="0.45">
      <c r="D261" s="6"/>
      <c r="E261" s="18"/>
      <c r="F261" s="18"/>
      <c r="G261" s="18"/>
      <c r="H261" s="18"/>
    </row>
    <row r="262" spans="3:8" x14ac:dyDescent="0.45">
      <c r="C262" s="3"/>
      <c r="E262" s="9"/>
      <c r="F262" s="9"/>
      <c r="G262" s="17"/>
      <c r="H262" s="9"/>
    </row>
    <row r="263" spans="3:8" x14ac:dyDescent="0.45">
      <c r="E263" s="17"/>
      <c r="F263" s="9"/>
      <c r="G263" s="17"/>
      <c r="H263" s="17"/>
    </row>
    <row r="264" spans="3:8" x14ac:dyDescent="0.45">
      <c r="D264" s="4"/>
      <c r="E264" s="4"/>
      <c r="F264" s="4"/>
      <c r="G264" s="4"/>
    </row>
    <row r="265" spans="3:8" x14ac:dyDescent="0.45">
      <c r="C265" s="3"/>
      <c r="D265" s="4"/>
      <c r="E265" s="4"/>
      <c r="F265" s="4"/>
      <c r="G265" s="4"/>
    </row>
    <row r="266" spans="3:8" x14ac:dyDescent="0.45">
      <c r="D266" s="4"/>
      <c r="E266" s="9"/>
      <c r="F266" s="9"/>
      <c r="G266" s="4"/>
    </row>
    <row r="267" spans="3:8" x14ac:dyDescent="0.45">
      <c r="D267" s="4"/>
      <c r="E267" s="4"/>
      <c r="F267" s="4"/>
      <c r="G267" s="4"/>
    </row>
    <row r="268" spans="3:8" x14ac:dyDescent="0.45">
      <c r="E268" s="4"/>
      <c r="F268" s="4"/>
      <c r="G268" s="4"/>
      <c r="H268" s="4"/>
    </row>
  </sheetData>
  <mergeCells count="2">
    <mergeCell ref="E135:F135"/>
    <mergeCell ref="E121:G121"/>
  </mergeCells>
  <hyperlinks>
    <hyperlink ref="A1" location="GHRS!A1" display="Main" xr:uid="{64609A15-71FA-4E4C-A520-BFB68D7FAE18}"/>
    <hyperlink ref="C4" r:id="rId1" location="clinical-data-2b" display="https://veratx.com/science/atacicept-in-igan/ - clinical-data-2b" xr:uid="{3099B23B-4229-44DC-9939-78E96C290724}"/>
    <hyperlink ref="C53" r:id="rId2" location="phase-3" display="https://veratx.com/science/atacicept-in-igan/ - phase-3" xr:uid="{89600B8B-7B15-4675-9F2B-8A63AF21D316}"/>
    <hyperlink ref="C67" r:id="rId3" display="https://www.kireports.org/article/S2468-0249(22)01415-2/fulltext" xr:uid="{3CA02B28-D710-4C81-956F-FC26199231B2}"/>
    <hyperlink ref="C68" r:id="rId4" display="https://clinicaltrials.gov/study/NCT02808429?intr=atacicept&amp;page=2&amp;rank=12&amp;tab=results" xr:uid="{7FA0A262-D3C8-415C-B223-DE4225A79E0F}"/>
    <hyperlink ref="C5" r:id="rId5" display="https://www.kidney-international.org/action/showPdf?pii=S0085-2538%2824%2900236-9" xr:uid="{4E3642A5-842F-476D-8913-64912C9E2EA0}"/>
    <hyperlink ref="C32" r:id="rId6" display="https://veratx.com/wp-content/uploads/2024/10/ORIGIN-W96-ASN-LB-presentation_2024-10-23.pdf" xr:uid="{E82F3282-05A3-4992-834C-AD62046713C7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F52-B054-415D-8B79-85B60294341A}">
  <dimension ref="A1:F37"/>
  <sheetViews>
    <sheetView workbookViewId="0">
      <selection activeCell="C25" sqref="C25"/>
    </sheetView>
  </sheetViews>
  <sheetFormatPr defaultRowHeight="14.25" x14ac:dyDescent="0.45"/>
  <sheetData>
    <row r="1" spans="1:6" x14ac:dyDescent="0.45">
      <c r="A1" s="1" t="s">
        <v>12</v>
      </c>
    </row>
    <row r="2" spans="1:6" x14ac:dyDescent="0.45">
      <c r="B2" s="2" t="s">
        <v>14</v>
      </c>
    </row>
    <row r="3" spans="1:6" x14ac:dyDescent="0.45">
      <c r="C3" s="1" t="s">
        <v>27</v>
      </c>
      <c r="D3" s="6"/>
      <c r="E3" s="6"/>
      <c r="F3" s="6"/>
    </row>
    <row r="4" spans="1:6" x14ac:dyDescent="0.45">
      <c r="C4" s="1" t="s">
        <v>28</v>
      </c>
      <c r="D4" s="6"/>
      <c r="E4" s="6"/>
      <c r="F4" s="6"/>
    </row>
    <row r="5" spans="1:6" x14ac:dyDescent="0.45">
      <c r="C5" s="1" t="s">
        <v>30</v>
      </c>
      <c r="D5" s="6"/>
      <c r="E5" s="6"/>
      <c r="F5" s="6"/>
    </row>
    <row r="6" spans="1:6" x14ac:dyDescent="0.45">
      <c r="C6" s="1" t="s">
        <v>29</v>
      </c>
    </row>
    <row r="7" spans="1:6" x14ac:dyDescent="0.45">
      <c r="C7" s="1"/>
    </row>
    <row r="8" spans="1:6" x14ac:dyDescent="0.45">
      <c r="C8" s="1" t="s">
        <v>37</v>
      </c>
    </row>
    <row r="9" spans="1:6" x14ac:dyDescent="0.45">
      <c r="C9" s="1" t="s">
        <v>42</v>
      </c>
    </row>
    <row r="10" spans="1:6" x14ac:dyDescent="0.45">
      <c r="C10" s="1" t="s">
        <v>31</v>
      </c>
    </row>
    <row r="11" spans="1:6" x14ac:dyDescent="0.45">
      <c r="C11" s="16"/>
    </row>
    <row r="12" spans="1:6" x14ac:dyDescent="0.45">
      <c r="C12" s="1" t="s">
        <v>59</v>
      </c>
    </row>
    <row r="13" spans="1:6" x14ac:dyDescent="0.45">
      <c r="C13" s="1" t="s">
        <v>70</v>
      </c>
    </row>
    <row r="14" spans="1:6" x14ac:dyDescent="0.45">
      <c r="C14" s="1" t="s">
        <v>71</v>
      </c>
    </row>
    <row r="15" spans="1:6" x14ac:dyDescent="0.45">
      <c r="C15" s="16"/>
    </row>
    <row r="16" spans="1:6" x14ac:dyDescent="0.45">
      <c r="C16" s="1" t="s">
        <v>72</v>
      </c>
    </row>
    <row r="17" spans="2:3" x14ac:dyDescent="0.45">
      <c r="C17" s="16"/>
    </row>
    <row r="18" spans="2:3" x14ac:dyDescent="0.45">
      <c r="C18" s="1" t="s">
        <v>74</v>
      </c>
    </row>
    <row r="19" spans="2:3" x14ac:dyDescent="0.45">
      <c r="C19" s="1" t="s">
        <v>76</v>
      </c>
    </row>
    <row r="20" spans="2:3" x14ac:dyDescent="0.45">
      <c r="C20" s="16"/>
    </row>
    <row r="21" spans="2:3" x14ac:dyDescent="0.45">
      <c r="C21" s="1" t="s">
        <v>77</v>
      </c>
    </row>
    <row r="22" spans="2:3" x14ac:dyDescent="0.45">
      <c r="C22" s="1" t="s">
        <v>78</v>
      </c>
    </row>
    <row r="23" spans="2:3" x14ac:dyDescent="0.45">
      <c r="C23" s="1"/>
    </row>
    <row r="24" spans="2:3" x14ac:dyDescent="0.45">
      <c r="C24" s="1" t="s">
        <v>169</v>
      </c>
    </row>
    <row r="25" spans="2:3" x14ac:dyDescent="0.45">
      <c r="C25" s="1"/>
    </row>
    <row r="26" spans="2:3" x14ac:dyDescent="0.45">
      <c r="B26" s="3" t="s">
        <v>140</v>
      </c>
      <c r="C26" s="1"/>
    </row>
    <row r="27" spans="2:3" x14ac:dyDescent="0.45">
      <c r="C27" s="1" t="s">
        <v>141</v>
      </c>
    </row>
    <row r="28" spans="2:3" x14ac:dyDescent="0.45">
      <c r="C28" s="1" t="s">
        <v>145</v>
      </c>
    </row>
    <row r="29" spans="2:3" x14ac:dyDescent="0.45">
      <c r="C29" s="16"/>
    </row>
    <row r="30" spans="2:3" x14ac:dyDescent="0.45">
      <c r="C30" s="16"/>
    </row>
    <row r="32" spans="2:3" x14ac:dyDescent="0.45">
      <c r="C32" s="16"/>
    </row>
    <row r="33" spans="3:3" x14ac:dyDescent="0.45">
      <c r="C33" s="16"/>
    </row>
    <row r="34" spans="3:3" x14ac:dyDescent="0.45">
      <c r="C34" s="16"/>
    </row>
    <row r="35" spans="3:3" x14ac:dyDescent="0.45">
      <c r="C35" s="16"/>
    </row>
    <row r="37" spans="3:3" x14ac:dyDescent="0.45">
      <c r="C37" s="1"/>
    </row>
  </sheetData>
  <hyperlinks>
    <hyperlink ref="A1" location="GHRS!A1" display="Main" xr:uid="{D70C4A8A-2E87-4D7E-872E-1FA77D15F472}"/>
    <hyperlink ref="C3" r:id="rId1" display="https://veratx.com/" xr:uid="{605C9EE3-3E98-4EDA-BAE3-3EC936B4B218}"/>
    <hyperlink ref="C4" r:id="rId2" display="https://ir.veratx.com/news-events/news-releases" xr:uid="{7CE669A6-3D7F-446A-87FF-D04FD95AE9D8}"/>
    <hyperlink ref="C5" r:id="rId3" location="board" display="https://veratx.com/about/ - board" xr:uid="{67852328-C3AC-47C3-A103-59160BBC8F98}"/>
    <hyperlink ref="C6" r:id="rId4" location="leadership" display="https://veratx.com/about/ - leadership" xr:uid="{42D61006-120D-49FD-B8CD-FB8D2936C7AE}"/>
    <hyperlink ref="C8" r:id="rId5" display="https://veratx.com/science/atacicept-in-igan/" xr:uid="{E809B552-0C33-4301-970B-8A620D7DA0DC}"/>
    <hyperlink ref="C9" r:id="rId6" display="https://veratx.com/mau868/" xr:uid="{17877DC8-0DD3-4276-A1F2-105699467EB0}"/>
    <hyperlink ref="C10" r:id="rId7" display="https://veratx.com/publications/" xr:uid="{98CEF44B-05F0-44B2-9D7F-C7514138F032}"/>
    <hyperlink ref="C12" r:id="rId8" display="https://www.kireports.org/article/S2468-0249(22)01415-2/fulltext" xr:uid="{41E29845-9667-435D-AD3E-0F3A90F59B0D}"/>
    <hyperlink ref="C13" r:id="rId9" display="https://clinicaltrials.gov/study/NCT02808429?intr=atacicept&amp;page=2&amp;rank=12&amp;tab=results" xr:uid="{848B810B-A48F-4065-B270-F93EA0FF7234}"/>
    <hyperlink ref="C14" r:id="rId10" display="https://veratx.com/wp-content/uploads/2024/10/ORIGIN-W96-ASN-LB-presentation_2024-10-23.pdf" xr:uid="{76EC8148-50D2-4F4F-9931-1334984414A8}"/>
    <hyperlink ref="C16" r:id="rId11" display="https://medcitynews.com/2023/01/veras-drug-for-rare-kidney-disease-hits-trial-goals-can-it-stand-out-in-the-field/" xr:uid="{10014199-CE13-40AE-9E9D-152AE6076424}"/>
    <hyperlink ref="C18" r:id="rId12" display="https://www.fda.gov/drugs/fda-approves-first-drug-decrease-urine-protein-iga-nephropathy-rare-kidney-disease" xr:uid="{8A6A2D8E-7CE6-4B89-AEFF-F8052422E900}"/>
    <hyperlink ref="C19" r:id="rId13" display="https://www.globenewswire.com/en/news-release/2022/11/04/2548891/35377/en/Chinook-Therapeutics-Presents-Updated-Data-from-BION-1301-Phase-1-2-Trial-in-Patients-with-IgA-Nephropathy-IgAN-and-CHK-336-Preclinical-Efficacy-Data-at-the-American-Society-of-Nep.html" xr:uid="{8316C4AA-65B1-4054-813D-CDE20AFBB7DB}"/>
    <hyperlink ref="C21" r:id="rId14" display="https://ir.veratx.com/news-releases/news-release-details/vera-therapeutics-announces-positive-topline-results-phase-2b" xr:uid="{86D00B9D-046A-403B-9FF7-11914C4293BC}"/>
    <hyperlink ref="C22" r:id="rId15" display="https://ir.veratx.com/news-releases/news-release-details/vera-therapeutics-announces-positive-week-36-efficacy-and-safety" xr:uid="{B66773AB-22FE-4651-86A8-3E9257DDF869}"/>
    <hyperlink ref="C27" r:id="rId16" display="https://pubmed.ncbi.nlm.nih.gov/?term=atacicept&amp;size=200" xr:uid="{989C2931-48EB-4DE4-96C8-2741406F30A4}"/>
    <hyperlink ref="C28" r:id="rId17" display="https://onlinelibrary.wiley.com/doi/10.1111/nep.13471" xr:uid="{94855625-6D00-4237-A72B-F0D4536F886E}"/>
    <hyperlink ref="C24" r:id="rId18" display="https://www.novartis.com/news/media-releases/novartis-bolsters-innovative-medicines-strategy-and-renal-pipeline-agreement-acquire-chinook-therapeutics-usd-32bn-upfront-usd-40-share?utm_source=chatgpt.com" xr:uid="{67F5A198-F0BA-408F-A848-671DD9BBCE81}"/>
  </hyperlinks>
  <pageMargins left="0.7" right="0.7" top="0.75" bottom="0.75" header="0.3" footer="0.3"/>
  <pageSetup paperSize="9"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0DE6-4D63-4D4B-9BDE-323AE57A804D}">
  <dimension ref="A1:G14"/>
  <sheetViews>
    <sheetView workbookViewId="0">
      <selection activeCell="B2" sqref="B2"/>
    </sheetView>
  </sheetViews>
  <sheetFormatPr defaultRowHeight="14.25" x14ac:dyDescent="0.45"/>
  <sheetData>
    <row r="1" spans="1:7" x14ac:dyDescent="0.45">
      <c r="A1" s="1" t="s">
        <v>12</v>
      </c>
    </row>
    <row r="2" spans="1:7" x14ac:dyDescent="0.45">
      <c r="B2" s="6" t="s">
        <v>56</v>
      </c>
    </row>
    <row r="3" spans="1:7" x14ac:dyDescent="0.45">
      <c r="B3" t="s">
        <v>50</v>
      </c>
    </row>
    <row r="4" spans="1:7" x14ac:dyDescent="0.45">
      <c r="B4" t="s">
        <v>51</v>
      </c>
    </row>
    <row r="6" spans="1:7" x14ac:dyDescent="0.45">
      <c r="B6" t="s">
        <v>52</v>
      </c>
    </row>
    <row r="8" spans="1:7" x14ac:dyDescent="0.45">
      <c r="B8" t="s">
        <v>53</v>
      </c>
    </row>
    <row r="10" spans="1:7" x14ac:dyDescent="0.45">
      <c r="B10" t="s">
        <v>54</v>
      </c>
    </row>
    <row r="11" spans="1:7" x14ac:dyDescent="0.45">
      <c r="G11" s="1"/>
    </row>
    <row r="12" spans="1:7" x14ac:dyDescent="0.45">
      <c r="B12" t="s">
        <v>55</v>
      </c>
    </row>
    <row r="14" spans="1:7" x14ac:dyDescent="0.45">
      <c r="F14" s="1"/>
    </row>
  </sheetData>
  <hyperlinks>
    <hyperlink ref="A1" location="GHRS!A1" display="Main" xr:uid="{F16BF3D6-E0A0-4927-AEA2-DB7787F1E7E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BC4D-029C-416F-8D3D-16F36768B1B2}">
  <dimension ref="A1:H56"/>
  <sheetViews>
    <sheetView workbookViewId="0">
      <selection activeCell="K15" sqref="K15"/>
    </sheetView>
  </sheetViews>
  <sheetFormatPr defaultRowHeight="14.25" x14ac:dyDescent="0.45"/>
  <sheetData>
    <row r="1" spans="1:8" x14ac:dyDescent="0.45">
      <c r="A1" s="1" t="s">
        <v>12</v>
      </c>
    </row>
    <row r="2" spans="1:8" x14ac:dyDescent="0.45">
      <c r="B2" s="2" t="s">
        <v>32</v>
      </c>
      <c r="C2" s="3"/>
      <c r="G2" s="1"/>
      <c r="H2" s="3"/>
    </row>
    <row r="3" spans="1:8" x14ac:dyDescent="0.45">
      <c r="B3" s="2"/>
      <c r="C3" s="3"/>
      <c r="G3" s="1"/>
      <c r="H3" s="3"/>
    </row>
    <row r="4" spans="1:8" x14ac:dyDescent="0.45">
      <c r="B4" s="2"/>
      <c r="C4" t="s">
        <v>79</v>
      </c>
      <c r="G4" s="1"/>
      <c r="H4" s="3"/>
    </row>
    <row r="5" spans="1:8" x14ac:dyDescent="0.45">
      <c r="B5" s="2"/>
      <c r="C5" t="s">
        <v>80</v>
      </c>
      <c r="G5" s="1"/>
      <c r="H5" s="3"/>
    </row>
    <row r="6" spans="1:8" x14ac:dyDescent="0.45">
      <c r="B6" s="2"/>
      <c r="C6" t="s">
        <v>81</v>
      </c>
      <c r="G6" s="1"/>
      <c r="H6" s="3"/>
    </row>
    <row r="7" spans="1:8" x14ac:dyDescent="0.45">
      <c r="C7" t="s">
        <v>82</v>
      </c>
    </row>
    <row r="9" spans="1:8" x14ac:dyDescent="0.45">
      <c r="C9" s="3" t="s">
        <v>83</v>
      </c>
    </row>
    <row r="10" spans="1:8" x14ac:dyDescent="0.45">
      <c r="D10" t="s">
        <v>40</v>
      </c>
    </row>
    <row r="11" spans="1:8" x14ac:dyDescent="0.45">
      <c r="E11" t="s">
        <v>139</v>
      </c>
    </row>
    <row r="12" spans="1:8" x14ac:dyDescent="0.45">
      <c r="D12" t="s">
        <v>63</v>
      </c>
    </row>
    <row r="13" spans="1:8" x14ac:dyDescent="0.45">
      <c r="E13" t="s">
        <v>139</v>
      </c>
    </row>
    <row r="14" spans="1:8" x14ac:dyDescent="0.45">
      <c r="D14" t="s">
        <v>64</v>
      </c>
    </row>
    <row r="15" spans="1:8" x14ac:dyDescent="0.45">
      <c r="E15" t="s">
        <v>142</v>
      </c>
    </row>
    <row r="16" spans="1:8" x14ac:dyDescent="0.45">
      <c r="D16" t="s">
        <v>65</v>
      </c>
    </row>
    <row r="17" spans="2:5" x14ac:dyDescent="0.45">
      <c r="E17" t="s">
        <v>142</v>
      </c>
    </row>
    <row r="18" spans="2:5" x14ac:dyDescent="0.45">
      <c r="D18" t="s">
        <v>73</v>
      </c>
    </row>
    <row r="19" spans="2:5" x14ac:dyDescent="0.45">
      <c r="E19" t="s">
        <v>143</v>
      </c>
    </row>
    <row r="20" spans="2:5" x14ac:dyDescent="0.45">
      <c r="D20" t="s">
        <v>75</v>
      </c>
    </row>
    <row r="21" spans="2:5" x14ac:dyDescent="0.45">
      <c r="E21" t="s">
        <v>144</v>
      </c>
    </row>
    <row r="22" spans="2:5" x14ac:dyDescent="0.45">
      <c r="E22" s="1" t="s">
        <v>74</v>
      </c>
    </row>
    <row r="23" spans="2:5" x14ac:dyDescent="0.45">
      <c r="C23" s="15"/>
    </row>
    <row r="24" spans="2:5" x14ac:dyDescent="0.45">
      <c r="B24" s="11"/>
    </row>
    <row r="25" spans="2:5" x14ac:dyDescent="0.45">
      <c r="B25" s="11"/>
    </row>
    <row r="27" spans="2:5" x14ac:dyDescent="0.45">
      <c r="D27" s="1"/>
    </row>
    <row r="31" spans="2:5" x14ac:dyDescent="0.45">
      <c r="B31" s="11"/>
    </row>
    <row r="32" spans="2:5" x14ac:dyDescent="0.45">
      <c r="B32" s="11"/>
    </row>
    <row r="44" spans="5:5" x14ac:dyDescent="0.45">
      <c r="E44" s="1"/>
    </row>
    <row r="51" spans="2:5" x14ac:dyDescent="0.45">
      <c r="E51" s="1"/>
    </row>
    <row r="56" spans="2:5" x14ac:dyDescent="0.45">
      <c r="B56" s="11"/>
    </row>
  </sheetData>
  <hyperlinks>
    <hyperlink ref="A1" location="GHRS!A1" display="Main" xr:uid="{0E843247-D933-4391-ADA9-5AEC19A3D48F}"/>
    <hyperlink ref="E22" r:id="rId1" display="https://www.fda.gov/drugs/fda-approves-first-drug-decrease-urine-protein-iga-nephropathy-rare-kidney-disease" xr:uid="{0547F1FA-CC01-4D49-8EC2-F664E153E06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A988-254B-4456-86B2-D018880EDDD0}">
  <dimension ref="A1:E30"/>
  <sheetViews>
    <sheetView tabSelected="1" workbookViewId="0">
      <selection activeCell="D13" sqref="D13"/>
    </sheetView>
  </sheetViews>
  <sheetFormatPr defaultRowHeight="14.25" x14ac:dyDescent="0.45"/>
  <sheetData>
    <row r="1" spans="1:5" x14ac:dyDescent="0.45">
      <c r="A1" s="1" t="s">
        <v>12</v>
      </c>
    </row>
    <row r="2" spans="1:5" x14ac:dyDescent="0.45">
      <c r="B2" s="2" t="s">
        <v>17</v>
      </c>
    </row>
    <row r="3" spans="1:5" x14ac:dyDescent="0.45">
      <c r="B3" s="2"/>
      <c r="D3" s="3" t="s">
        <v>60</v>
      </c>
    </row>
    <row r="4" spans="1:5" x14ac:dyDescent="0.45">
      <c r="B4" s="2"/>
      <c r="E4" t="s">
        <v>61</v>
      </c>
    </row>
    <row r="5" spans="1:5" x14ac:dyDescent="0.45">
      <c r="E5" t="s">
        <v>62</v>
      </c>
    </row>
    <row r="6" spans="1:5" x14ac:dyDescent="0.45">
      <c r="D6" s="3"/>
    </row>
    <row r="7" spans="1:5" x14ac:dyDescent="0.45">
      <c r="D7" s="3" t="s">
        <v>147</v>
      </c>
    </row>
    <row r="9" spans="1:5" x14ac:dyDescent="0.45">
      <c r="D9" s="3" t="s">
        <v>170</v>
      </c>
    </row>
    <row r="12" spans="1:5" x14ac:dyDescent="0.45">
      <c r="D12" s="3"/>
    </row>
    <row r="15" spans="1:5" x14ac:dyDescent="0.45">
      <c r="D15" s="3"/>
    </row>
    <row r="19" spans="2:4" x14ac:dyDescent="0.45">
      <c r="B19" s="2"/>
      <c r="D19" s="11"/>
    </row>
    <row r="20" spans="2:4" x14ac:dyDescent="0.45">
      <c r="B20" s="2"/>
    </row>
    <row r="22" spans="2:4" x14ac:dyDescent="0.45">
      <c r="D22" s="6"/>
    </row>
    <row r="24" spans="2:4" x14ac:dyDescent="0.45">
      <c r="B24" s="2"/>
    </row>
    <row r="29" spans="2:4" x14ac:dyDescent="0.45">
      <c r="B29" s="2"/>
      <c r="D29" s="11"/>
    </row>
    <row r="30" spans="2:4" x14ac:dyDescent="0.45">
      <c r="B30" s="2"/>
    </row>
  </sheetData>
  <hyperlinks>
    <hyperlink ref="A1" location="GHRS!A1" display="Main" xr:uid="{133E1E78-10E4-4ECA-85D2-A2D68BBB35F4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A702-F9B4-418B-9831-A3C8370DFC22}">
  <dimension ref="A1:C8"/>
  <sheetViews>
    <sheetView workbookViewId="0">
      <selection activeCell="H20" sqref="H20"/>
    </sheetView>
  </sheetViews>
  <sheetFormatPr defaultRowHeight="14.25" x14ac:dyDescent="0.45"/>
  <sheetData>
    <row r="1" spans="1:3" x14ac:dyDescent="0.45">
      <c r="A1" s="1" t="s">
        <v>12</v>
      </c>
    </row>
    <row r="2" spans="1:3" x14ac:dyDescent="0.45">
      <c r="B2" s="2" t="s">
        <v>21</v>
      </c>
      <c r="C2" s="2"/>
    </row>
    <row r="4" spans="1:3" x14ac:dyDescent="0.45">
      <c r="C4" s="21"/>
    </row>
    <row r="5" spans="1:3" x14ac:dyDescent="0.45">
      <c r="C5" s="21"/>
    </row>
    <row r="6" spans="1:3" x14ac:dyDescent="0.45">
      <c r="C6" s="21"/>
    </row>
    <row r="7" spans="1:3" x14ac:dyDescent="0.45">
      <c r="C7" s="21"/>
    </row>
    <row r="8" spans="1:3" x14ac:dyDescent="0.45">
      <c r="C8" s="21"/>
    </row>
  </sheetData>
  <hyperlinks>
    <hyperlink ref="A1" location="GHRS!A1" display="Main" xr:uid="{0E057615-D9F9-4F98-ACE1-AB804FAB79ED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VERA</vt:lpstr>
      <vt:lpstr>Drugs</vt:lpstr>
      <vt:lpstr>Clinical Trials</vt:lpstr>
      <vt:lpstr>Literature</vt:lpstr>
      <vt:lpstr>IgAN</vt:lpstr>
      <vt:lpstr>Atacicept</vt:lpstr>
      <vt:lpstr>Conclusion</vt:lpstr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2025-02-22T05:29:33Z</dcterms:created>
  <dcterms:modified xsi:type="dcterms:W3CDTF">2025-04-18T14:45:19Z</dcterms:modified>
</cp:coreProperties>
</file>