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filterPrivacy="1"/>
  <xr:revisionPtr revIDLastSave="1091" documentId="13_ncr:1_{DCB4F45A-1DF9-4530-B991-156C34B3E3CD}" xr6:coauthVersionLast="47" xr6:coauthVersionMax="47" xr10:uidLastSave="{B694ABBA-1AC5-44E8-8969-10A671C9922F}"/>
  <bookViews>
    <workbookView xWindow="-98" yWindow="-98" windowWidth="20715" windowHeight="13155" xr2:uid="{00000000-000D-0000-FFFF-FFFF00000000}"/>
  </bookViews>
  <sheets>
    <sheet name="RAPP" sheetId="1" r:id="rId1"/>
    <sheet name="Drugs" sheetId="4" r:id="rId2"/>
    <sheet name="Clinical Trials" sheetId="2" r:id="rId3"/>
    <sheet name="Pre-Clinical Models" sheetId="11" r:id="rId4"/>
    <sheet name="Literature" sheetId="3" r:id="rId5"/>
    <sheet name="Epilepsy" sheetId="8" r:id="rId6"/>
    <sheet name="TARPγ8 " sheetId="10" r:id="rId7"/>
    <sheet name="Conclusion" sheetId="6" r:id="rId8"/>
    <sheet name="Simple NPV" sheetId="12" r:id="rId9"/>
    <sheet name="TO-DO" sheetId="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1" l="1"/>
  <c r="C5" i="12"/>
  <c r="C4" i="12"/>
  <c r="C8" i="1"/>
  <c r="C9" i="1" l="1"/>
  <c r="C10" i="1" s="1"/>
</calcChain>
</file>

<file path=xl/sharedStrings.xml><?xml version="1.0" encoding="utf-8"?>
<sst xmlns="http://schemas.openxmlformats.org/spreadsheetml/2006/main" count="405" uniqueCount="321">
  <si>
    <t>Company</t>
  </si>
  <si>
    <t>Ticker</t>
  </si>
  <si>
    <t>Cash</t>
  </si>
  <si>
    <t>S o/s</t>
  </si>
  <si>
    <t>Debt</t>
  </si>
  <si>
    <t>EV</t>
  </si>
  <si>
    <t>MC</t>
  </si>
  <si>
    <t>Price</t>
  </si>
  <si>
    <t>Downside</t>
  </si>
  <si>
    <t>Phase</t>
  </si>
  <si>
    <t>Indication</t>
  </si>
  <si>
    <t>Trial</t>
  </si>
  <si>
    <t>Main</t>
  </si>
  <si>
    <t>Primary Endpoint</t>
  </si>
  <si>
    <t>Duration</t>
  </si>
  <si>
    <t>Results</t>
  </si>
  <si>
    <t>Literature</t>
  </si>
  <si>
    <t>Locations</t>
  </si>
  <si>
    <t>Study Arms</t>
  </si>
  <si>
    <t>Conclusion</t>
  </si>
  <si>
    <t>Readout</t>
  </si>
  <si>
    <t>Secondary Endpoints</t>
  </si>
  <si>
    <t>Drug</t>
  </si>
  <si>
    <t>TO-DO</t>
  </si>
  <si>
    <t>$RAPP</t>
  </si>
  <si>
    <t>Rapport Therapeutics</t>
  </si>
  <si>
    <t>8-K (EXPLANATION FOR CLINICAL HOLD INSIDE)</t>
  </si>
  <si>
    <t>Pipeline » Rapport Therapeutics</t>
  </si>
  <si>
    <t>News Releases » Rapport Therapeutics, Inc.</t>
  </si>
  <si>
    <t>Events » Rapport Therapeutics, Inc.</t>
  </si>
  <si>
    <t>FDA Places Clinical Hold on Epilepsy Agent RAP-219 for Diabetic Peripheral Neuropathic Pain</t>
  </si>
  <si>
    <t>Presentations » Rapport Therapeutics, Inc.</t>
  </si>
  <si>
    <t>TARPγ8</t>
  </si>
  <si>
    <t>RAP-219</t>
  </si>
  <si>
    <t>Corporate Deck March 2025</t>
  </si>
  <si>
    <t>ES-481</t>
  </si>
  <si>
    <t>Efficacy and Safety of ES-481, a Novel TARP Inhibitor, in Drug-resistant Epilepsy: A Double-blind Randomized Placebo Controlled Phase IIa Trial (S19.003) | Neurology</t>
  </si>
  <si>
    <t>perampanel</t>
  </si>
  <si>
    <t>Publications » Rapport Therapeutics</t>
  </si>
  <si>
    <t>AMPA receptor - Wikipedia</t>
  </si>
  <si>
    <t>Novel Design of a Focal Epilepsy Proof-of-Concept Study of RAP-219, a Negative Allosteric Modulator of the γ8 Transmembrane AMPA Receptor Associated Protein (TARPγ8)</t>
  </si>
  <si>
    <t>Focal Epilepsy</t>
  </si>
  <si>
    <t>AMPAR inhibition is a clinically validated approach in treating epilepsy, with perampanel (marketed as FYCOMPA) approved by the FDA in 2012 for both focal and generalized epilepsy.</t>
  </si>
  <si>
    <t xml:space="preserve"> most notably the hippocampus. This leads us to believe that the tolerability profile of RAP-219 could be significantly differentiated from that of perampanel and other currently available ASMs.</t>
  </si>
  <si>
    <t xml:space="preserve"> Whereas perampanel binds to AMPARs throughout the CNS and periphery, RAP-219’s actions on AMPARs are restricted to those few specific regions where TARPy8 is expressed,</t>
  </si>
  <si>
    <t>RAP-219 a Novel, Potent, and Selective Negative Modulator of AMPAR/TARPg8</t>
  </si>
  <si>
    <t>Ionotropic receptors for glutamate (“iGluR”) are ligand gated ion channels activated by the neurotransmitter glutamate. These receptors mediate most excitatory synaptic transmission throughout the CNS.</t>
  </si>
  <si>
    <t xml:space="preserve"> iGluRs comprise four subtypes based on their ligand binding properties: AMPARs, kainate receptors, N-methyl-D-aspartate (“NMDA”) receptors and delta receptors.</t>
  </si>
  <si>
    <t xml:space="preserve"> The glutamate signaling pathway is targeted by FDA approved drugs for indications such as epilepsy, schizophrenia, Alzheimer’s disease and Parkinson’s disease.</t>
  </si>
  <si>
    <t xml:space="preserve"> However, these medicines are associated with numerous side effects, such as sedation, ataxia, cognitive impairment and neuropsychiatric symptoms.</t>
  </si>
  <si>
    <t xml:space="preserve"> These undesired effects may be exacerbated by the impact of these drugs on glutamate receptors throughout the brain.</t>
  </si>
  <si>
    <t>Oral doses of RAP-219 were rapidly absorbed with over 80 percent bioavailability in mice, rats, dogs and non-human primates. In these animal studies, completed by Janssen, RAP-219 had a half-life of 17.8</t>
  </si>
  <si>
    <t xml:space="preserve"> to 38.3 hours and was observed to distribute into the brain with a brain-to-plasma ratio of 0.96 in rats. Figure 6 below shows that oral doses of 0.02 mg/kg in the mouse and 0.01 mg/kg in the rat resulted</t>
  </si>
  <si>
    <t>RAP-219 Patent</t>
  </si>
  <si>
    <t>Epilepsy</t>
  </si>
  <si>
    <t>Epilepsy is a group of non-communicable neurological disorders characterized by recurrent epileptic seizures.</t>
  </si>
  <si>
    <t>An epileptic seizure is the clinical manifestation of an abnormal, excessive, and synchronized electrical discharge in the neurons.</t>
  </si>
  <si>
    <t>Epileptic seizures can vary from brief and nearly undetectable periods to long periods of vigorous shaking due to abnormal electrical activity in the brain.</t>
  </si>
  <si>
    <t>These episodes can result in physical injuries, either directly, such as broken bones, or through causing accidents. In epilepsy, seizures tend to recur and may have no detectable underlying cause.</t>
  </si>
  <si>
    <t>The underlying mechanism of an epileptic seizure is excessive and abnormal neuronal activity in the cortex of the brain, which can be observed in the electroencephalogram (EEG) of an individual.</t>
  </si>
  <si>
    <t xml:space="preserve"> The reason this occurs in most cases of epilepsy is unknown (cryptogenic); some cases occur as the result of brain injury, stroke, brain tumors, infections of the brain, or birth defects</t>
  </si>
  <si>
    <t xml:space="preserve"> through a process known as epileptogenesis. Known genetic mutations are directly linked to a small proportion of cases. The diagnosis involves ruling out other conditions that might cause similar symptoms,</t>
  </si>
  <si>
    <t xml:space="preserve"> such as fainting, and determining if another cause of seizures is present, such as alcohol withdrawal or electrolyte problems. This may be partly done by imaging the brain and performing blood tests.</t>
  </si>
  <si>
    <t xml:space="preserve"> Epilepsy can often be confirmed with an EEG, but a normal reading does not rule out the condition.</t>
  </si>
  <si>
    <t>As of 2021, about 51 million people had epilepsy. Nearly 80% of cases occur in the developing world</t>
  </si>
  <si>
    <t xml:space="preserve"> In 2021, it resulted in 140,000 deaths, an increase from 125,000 in 1990</t>
  </si>
  <si>
    <t>2a</t>
  </si>
  <si>
    <t>-</t>
  </si>
  <si>
    <t>Rapport Therapeutics, Inc. announced positive preliminary results from its PET and MAD-2 trials for RAP-219, showing effective receptor occupancy and good tolerability</t>
  </si>
  <si>
    <t>Board of Directors » Rapport Therapeutics</t>
  </si>
  <si>
    <t>Brock Shireman</t>
  </si>
  <si>
    <t>Head of Chemistry</t>
  </si>
  <si>
    <t>Name</t>
  </si>
  <si>
    <t>Position</t>
  </si>
  <si>
    <t>Experience</t>
  </si>
  <si>
    <t>Senior Scientific Director at Janssen (4 years)</t>
  </si>
  <si>
    <t>Scientist, Senior Scientist, Principal Scientist at J&amp;J (11 years)</t>
  </si>
  <si>
    <t>Founder, CSO</t>
  </si>
  <si>
    <t>Global Head Discovery Neuroscience at J&amp;J (10 years)</t>
  </si>
  <si>
    <t>Professor Physiology (10 years)</t>
  </si>
  <si>
    <t>Vice President Neuroscience Discovery and Clinical Research Eli Lilly (6 years)</t>
  </si>
  <si>
    <t>Director</t>
  </si>
  <si>
    <t>Raymond Sanchez</t>
  </si>
  <si>
    <t>CMO at Cerevel Therapeutics (5 years)</t>
  </si>
  <si>
    <t>Senior Vice President at Otsuka Pharmaceutical Companies (11 years)</t>
  </si>
  <si>
    <t xml:space="preserve">Medical Director, Neuroscience Global Clinical Research, </t>
  </si>
  <si>
    <t>Stehpen Greene</t>
  </si>
  <si>
    <t>Director, Clinical Pharmacology</t>
  </si>
  <si>
    <t>Medical Lead, Neurosciences, EMEA at BMY (7 years)</t>
  </si>
  <si>
    <t>Associate Scientific Director at Moderna (2 years)</t>
  </si>
  <si>
    <t>Ian Iverson</t>
  </si>
  <si>
    <t>Senior Manager, Clinical Data Management</t>
  </si>
  <si>
    <t>Global Data Manager Specialist at J&amp;J (3 years)</t>
  </si>
  <si>
    <t>Bal Kang</t>
  </si>
  <si>
    <t>Director, Drug Substance and Manufacturing</t>
  </si>
  <si>
    <t>Senior Research Scientist at Gilead Sciences (7 years)</t>
  </si>
  <si>
    <t>Jose Matta</t>
  </si>
  <si>
    <t>Senior Director of Biology Discovery</t>
  </si>
  <si>
    <t>Principal Scientist at Janssen (9 years)</t>
  </si>
  <si>
    <t>David Bredt</t>
  </si>
  <si>
    <t>David S. Bredt - Wikipedia</t>
  </si>
  <si>
    <t>RAP-219 is a clinical-stage AMPAR (AMPA-type glutamate Receptors) negative allosteric modulator (NAM) designed to achieve neuroanatomical specificity through its selective</t>
  </si>
  <si>
    <t>Whereas AMPARs are distributed widely in the central nervous system (CNS), TARPγ8 is expressed only in discrete regions, including the hippocampus and cortex.</t>
  </si>
  <si>
    <t xml:space="preserve"> including improved activity and tolerability along with a higher therapeutic index, potentially providing more patients with sustained therapeutic benefit without</t>
  </si>
  <si>
    <t xml:space="preserve"> Because of this restricted expression of TARPγ8 in forebrain regions, the Company believes RAP-219 has the potential to provide a differentiated clinical profile,</t>
  </si>
  <si>
    <t xml:space="preserve"> intolerable side effects, as compared to traditional neuroscience medications.</t>
  </si>
  <si>
    <t xml:space="preserve"> Due to the role of AMPA biology in various neurological disorders and the precision approach of selective targeting of TARPγ8, the Company believes RAP-219 has significant</t>
  </si>
  <si>
    <t xml:space="preserve"> pipeline-in-a-product potential and is currently evaluating the compound as a transformational treatment for patients with focal epilepsy, peripheral neuropathic pain, and bipolar disorder.</t>
  </si>
  <si>
    <t xml:space="preserve"> in 50 percent TARPγ8- receptor/AMPAR occupancy for RAP-219 in the hippocampus, referred to as “ED50.”</t>
  </si>
  <si>
    <t>Rapport was formed in February 2022, with founding support from Third Rock Ventures and Johnson &amp; Johnson Innovation-JJDC. Our scientific founder and Chief Scientific Officer, David Bredt, M.D., Ph.D.,</t>
  </si>
  <si>
    <t xml:space="preserve"> pioneered the discovery of RAPs and their targeting by small molecules while serving as Global Head of Neuroscience Discovery at Janssen Pharmaceutica NV (“Janssen”) and prior to that as Vice President</t>
  </si>
  <si>
    <t xml:space="preserve"> of Neuroscience at Eli Lilly and Company and as a Professor of Physiology at the University of California, San Francisco. Dr. Bredt was subsequently joined at Rapport by additional scientists</t>
  </si>
  <si>
    <t xml:space="preserve"> who previously worked on the RAP platform at Janssen.</t>
  </si>
  <si>
    <t>Origin of the Company</t>
  </si>
  <si>
    <t>S1 (IPO SEC Filling w/ Company Introduction)</t>
  </si>
  <si>
    <t>Johnsson &amp; Johnsson owns 6.8% of the Rapport Therapeutics</t>
  </si>
  <si>
    <t>Modulatory mechanisms of TARP γ8-selective AMPA receptor therapeutics - PMC</t>
  </si>
  <si>
    <t>Characterizing the binding and function of TARP γ8-selective AMPA receptor modulators - ScienceDirect</t>
  </si>
  <si>
    <t>TARPγ8 Ligands are Highly Selective Inhibitors of AMPAR</t>
  </si>
  <si>
    <t>Structural analyses performed by a third party using cryogenic electron microscopy (“Cryo-EM”) have shown that a TARPg8 AMPAR NAM, JNJ-55511118</t>
  </si>
  <si>
    <t xml:space="preserve"> (an earlier generation TARPg8 NAM), binds to an interface between TARPg8 and AMPAR, which leads to alterations in the structure of the AMPAR, thereby negatively modulating</t>
  </si>
  <si>
    <t xml:space="preserve"> receptor function and its ability to respond to glutamate. Third-party structural studies indicated that all TARPg8 AMPAR NAMs tested bind in a similar mode, suggesting</t>
  </si>
  <si>
    <t xml:space="preserve"> [3H]JNJ-56022486 binding detected by autoradiography.</t>
  </si>
  <si>
    <t xml:space="preserve"> the potential for RAP-219 to also bind in this pocket between GluA and TARPg8. </t>
  </si>
  <si>
    <t>Antiseizure Therapy Through Modulation of Glutamate Signaling</t>
  </si>
  <si>
    <t>Glutamate is the major excitatory neurotransmitter in the brain. Both glutamate’s release from presynaptic nerve terminals and its activation of postsynaptic receptors are critical for neurotransmission.</t>
  </si>
  <si>
    <r>
      <t xml:space="preserve"> and depicts in red high levels of TARPg8 messenger ribonucleic acid detected by </t>
    </r>
    <r>
      <rPr>
        <i/>
        <sz val="11"/>
        <color theme="1"/>
        <rFont val="Calibri"/>
        <family val="2"/>
        <scheme val="minor"/>
      </rPr>
      <t>in situ</t>
    </r>
    <r>
      <rPr>
        <sz val="11"/>
        <color theme="1"/>
        <rFont val="Calibri"/>
        <family val="2"/>
        <scheme val="minor"/>
      </rPr>
      <t xml:space="preserve"> hybridization. The right image depicts with yellow and orange high levels of</t>
    </r>
  </si>
  <si>
    <t xml:space="preserve"> Correspondingly, processes associated with glutamate release and its downstream signaling are highly regulated.</t>
  </si>
  <si>
    <t xml:space="preserve"> Elevation in extracellular glutamate levels can lead to seizures, and many ASMs target this pathway.</t>
  </si>
  <si>
    <t>ASMs can blunt glutamate-dependent signaling through diverse mechanisms. Drugs such as phenytoin, carbamazepine, lamotrigine and lacosamide molecule voltage-gated sodium channels and</t>
  </si>
  <si>
    <t xml:space="preserve"> inhibit action potentials from reaching the glutamate release machinery within the presynaptic nerve terminal. Other drugs such as ethosuximide and ezogabine modulate voltage-gated calcium and</t>
  </si>
  <si>
    <t xml:space="preserve"> potassium channels, respectively, which also can prevent the presynaptic release of glutamate.</t>
  </si>
  <si>
    <t>After being released into the synaptic cleft, glutamate can bind to AMPARs on postsynaptic neurons. This process permeates sodium and other cations, triggering a series of events that can ultimately</t>
  </si>
  <si>
    <t xml:space="preserve"> lead to the generation of an action potential and the propagation of neuronal signals.</t>
  </si>
  <si>
    <t xml:space="preserve"> Perampanel directly blocks the gating of all AMPARs, while other drugs, such as phenobarbital and tiagabine, oppose glutamate signaling by increasing the activity of inhibitory synaptic signaling driven by</t>
  </si>
  <si>
    <t xml:space="preserve"> the GABAA receptors.</t>
  </si>
  <si>
    <t>TARPg8 Expression is Localized</t>
  </si>
  <si>
    <t>TARPg8 is expressed in specific brain regions, being most enriched in the hippocampus, and also present in the amygdala and cortex. In a study completed by Janssen, radiolabeled TARPg8 ligands, such as [3H]</t>
  </si>
  <si>
    <t>JNJ-56022486 (an earlier generation TARPg8 NAM), were shown to bind selectively to regions of the mouse brain in a distribution that overlapped TARPg8 protein expression.</t>
  </si>
  <si>
    <t xml:space="preserve"> The highest radioactive [3H]JNJ-56022486 density occurred in the hippocampus, which is also the region where the majority of focal seizures originate and the brain region where focal seizures originating</t>
  </si>
  <si>
    <t xml:space="preserve"> in the cortex often spread. Radioligand binding of [3H]JNJ-56022486 also occurred in other brain regions that contain TARPg8, including the amygdala, cerebral cortex and striatum,</t>
  </si>
  <si>
    <t xml:space="preserve"> which can also be involved in seizure initiation and propagation.</t>
  </si>
  <si>
    <t xml:space="preserve"> Importantly, the spread of seizures from the hippocampus into the amygdala has been shown in a third-party study to increase the risk of SUDEP in patients.</t>
  </si>
  <si>
    <t>TARP γ-8 controls hippocampal AMPA receptor number, distribution and synaptic plasticity | Nature Neuroscience</t>
  </si>
  <si>
    <t xml:space="preserve">Rapport Therapeutics Reports Fourth Quarter and Full Year 2024 Financial Results and Provides Business Update </t>
  </si>
  <si>
    <t>Rapport Therapeutics Names Scientific Advisory Board » Rapport Therapeutics</t>
  </si>
  <si>
    <t>The figure below illustrates the enrichment of TARPg8 in mouse hippocampus. The left image derives from the Allen Brain Atlas, a publicly available database of gene expression in the brain,</t>
  </si>
  <si>
    <t>IPO (CONTINUE READING FROM PAGE 127 - CONTAINS DETAILED EXPLANATION OF MOA, in-vitro, in-vivo and in-human studies)</t>
  </si>
  <si>
    <t>JNJ-56022486</t>
  </si>
  <si>
    <t xml:space="preserve"> targeting of a RAP (receptor-associated protein) known as TARPγ8 (Transmembrane AMPAR Regulatory Protein γ8), which is associated with the neuronal AMPAR.</t>
  </si>
  <si>
    <t>JNJ-61432059</t>
  </si>
  <si>
    <t>JNJ-55511118</t>
  </si>
  <si>
    <t>is effective in the treatment of pain and of gliomas</t>
  </si>
  <si>
    <t>Gammaitoni_Session VI_Pipeline2024Slides-FINALv2</t>
  </si>
  <si>
    <t>Early detection rate changes from a brain‐responsive neurostimulation system predict efficacy of newly added antiseizure drugs - Quraishi - 2020 - Epilepsia - Wiley Online Library</t>
  </si>
  <si>
    <t>Full article: How do we choose the appropriate animal model for antiseizure therapy development?</t>
  </si>
  <si>
    <t>Clinical and electrocorticographic response to antiepileptic drugs in patients treated with responsive stimulation - Epilepsy &amp; Behavior</t>
  </si>
  <si>
    <t>Modulation of TARP γ8–Containing AMPA Receptors as a Novel Therapeutic Approach for Chronic Pain - The Journal of Pharmacology and Experimental Therapeutics</t>
  </si>
  <si>
    <t>8 weeks</t>
  </si>
  <si>
    <t>Phase 2a Open-Label, Multi-Center Proof of Concept Study of RAP-219 in Focal Epilepsy n=20 NCT06377930</t>
  </si>
  <si>
    <t>14 US</t>
  </si>
  <si>
    <t>RAP-219 0.75mg daily for 5 days, followed by 1.25mg for the remainder of the 8-week treatment period</t>
  </si>
  <si>
    <t>Change in RNS-recorded long episode frequency on treatment compared to baseline</t>
  </si>
  <si>
    <t>Measurement of estimated electrographic seizure frequency from available RNS-recorded episodes</t>
  </si>
  <si>
    <t>Measurement of Clinical Seizure Frequency</t>
  </si>
  <si>
    <t>Change in seizure severity</t>
  </si>
  <si>
    <t>Clobal Impression of Change</t>
  </si>
  <si>
    <t>Pharmacokinetic parameters</t>
  </si>
  <si>
    <t>Inclusion Criteria</t>
  </si>
  <si>
    <t xml:space="preserve"> An implanted RNS®device and:</t>
  </si>
  <si>
    <t>RNS®implanted ≥15 months before screening</t>
  </si>
  <si>
    <t>Stable device configuration, stimulation, and detection settings, including LE duration</t>
  </si>
  <si>
    <t>An average of ≥8 LEs per 4-week interval during the combined retrospective/prospective baseline periods</t>
  </si>
  <si>
    <t>Concordance of ≥50% between LEs and EES</t>
  </si>
  <si>
    <t>No anticipated need for device setting changes during the study period</t>
  </si>
  <si>
    <t>Exclusion Criteria</t>
  </si>
  <si>
    <t>Use of perampanel within 12 weeks before screening</t>
  </si>
  <si>
    <t>Notes</t>
  </si>
  <si>
    <t>This novel POC study will enable evaluation of RNS® System measures to provide efficacy signals (biomarkers) to inform later phases of clinical development</t>
  </si>
  <si>
    <t xml:space="preserve">A responsive neurostimulator (RNS® System, NeuroPace, Inc.) continually monitors electrographic activity from electrodes (intracranial encephalogram; iEEG) placed directly into </t>
  </si>
  <si>
    <t xml:space="preserve"> the seizure focus or foci and is programmed by the patient’s physician to detect epileptiform activity of significance including long episodes (LEs)</t>
  </si>
  <si>
    <t>LEs are Organized epileptiform activity exceeding a specified duration, typically 30 sec (often represent electrographic seizures)</t>
  </si>
  <si>
    <t>Christopher Aluise</t>
  </si>
  <si>
    <t>Director of Toxicology</t>
  </si>
  <si>
    <t>Director of Toxicology at Bristol Myers (3 years)</t>
  </si>
  <si>
    <t>Research Scientist, Sr Research Scientist of Toxicology,</t>
  </si>
  <si>
    <t>Principal Research Scientist at Eli Lilly (7 years)</t>
  </si>
  <si>
    <t>Pre-Clinical Model {name}</t>
  </si>
  <si>
    <t>Analyze pre-clinical models</t>
  </si>
  <si>
    <t>Rapport Therapeutics Announces New Phase 1 Data, Further Supporting RAP-219's Transformative Potential for CNS Disorders</t>
  </si>
  <si>
    <t>Phase 1 Open-Label PET Study (RAP-219-103) of RAP-219 in Healthy Volunteers n=</t>
  </si>
  <si>
    <t>Objective</t>
  </si>
  <si>
    <t>RAP-219 0.75mg daily for 5 days, followed by 1.25mg daily for 9 days</t>
  </si>
  <si>
    <t>RAP-219 0.25mg daily for 14 days</t>
  </si>
  <si>
    <t>RAP-219 0.25mg daily for 7 days, followed by 0.5mg daily for 7 days</t>
  </si>
  <si>
    <t>Cohort 1</t>
  </si>
  <si>
    <t>Cohort 2</t>
  </si>
  <si>
    <t>Cohort 3</t>
  </si>
  <si>
    <t>To establish the relationship between PK and brain target Receptor Ocupation (RO) with RAP-219</t>
  </si>
  <si>
    <t>Cohort 1 exceeded the target Receptor Ocupation range associated with maximal efficacy in pre-clinical studies (50%-70%) within 5 days of dosing</t>
  </si>
  <si>
    <t>Confirmed that the expression of TARPγ8-containing AMPA receptors is enriched in the hippocampus and cerebral cortex and is minimal in the cerebellum and brain stem</t>
  </si>
  <si>
    <t>Maintained a differentiated tolerability profile generally consistent with prior Phase 1 trial findings</t>
  </si>
  <si>
    <t>RAP-219 0.75mg for 3 days, 1.25mg for 3 days, 1.75mg for 2 days</t>
  </si>
  <si>
    <t>RAP-219 0.75mg for 2 days, 1.25mg for 2 days, 1.75mg for 4 days</t>
  </si>
  <si>
    <t>RAP-219 0.5mg for 2 days, 1mg for 2 days, 1.75mg for 24 days</t>
  </si>
  <si>
    <t>To further evaluate safety and tolerability with continued dose escalation, as well as to shorten time to reach predicted therapeutic levels of RAP-219</t>
  </si>
  <si>
    <t>Target exposures and RO were achieved within 5 days of dosing across various dosing regimens</t>
  </si>
  <si>
    <t>RAP-219 was generally well tolerated. All TEAEs were Grade 1 or 2 and generally consistent with tolerability observed in prior Phase 1 trials</t>
  </si>
  <si>
    <t>Unlike with many anti-seizure medications, no sedation or motoric impairments were observed with RAP-219, consistent with target biology and preclinical observations</t>
  </si>
  <si>
    <t>Phase 1 double-blind, placebo-controlled MAD-1 Study (RAP-219-102) of RAP-219 in Healthy Volunteers n=40</t>
  </si>
  <si>
    <t>RAP-219 0.25mg for 2 weeks n=6</t>
  </si>
  <si>
    <t>RAP-219 0.25mg for 1 week followed by 0.5mg for 1 week n=6</t>
  </si>
  <si>
    <t>RAP-219 0.5mg for 4 weeks n=6</t>
  </si>
  <si>
    <t>Cohort 4</t>
  </si>
  <si>
    <t>RAP-219 0.75mg for 4 weeks n=6</t>
  </si>
  <si>
    <t>To further evaluate safety and tolerability with continued dose escalation, as well as analyze the PK and PD profile of RAP-219</t>
  </si>
  <si>
    <t>RAP-219 exhibited biphasic elimination, with a mean half-life (t1/2) of 278±200h (~8-14 d)</t>
  </si>
  <si>
    <t>No Grade 3 or worse TEAEs, SAEs, or dose-limiting toxicity events were observed</t>
  </si>
  <si>
    <t>In total, 51 TEAEs were reported, experienced by 19 (46%) subjects</t>
  </si>
  <si>
    <t>Most common TEAEs at any dose: sinus tachycardia (n=5, 16.7%), anxiety (n=4, 13.3%), dizziness, paresthesia, and palpitations (n=3 each, 10%)</t>
  </si>
  <si>
    <t xml:space="preserve"> All AEs resolved during the study, with no clinically significant changes in laboratory parameters, vital signs, or ECGs following RAP-219 treatment</t>
  </si>
  <si>
    <t>FINAL-UPDATED_RAPP-AES-SAD-MAD-Poster-90x44-12-06.pdf</t>
  </si>
  <si>
    <t>Pooled Placebo n=10</t>
  </si>
  <si>
    <t>Pooled Placebo n=6</t>
  </si>
  <si>
    <t>RAP-219 0.75mg for 5 days followed by 1.25mg for 23 days n=6</t>
  </si>
  <si>
    <t>Phase 1 double-blind, placebo-controlled MAD-2 Study (RAP-219-104) of RAP-219 in Healthy Volunteers n=24</t>
  </si>
  <si>
    <t>RAP-219 0.25mg n=6</t>
  </si>
  <si>
    <t>RAP-219 0.5mg n=6</t>
  </si>
  <si>
    <t>RAP-219 1mg n=6</t>
  </si>
  <si>
    <t>RAP-219 2mg n=6</t>
  </si>
  <si>
    <t>RAP-219 3mg n=6</t>
  </si>
  <si>
    <t>Phase 1 Open-Label SAD Study (RAP-219-101) of RAP-219 in Healthy Volunteers n=40</t>
  </si>
  <si>
    <t>Most (82.4%) TEAEs were Grade 1 (mild); 9 events (17.6%) in 3 subjects were Grade 2 (moderate)</t>
  </si>
  <si>
    <t>Q3 2025</t>
  </si>
  <si>
    <t>Bipolar Mania</t>
  </si>
  <si>
    <t>Diabetic Peripheral Neuropathic Pain</t>
  </si>
  <si>
    <t>XEN-1101</t>
  </si>
  <si>
    <t>Phase 2 randomized, double-blind, placebo-controlled (X-TOLE) of Azetukalner (XEN1101) for Focal Epilepsy n=325 NCT03796962</t>
  </si>
  <si>
    <t>Median percent change in Focal Seizure Frequency from baseline to week 8</t>
  </si>
  <si>
    <t>4 UK, 1 Ukraine, 15 Spain, 1 Moldova, 7 Italy, 9 Germany, 1 Georgia, 3 Canada, 54 US</t>
  </si>
  <si>
    <t>XEN1101 25mg n=114</t>
  </si>
  <si>
    <t>XEN1101 20mg n=51</t>
  </si>
  <si>
    <t>XEN1101 10mg n=46</t>
  </si>
  <si>
    <t>Placebo n=114</t>
  </si>
  <si>
    <t>XEN1101 25mg</t>
  </si>
  <si>
    <t>XEN1101 20mg</t>
  </si>
  <si>
    <t>XEN1101 10mg</t>
  </si>
  <si>
    <t>Placebo</t>
  </si>
  <si>
    <t>Primary</t>
  </si>
  <si>
    <t>p value</t>
  </si>
  <si>
    <t>p&lt;0.001</t>
  </si>
  <si>
    <t>p&lt;0.05</t>
  </si>
  <si>
    <t>Safety</t>
  </si>
  <si>
    <t>SAE</t>
  </si>
  <si>
    <t>Dizziness</t>
  </si>
  <si>
    <t>Muscle Spasticity</t>
  </si>
  <si>
    <t>Partial Seizures</t>
  </si>
  <si>
    <t>Seizure</t>
  </si>
  <si>
    <t>Presyncope</t>
  </si>
  <si>
    <t>Confusional State</t>
  </si>
  <si>
    <t>Pyschogenic Seizure</t>
  </si>
  <si>
    <t>Somatic Delusion</t>
  </si>
  <si>
    <t>Psychotic Disorder</t>
  </si>
  <si>
    <t>Non-Serious AE</t>
  </si>
  <si>
    <t>Vision Blurred</t>
  </si>
  <si>
    <t>Nausea</t>
  </si>
  <si>
    <t>Constipation</t>
  </si>
  <si>
    <t>Fatigue</t>
  </si>
  <si>
    <t>Gait disturbance</t>
  </si>
  <si>
    <t>Somnolence</t>
  </si>
  <si>
    <t>Headache</t>
  </si>
  <si>
    <t>Balance disorder</t>
  </si>
  <si>
    <t>Tremor</t>
  </si>
  <si>
    <t>Aphasia</t>
  </si>
  <si>
    <t>Ataxia</t>
  </si>
  <si>
    <t>Dysarthria</t>
  </si>
  <si>
    <t>Memory Impairment</t>
  </si>
  <si>
    <t>Anxiety</t>
  </si>
  <si>
    <t>Hallucination</t>
  </si>
  <si>
    <t>Attention Disturbance</t>
  </si>
  <si>
    <t>Study Results | A Study to Evaluate XEN1101 as Adjunctive Therapy in Focal Epilepsy | ClinicalTrials.gov</t>
  </si>
  <si>
    <t>Researcher View | Efficacy, Safety and Pharmacokinetics of ES-481 in Adult Patients With Drug Resistant Epilepsy | ClinicalTrials.gov</t>
  </si>
  <si>
    <t>4 weeks</t>
  </si>
  <si>
    <t>Drug-Resistant Epilepsy</t>
  </si>
  <si>
    <t>Phase 2 randomized, double-blind, placebo-controlled of ES-481 for Drug-Resistant Epilepsy n=22 NCT04714996</t>
  </si>
  <si>
    <t>Treatment Period Week 1 - 25 mg qd, Week 2 - 25 mg bid, Week 3 - 50 mg bid, Week 4 - 75 mg bid.</t>
  </si>
  <si>
    <t>Placebo on Week 1, Week 2, Week 3 and Week 4</t>
  </si>
  <si>
    <t>4 Australia</t>
  </si>
  <si>
    <t>Change in Seizure Frequency and activity assessed using a patient diary and continuous 24-hour EEG monitoring (composite outcome)</t>
  </si>
  <si>
    <t>Subjects had 68%–80% improvements on ES-481 treatment, compared to 38%–49% under placebo treatment</t>
  </si>
  <si>
    <t>For the top dose of ES-481 treatment subjects had 80% improvement, while subjects under placebo for the corresponding week had 49% improvement (p=0.047)</t>
  </si>
  <si>
    <t>The rate of Serious Adverse Events (SAEs) was higher while taking placebo (14.3%) than ES-481 (4.8%)</t>
  </si>
  <si>
    <t xml:space="preserve">adverse events of special interest (AESI) were more common while taking ES-481 (52.4% vs. 19.0%). </t>
  </si>
  <si>
    <t>Avalo Therapeutics bought it off Lilly</t>
  </si>
  <si>
    <t>ES then bought it from Avalo</t>
  </si>
  <si>
    <t>11 Australia, 4 Bulgaria, 4 Czech Republic, 3 Estonia, 9 Germany, 6 Hong Kong, 5 Hungary, 9 India, 5 Italy, 7 Korea, 3 Latvia, 3 Lithuania, 2 Malaysia, 2 Philippines,</t>
  </si>
  <si>
    <t xml:space="preserve"> 8 Poland, 4 Portugal, 8 Romania, 10 Russia, 3 Serbia, 10 Spain, 5 Taiwan, 6 Thailand, 11 Ukraine</t>
  </si>
  <si>
    <t>Phase 2 randomized, double-blind, placebo-controlled of perampanel as an adjunctive therapy in subjects with Refractory Partial Seizures n=712 NCT00700310</t>
  </si>
  <si>
    <t>Study Details | Evaluating Efficacy and Safety of E2007 (Perampanel) Given as Adjunctive Therapy in Subjects With Refractory Partial Seizures | ClinicalTrials.gov</t>
  </si>
  <si>
    <t>Refractory Partial Seizures</t>
  </si>
  <si>
    <t xml:space="preserve">Percent Change in the 28-day Seizure Frequency From Baseline to the End of the Double-blind Phase </t>
  </si>
  <si>
    <t>19 weeks</t>
  </si>
  <si>
    <t>perampanel 2mg</t>
  </si>
  <si>
    <t>perampanel 4mg</t>
  </si>
  <si>
    <t>perampanel 8mg</t>
  </si>
  <si>
    <t>placebo</t>
  </si>
  <si>
    <t>peram 2mg</t>
  </si>
  <si>
    <t>peram 4mg</t>
  </si>
  <si>
    <t>peram 8mg</t>
  </si>
  <si>
    <t>&lt;0.0001</t>
  </si>
  <si>
    <t>not stat sig</t>
  </si>
  <si>
    <t>???</t>
  </si>
  <si>
    <t>SAEs</t>
  </si>
  <si>
    <t xml:space="preserve">Upper Respiratory </t>
  </si>
  <si>
    <t>tract infection</t>
  </si>
  <si>
    <t>Nasopharyngitis</t>
  </si>
  <si>
    <t>(agression, confusional state, delirium once each in the 2mg cohort)</t>
  </si>
  <si>
    <t>Non Serious AEs</t>
  </si>
  <si>
    <t>LY-3130481 (CERC-611) (ES-481)</t>
  </si>
  <si>
    <t>NPV</t>
  </si>
  <si>
    <t>Scale: Millions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</si>
</sst>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_-* #,##0.00_-;\-* #,##0.00_-;_-* &quot;-&quot;??_-;_-@_-"/>
  </numFmts>
  <fonts count="16" x14ac:knownFonts="1">
    <font>
      <sz val="11"/>
      <color theme="1"/>
      <name val="Calibri"/>
      <family val="2"/>
      <scheme val="minor"/>
    </font>
    <font>
      <sz val="11"/>
      <color theme="1"/>
      <name val="Calibri"/>
      <family val="2"/>
      <scheme val="minor"/>
    </font>
    <font>
      <u/>
      <sz val="11"/>
      <color theme="10"/>
      <name val="Calibri"/>
      <family val="2"/>
      <scheme val="minor"/>
    </font>
    <font>
      <b/>
      <u/>
      <sz val="11"/>
      <color theme="1"/>
      <name val="Calibri"/>
      <family val="2"/>
      <scheme val="minor"/>
    </font>
    <font>
      <b/>
      <sz val="11"/>
      <color theme="1"/>
      <name val="Calibri"/>
      <family val="2"/>
      <scheme val="minor"/>
    </font>
    <font>
      <u/>
      <sz val="11"/>
      <color theme="1"/>
      <name val="Calibri"/>
      <family val="2"/>
      <scheme val="minor"/>
    </font>
    <font>
      <sz val="11"/>
      <color indexed="8"/>
      <name val="Calibri"/>
      <family val="2"/>
      <scheme val="minor"/>
    </font>
    <font>
      <b/>
      <sz val="11"/>
      <color indexed="9"/>
      <name val="Calibri"/>
      <family val="2"/>
      <scheme val="minor"/>
    </font>
    <font>
      <b/>
      <sz val="11"/>
      <color indexed="8"/>
      <name val="Calibri"/>
      <family val="2"/>
      <scheme val="minor"/>
    </font>
    <font>
      <b/>
      <sz val="11"/>
      <color indexed="18"/>
      <name val="Calibri"/>
      <family val="2"/>
      <scheme val="minor"/>
    </font>
    <font>
      <i/>
      <u/>
      <sz val="11"/>
      <color theme="1"/>
      <name val="Calibri"/>
      <family val="2"/>
      <scheme val="minor"/>
    </font>
    <font>
      <b/>
      <i/>
      <sz val="11"/>
      <color theme="1"/>
      <name val="Calibri"/>
      <family val="2"/>
      <scheme val="minor"/>
    </font>
    <font>
      <i/>
      <sz val="10"/>
      <color rgb="FF000000"/>
      <name val="Times New Roman"/>
      <family val="1"/>
    </font>
    <font>
      <i/>
      <sz val="11"/>
      <color theme="1"/>
      <name val="Calibri"/>
      <family val="2"/>
      <scheme val="minor"/>
    </font>
    <font>
      <b/>
      <sz val="11"/>
      <color theme="10"/>
      <name val="Calibri"/>
      <family val="2"/>
      <scheme val="minor"/>
    </font>
    <font>
      <sz val="11"/>
      <color theme="10"/>
      <name val="Calibri"/>
      <family val="2"/>
      <scheme val="minor"/>
    </font>
  </fonts>
  <fills count="5">
    <fill>
      <patternFill patternType="none"/>
    </fill>
    <fill>
      <patternFill patternType="gray125"/>
    </fill>
    <fill>
      <patternFill patternType="solid">
        <fgColor indexed="9"/>
        <bgColor indexed="24"/>
      </patternFill>
    </fill>
    <fill>
      <patternFill patternType="darkGray">
        <fgColor indexed="21"/>
        <bgColor indexed="17"/>
      </patternFill>
    </fill>
    <fill>
      <patternFill patternType="solid">
        <fgColor indexed="42"/>
        <bgColor indexed="24"/>
      </patternFill>
    </fill>
  </fills>
  <borders count="7">
    <border>
      <left/>
      <right/>
      <top/>
      <bottom/>
      <diagonal/>
    </border>
    <border>
      <left/>
      <right/>
      <top style="thin">
        <color indexed="23"/>
      </top>
      <bottom style="thin">
        <color indexed="23"/>
      </bottom>
      <diagonal/>
    </border>
    <border>
      <left/>
      <right/>
      <top style="thin">
        <color indexed="23"/>
      </top>
      <bottom style="thick">
        <color indexed="23"/>
      </bottom>
      <diagonal/>
    </border>
    <border>
      <left/>
      <right/>
      <top style="medium">
        <color indexed="23"/>
      </top>
      <bottom style="medium">
        <color indexed="23"/>
      </bottom>
      <diagonal/>
    </border>
    <border>
      <left/>
      <right/>
      <top style="medium">
        <color indexed="23"/>
      </top>
      <bottom style="medium">
        <color indexed="64"/>
      </bottom>
      <diagonal/>
    </border>
    <border>
      <left/>
      <right/>
      <top/>
      <bottom style="medium">
        <color indexed="64"/>
      </bottom>
      <diagonal/>
    </border>
    <border>
      <left/>
      <right/>
      <top style="medium">
        <color indexed="64"/>
      </top>
      <bottom style="thin">
        <color indexed="64"/>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164" fontId="1" fillId="0" borderId="0" applyFont="0" applyFill="0" applyBorder="0" applyAlignment="0" applyProtection="0"/>
  </cellStyleXfs>
  <cellXfs count="39">
    <xf numFmtId="0" fontId="0" fillId="0" borderId="0" xfId="0"/>
    <xf numFmtId="0" fontId="2" fillId="0" borderId="0" xfId="2"/>
    <xf numFmtId="0" fontId="3" fillId="0" borderId="0" xfId="0" applyFont="1"/>
    <xf numFmtId="0" fontId="5" fillId="0" borderId="0" xfId="0" applyFont="1"/>
    <xf numFmtId="0" fontId="0" fillId="0" borderId="0" xfId="0" applyAlignment="1">
      <alignment horizontal="center"/>
    </xf>
    <xf numFmtId="0" fontId="0" fillId="0" borderId="0" xfId="0" applyAlignment="1">
      <alignment horizontal="left"/>
    </xf>
    <xf numFmtId="0" fontId="4" fillId="0" borderId="0" xfId="0" applyFont="1"/>
    <xf numFmtId="0" fontId="7" fillId="3" borderId="0" xfId="0" applyFont="1" applyFill="1" applyAlignment="1">
      <alignment horizontal="left"/>
    </xf>
    <xf numFmtId="0" fontId="6" fillId="4" borderId="0" xfId="0" applyFont="1" applyFill="1"/>
    <xf numFmtId="0" fontId="6" fillId="4" borderId="0" xfId="0" applyFont="1" applyFill="1" applyAlignment="1">
      <alignment horizontal="left"/>
    </xf>
    <xf numFmtId="2" fontId="6" fillId="2" borderId="1" xfId="0" applyNumberFormat="1" applyFont="1" applyFill="1" applyBorder="1"/>
    <xf numFmtId="0" fontId="8" fillId="2" borderId="1" xfId="0" applyFont="1" applyFill="1" applyBorder="1" applyAlignment="1">
      <alignment horizontal="left"/>
    </xf>
    <xf numFmtId="0" fontId="7" fillId="3" borderId="0" xfId="0" applyFont="1" applyFill="1" applyAlignment="1">
      <alignment horizontal="center"/>
    </xf>
    <xf numFmtId="0" fontId="8" fillId="2" borderId="2" xfId="0" applyFont="1" applyFill="1" applyBorder="1" applyAlignment="1">
      <alignment horizontal="left"/>
    </xf>
    <xf numFmtId="9" fontId="6" fillId="2" borderId="2" xfId="1" applyFont="1" applyFill="1" applyBorder="1" applyAlignment="1"/>
    <xf numFmtId="164" fontId="6" fillId="4" borderId="0" xfId="3" applyFont="1" applyFill="1"/>
    <xf numFmtId="0" fontId="9" fillId="0" borderId="3" xfId="0" applyFont="1" applyBorder="1" applyAlignment="1">
      <alignment horizontal="center"/>
    </xf>
    <xf numFmtId="0" fontId="0" fillId="0" borderId="0" xfId="0" quotePrefix="1" applyAlignment="1">
      <alignment horizontal="center"/>
    </xf>
    <xf numFmtId="10" fontId="0" fillId="0" borderId="0" xfId="0" applyNumberFormat="1" applyAlignment="1">
      <alignment horizontal="center"/>
    </xf>
    <xf numFmtId="10" fontId="0" fillId="0" borderId="0" xfId="0" quotePrefix="1" applyNumberFormat="1" applyAlignment="1">
      <alignment horizontal="center"/>
    </xf>
    <xf numFmtId="0" fontId="10" fillId="0" borderId="0" xfId="0" applyFont="1"/>
    <xf numFmtId="0" fontId="0" fillId="0" borderId="4" xfId="0" applyBorder="1"/>
    <xf numFmtId="0" fontId="0" fillId="0" borderId="4" xfId="0" applyBorder="1" applyAlignment="1">
      <alignment horizontal="center"/>
    </xf>
    <xf numFmtId="0" fontId="11" fillId="0" borderId="0" xfId="0" applyFont="1"/>
    <xf numFmtId="0" fontId="12" fillId="0" borderId="0" xfId="0" applyFont="1" applyAlignment="1">
      <alignment horizontal="left" vertical="center" wrapText="1" indent="2"/>
    </xf>
    <xf numFmtId="0" fontId="14" fillId="0" borderId="0" xfId="2" applyFont="1"/>
    <xf numFmtId="0" fontId="15" fillId="0" borderId="0" xfId="2" applyFont="1"/>
    <xf numFmtId="9" fontId="0" fillId="0" borderId="0" xfId="0" applyNumberFormat="1" applyAlignment="1">
      <alignment horizontal="center"/>
    </xf>
    <xf numFmtId="10" fontId="4" fillId="0" borderId="0" xfId="0" applyNumberFormat="1" applyFont="1" applyAlignment="1">
      <alignment horizontal="center"/>
    </xf>
    <xf numFmtId="10" fontId="4" fillId="0" borderId="0" xfId="0" quotePrefix="1" applyNumberFormat="1" applyFont="1" applyAlignment="1">
      <alignment horizontal="center"/>
    </xf>
    <xf numFmtId="9" fontId="4" fillId="0" borderId="0" xfId="0" applyNumberFormat="1" applyFont="1" applyAlignment="1">
      <alignment horizontal="center"/>
    </xf>
    <xf numFmtId="0" fontId="4" fillId="0" borderId="0" xfId="0" applyFont="1" applyAlignment="1">
      <alignment horizontal="center"/>
    </xf>
    <xf numFmtId="10" fontId="0" fillId="0" borderId="0" xfId="0" applyNumberFormat="1"/>
    <xf numFmtId="9" fontId="0" fillId="0" borderId="0" xfId="0" applyNumberFormat="1"/>
    <xf numFmtId="0" fontId="0" fillId="0" borderId="5" xfId="0" applyBorder="1"/>
    <xf numFmtId="10" fontId="0" fillId="0" borderId="5" xfId="0" applyNumberFormat="1" applyBorder="1"/>
    <xf numFmtId="0" fontId="13" fillId="0" borderId="6" xfId="0" applyFont="1" applyBorder="1" applyAlignment="1">
      <alignment horizontal="center"/>
    </xf>
    <xf numFmtId="8" fontId="0" fillId="0" borderId="0" xfId="0" applyNumberFormat="1"/>
    <xf numFmtId="0" fontId="0" fillId="0" borderId="0" xfId="0" applyAlignment="1">
      <alignment horizontal="center"/>
    </xf>
  </cellXfs>
  <cellStyles count="4">
    <cellStyle name="Comma" xfId="3" builtinId="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19</xdr:row>
      <xdr:rowOff>1</xdr:rowOff>
    </xdr:from>
    <xdr:to>
      <xdr:col>5</xdr:col>
      <xdr:colOff>61913</xdr:colOff>
      <xdr:row>29</xdr:row>
      <xdr:rowOff>26745</xdr:rowOff>
    </xdr:to>
    <xdr:pic>
      <xdr:nvPicPr>
        <xdr:cNvPr id="2" name="Imagem 1">
          <a:extLst>
            <a:ext uri="{FF2B5EF4-FFF2-40B4-BE49-F238E27FC236}">
              <a16:creationId xmlns:a16="http://schemas.microsoft.com/office/drawing/2014/main" id="{F8AB407A-71AB-66CC-3EB2-8E8CACF58446}"/>
            </a:ext>
          </a:extLst>
        </xdr:cNvPr>
        <xdr:cNvPicPr>
          <a:picLocks noChangeAspect="1"/>
        </xdr:cNvPicPr>
      </xdr:nvPicPr>
      <xdr:blipFill>
        <a:blip xmlns:r="http://schemas.openxmlformats.org/officeDocument/2006/relationships" r:embed="rId1"/>
        <a:stretch>
          <a:fillRect/>
        </a:stretch>
      </xdr:blipFill>
      <xdr:spPr>
        <a:xfrm>
          <a:off x="647700" y="2728914"/>
          <a:ext cx="2652713" cy="1836494"/>
        </a:xfrm>
        <a:prstGeom prst="rect">
          <a:avLst/>
        </a:prstGeom>
      </xdr:spPr>
    </xdr:pic>
    <xdr:clientData/>
  </xdr:twoCellAnchor>
  <xdr:twoCellAnchor editAs="oneCell">
    <xdr:from>
      <xdr:col>8</xdr:col>
      <xdr:colOff>0</xdr:colOff>
      <xdr:row>20</xdr:row>
      <xdr:rowOff>0</xdr:rowOff>
    </xdr:from>
    <xdr:to>
      <xdr:col>8</xdr:col>
      <xdr:colOff>304800</xdr:colOff>
      <xdr:row>21</xdr:row>
      <xdr:rowOff>123825</xdr:rowOff>
    </xdr:to>
    <xdr:sp macro="" textlink="">
      <xdr:nvSpPr>
        <xdr:cNvPr id="1025" name="AutoShape 1" descr="Image">
          <a:extLst>
            <a:ext uri="{FF2B5EF4-FFF2-40B4-BE49-F238E27FC236}">
              <a16:creationId xmlns:a16="http://schemas.microsoft.com/office/drawing/2014/main" id="{5D44A063-EF2F-6499-ADF7-4160DB916EE8}"/>
            </a:ext>
          </a:extLst>
        </xdr:cNvPr>
        <xdr:cNvSpPr>
          <a:spLocks noChangeAspect="1" noChangeArrowheads="1"/>
        </xdr:cNvSpPr>
      </xdr:nvSpPr>
      <xdr:spPr bwMode="auto">
        <a:xfrm>
          <a:off x="5181600" y="2547938"/>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623888</xdr:colOff>
      <xdr:row>17</xdr:row>
      <xdr:rowOff>86011</xdr:rowOff>
    </xdr:from>
    <xdr:to>
      <xdr:col>10</xdr:col>
      <xdr:colOff>2045719</xdr:colOff>
      <xdr:row>29</xdr:row>
      <xdr:rowOff>25387</xdr:rowOff>
    </xdr:to>
    <xdr:pic>
      <xdr:nvPicPr>
        <xdr:cNvPr id="3" name="Imagem 2">
          <a:extLst>
            <a:ext uri="{FF2B5EF4-FFF2-40B4-BE49-F238E27FC236}">
              <a16:creationId xmlns:a16="http://schemas.microsoft.com/office/drawing/2014/main" id="{128DC05D-AA7C-218B-9051-888E43C02F8D}"/>
            </a:ext>
          </a:extLst>
        </xdr:cNvPr>
        <xdr:cNvPicPr>
          <a:picLocks noChangeAspect="1"/>
        </xdr:cNvPicPr>
      </xdr:nvPicPr>
      <xdr:blipFill>
        <a:blip xmlns:r="http://schemas.openxmlformats.org/officeDocument/2006/relationships" r:embed="rId2"/>
        <a:stretch>
          <a:fillRect/>
        </a:stretch>
      </xdr:blipFill>
      <xdr:spPr>
        <a:xfrm>
          <a:off x="5157788" y="2091024"/>
          <a:ext cx="3493519" cy="2111076"/>
        </a:xfrm>
        <a:prstGeom prst="rect">
          <a:avLst/>
        </a:prstGeom>
      </xdr:spPr>
    </xdr:pic>
    <xdr:clientData/>
  </xdr:twoCellAnchor>
  <xdr:twoCellAnchor editAs="oneCell">
    <xdr:from>
      <xdr:col>12</xdr:col>
      <xdr:colOff>0</xdr:colOff>
      <xdr:row>26</xdr:row>
      <xdr:rowOff>0</xdr:rowOff>
    </xdr:from>
    <xdr:to>
      <xdr:col>12</xdr:col>
      <xdr:colOff>304800</xdr:colOff>
      <xdr:row>27</xdr:row>
      <xdr:rowOff>123825</xdr:rowOff>
    </xdr:to>
    <xdr:sp macro="" textlink="">
      <xdr:nvSpPr>
        <xdr:cNvPr id="1026" name="AutoShape 2" descr="Image">
          <a:extLst>
            <a:ext uri="{FF2B5EF4-FFF2-40B4-BE49-F238E27FC236}">
              <a16:creationId xmlns:a16="http://schemas.microsoft.com/office/drawing/2014/main" id="{4FB9FC23-5775-87EA-0141-DEDB2D3231AB}"/>
            </a:ext>
          </a:extLst>
        </xdr:cNvPr>
        <xdr:cNvSpPr>
          <a:spLocks noChangeAspect="1" noChangeArrowheads="1"/>
        </xdr:cNvSpPr>
      </xdr:nvSpPr>
      <xdr:spPr bwMode="auto">
        <a:xfrm>
          <a:off x="10077450" y="3633788"/>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445736</xdr:colOff>
      <xdr:row>43</xdr:row>
      <xdr:rowOff>47625</xdr:rowOff>
    </xdr:from>
    <xdr:to>
      <xdr:col>10</xdr:col>
      <xdr:colOff>974634</xdr:colOff>
      <xdr:row>65</xdr:row>
      <xdr:rowOff>106386</xdr:rowOff>
    </xdr:to>
    <xdr:pic>
      <xdr:nvPicPr>
        <xdr:cNvPr id="4" name="Imagem 3">
          <a:extLst>
            <a:ext uri="{FF2B5EF4-FFF2-40B4-BE49-F238E27FC236}">
              <a16:creationId xmlns:a16="http://schemas.microsoft.com/office/drawing/2014/main" id="{B7F8DE11-9CD2-F9E7-01D4-76CFC547EA92}"/>
            </a:ext>
          </a:extLst>
        </xdr:cNvPr>
        <xdr:cNvPicPr>
          <a:picLocks noChangeAspect="1"/>
        </xdr:cNvPicPr>
      </xdr:nvPicPr>
      <xdr:blipFill>
        <a:blip xmlns:r="http://schemas.openxmlformats.org/officeDocument/2006/relationships" r:embed="rId3"/>
        <a:stretch>
          <a:fillRect/>
        </a:stretch>
      </xdr:blipFill>
      <xdr:spPr>
        <a:xfrm>
          <a:off x="445736" y="6757988"/>
          <a:ext cx="7134486" cy="4040211"/>
        </a:xfrm>
        <a:prstGeom prst="rect">
          <a:avLst/>
        </a:prstGeom>
      </xdr:spPr>
    </xdr:pic>
    <xdr:clientData/>
  </xdr:twoCellAnchor>
  <xdr:twoCellAnchor editAs="oneCell">
    <xdr:from>
      <xdr:col>0</xdr:col>
      <xdr:colOff>423862</xdr:colOff>
      <xdr:row>66</xdr:row>
      <xdr:rowOff>68643</xdr:rowOff>
    </xdr:from>
    <xdr:to>
      <xdr:col>9</xdr:col>
      <xdr:colOff>635973</xdr:colOff>
      <xdr:row>85</xdr:row>
      <xdr:rowOff>58603</xdr:rowOff>
    </xdr:to>
    <xdr:pic>
      <xdr:nvPicPr>
        <xdr:cNvPr id="5" name="Imagem 4">
          <a:extLst>
            <a:ext uri="{FF2B5EF4-FFF2-40B4-BE49-F238E27FC236}">
              <a16:creationId xmlns:a16="http://schemas.microsoft.com/office/drawing/2014/main" id="{144B0571-98DF-8C5B-1D52-DAB6B5369D82}"/>
            </a:ext>
          </a:extLst>
        </xdr:cNvPr>
        <xdr:cNvPicPr>
          <a:picLocks noChangeAspect="1"/>
        </xdr:cNvPicPr>
      </xdr:nvPicPr>
      <xdr:blipFill>
        <a:blip xmlns:r="http://schemas.openxmlformats.org/officeDocument/2006/relationships" r:embed="rId4"/>
        <a:stretch>
          <a:fillRect/>
        </a:stretch>
      </xdr:blipFill>
      <xdr:spPr>
        <a:xfrm>
          <a:off x="423862" y="11665331"/>
          <a:ext cx="6041411" cy="34284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904873</xdr:colOff>
      <xdr:row>72</xdr:row>
      <xdr:rowOff>171296</xdr:rowOff>
    </xdr:from>
    <xdr:to>
      <xdr:col>12</xdr:col>
      <xdr:colOff>485775</xdr:colOff>
      <xdr:row>94</xdr:row>
      <xdr:rowOff>21166</xdr:rowOff>
    </xdr:to>
    <xdr:pic>
      <xdr:nvPicPr>
        <xdr:cNvPr id="2" name="Imagem 1">
          <a:extLst>
            <a:ext uri="{FF2B5EF4-FFF2-40B4-BE49-F238E27FC236}">
              <a16:creationId xmlns:a16="http://schemas.microsoft.com/office/drawing/2014/main" id="{4E27C3D7-7EAB-1889-C5EE-6F36ADE1E2A7}"/>
            </a:ext>
          </a:extLst>
        </xdr:cNvPr>
        <xdr:cNvPicPr>
          <a:picLocks noChangeAspect="1"/>
        </xdr:cNvPicPr>
      </xdr:nvPicPr>
      <xdr:blipFill>
        <a:blip xmlns:r="http://schemas.openxmlformats.org/officeDocument/2006/relationships" r:embed="rId1"/>
        <a:stretch>
          <a:fillRect/>
        </a:stretch>
      </xdr:blipFill>
      <xdr:spPr>
        <a:xfrm>
          <a:off x="2196040" y="12765463"/>
          <a:ext cx="7846485" cy="380803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42862</xdr:colOff>
      <xdr:row>30</xdr:row>
      <xdr:rowOff>123825</xdr:rowOff>
    </xdr:from>
    <xdr:to>
      <xdr:col>9</xdr:col>
      <xdr:colOff>290512</xdr:colOff>
      <xdr:row>41</xdr:row>
      <xdr:rowOff>114300</xdr:rowOff>
    </xdr:to>
    <xdr:pic>
      <xdr:nvPicPr>
        <xdr:cNvPr id="2" name="Imagem 1" descr="LOGO">
          <a:extLst>
            <a:ext uri="{FF2B5EF4-FFF2-40B4-BE49-F238E27FC236}">
              <a16:creationId xmlns:a16="http://schemas.microsoft.com/office/drawing/2014/main" id="{67B4B6FC-54BD-5C3A-3BAC-36BBF6B992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0562" y="3200400"/>
          <a:ext cx="5429250" cy="1981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rapportrx.com/about/board-of-directors/" TargetMode="External"/><Relationship Id="rId3" Type="http://schemas.openxmlformats.org/officeDocument/2006/relationships/hyperlink" Target="https://investors.rapportrx.com/news-events/events" TargetMode="External"/><Relationship Id="rId7" Type="http://schemas.openxmlformats.org/officeDocument/2006/relationships/hyperlink" Target="https://www.rapportrx.com/precision-neuroscience/publications/" TargetMode="External"/><Relationship Id="rId2" Type="http://schemas.openxmlformats.org/officeDocument/2006/relationships/hyperlink" Target="https://investors.rapportrx.com/news-events/news-releases?aac2c52233ec9ed03e44a98dd9028c83ac2c52a24dacec95b3c1757c0d59015b_year%5Bvalue%5D=2024&amp;op=Filter&amp;aac2c52233ec9ed03e44a98dd9028c83ac2c52a24dacec95b3c1757c0d59015b_widget_id=aac2c52233ec9ed03e44a98dd9028c83ac2c52a24dacec95b3c1757c0d59015b&amp;form_build_id=form-MKEm0cb8iFACaSFxmI6G5IZZZI9ImSpIstAISBedbEE&amp;form_id=widget_form_base" TargetMode="External"/><Relationship Id="rId1" Type="http://schemas.openxmlformats.org/officeDocument/2006/relationships/hyperlink" Target="https://www.rapportrx.com/pipeline/" TargetMode="External"/><Relationship Id="rId6" Type="http://schemas.openxmlformats.org/officeDocument/2006/relationships/hyperlink" Target="https://www.rapportrx.com/" TargetMode="External"/><Relationship Id="rId5" Type="http://schemas.openxmlformats.org/officeDocument/2006/relationships/hyperlink" Target="https://investors.rapportrx.com/static-files/12b28427-4342-4467-96fb-a96ed8b286a8" TargetMode="External"/><Relationship Id="rId4" Type="http://schemas.openxmlformats.org/officeDocument/2006/relationships/hyperlink" Target="https://investors.rapportrx.com/news-events/presentations"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clinicaltrials.gov/study/NCT04714996?term=NCT04714996&amp;rank=1&amp;tab=table" TargetMode="External"/><Relationship Id="rId2" Type="http://schemas.openxmlformats.org/officeDocument/2006/relationships/hyperlink" Target="https://clinicaltrials.gov/study/NCT03796962?tab=results" TargetMode="External"/><Relationship Id="rId1" Type="http://schemas.openxmlformats.org/officeDocument/2006/relationships/hyperlink" Target="https://www.rapportrx.com/wp-content/uploads/2024/09/53391-EEC-Poster-2024-08-08_FINAL.pdf" TargetMode="Externa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hyperlink" Target="https://clinicaltrials.gov/study/NCT00700310?term=NCT00700310&amp;rank=1"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sec.gov/Archives/edgar/data/2012593/000119312525004045/d925938d8k.htm" TargetMode="External"/><Relationship Id="rId13" Type="http://schemas.openxmlformats.org/officeDocument/2006/relationships/hyperlink" Target="https://www.nature.com/articles/nn1551" TargetMode="External"/><Relationship Id="rId18" Type="http://schemas.openxmlformats.org/officeDocument/2006/relationships/hyperlink" Target="https://www.rapportrx.com/wp-content/uploads/2024/09/Gammaitoni_Session-VI_Pipeline2024Slides-FINALv2.pdf" TargetMode="External"/><Relationship Id="rId3" Type="http://schemas.openxmlformats.org/officeDocument/2006/relationships/hyperlink" Target="https://www.neurology.org/doi/10.1212/WNL.0000000000206132" TargetMode="External"/><Relationship Id="rId21" Type="http://schemas.openxmlformats.org/officeDocument/2006/relationships/hyperlink" Target="https://www.epilepsybehavior.com/article/S1525-5050(18)30142-2/fulltext" TargetMode="External"/><Relationship Id="rId7" Type="http://schemas.openxmlformats.org/officeDocument/2006/relationships/hyperlink" Target="https://patentimages.storage.googleapis.com/0f/24/d2/8b283881a75b15/CA2983826A1.pdf" TargetMode="External"/><Relationship Id="rId12" Type="http://schemas.openxmlformats.org/officeDocument/2006/relationships/hyperlink" Target="https://investors.rapportrx.com/node/6486/html?utm_source=chatgpt.com" TargetMode="External"/><Relationship Id="rId17" Type="http://schemas.openxmlformats.org/officeDocument/2006/relationships/hyperlink" Target="https://jpet.aspetjournals.org/article/S0022-3565(24)25991-7/abstract" TargetMode="External"/><Relationship Id="rId25" Type="http://schemas.openxmlformats.org/officeDocument/2006/relationships/printerSettings" Target="../printerSettings/printerSettings4.bin"/><Relationship Id="rId2" Type="http://schemas.openxmlformats.org/officeDocument/2006/relationships/hyperlink" Target="https://www.neurologylive.com/view/fda-places-clinical-hold-epilepsy-medication-rap-219-diabetic-peripheral-neuropathic-pain" TargetMode="External"/><Relationship Id="rId16" Type="http://schemas.openxmlformats.org/officeDocument/2006/relationships/hyperlink" Target="https://investors.rapportrx.com/news-releases/news-release-details/rapport-therapeutics-reports-fourth-quarter-and-full-year-2024" TargetMode="External"/><Relationship Id="rId20" Type="http://schemas.openxmlformats.org/officeDocument/2006/relationships/hyperlink" Target="https://www.tandfonline.com/doi/full/10.1080/17460441.2019.1636782" TargetMode="External"/><Relationship Id="rId1" Type="http://schemas.openxmlformats.org/officeDocument/2006/relationships/hyperlink" Target="https://app.quotemedia.com/data/downloadFiling?webmasterId=90423&amp;ref=318997906&amp;type=HTML&amp;symbol=RAPP&amp;cdn=79d7643f5d349e81bdcd3ed7be9ec90e&amp;companyName=Rapport+Therapeutics+Inc.&amp;formType=8-K&amp;formDescription=Current+report+pursuant+to+Section+13+or+15(d)&amp;dateFiled=2025-03-11" TargetMode="External"/><Relationship Id="rId6" Type="http://schemas.openxmlformats.org/officeDocument/2006/relationships/hyperlink" Target="https://www.rapportrx.com/wp-content/uploads/2024/09/53391-EEC-Poster-2024-08-08_FINAL.pdf" TargetMode="External"/><Relationship Id="rId11" Type="http://schemas.openxmlformats.org/officeDocument/2006/relationships/hyperlink" Target="https://www.sciencedirect.com/science/article/pii/S0021925817493367" TargetMode="External"/><Relationship Id="rId24" Type="http://schemas.openxmlformats.org/officeDocument/2006/relationships/hyperlink" Target="https://www.neurology.org/doi/10.1212/WNL.0000000000206132" TargetMode="External"/><Relationship Id="rId5" Type="http://schemas.openxmlformats.org/officeDocument/2006/relationships/hyperlink" Target="https://www.rapportrx.com/wp-content/uploads/2024/09/Gammaitoni_Session-VI_Pipeline2024Slides-FINALv2.pdf" TargetMode="External"/><Relationship Id="rId15" Type="http://schemas.openxmlformats.org/officeDocument/2006/relationships/hyperlink" Target="https://www.sec.gov/Archives/edgar/data/2012593/000119312524157358/d803738d424b4.htm" TargetMode="External"/><Relationship Id="rId23" Type="http://schemas.openxmlformats.org/officeDocument/2006/relationships/hyperlink" Target="https://investors.rapportrx.com/node/7106/pdf" TargetMode="External"/><Relationship Id="rId10" Type="http://schemas.openxmlformats.org/officeDocument/2006/relationships/hyperlink" Target="https://pmc.ncbi.nlm.nih.gov/articles/PMC10039940/" TargetMode="External"/><Relationship Id="rId19" Type="http://schemas.openxmlformats.org/officeDocument/2006/relationships/hyperlink" Target="https://onlinelibrary.wiley.com/doi/10.1111/epi.16412" TargetMode="External"/><Relationship Id="rId4" Type="http://schemas.openxmlformats.org/officeDocument/2006/relationships/hyperlink" Target="https://en.wikipedia.org/wiki/AMPA_receptor" TargetMode="External"/><Relationship Id="rId9" Type="http://schemas.openxmlformats.org/officeDocument/2006/relationships/hyperlink" Target="https://en.wikipedia.org/wiki/David_S._Bredt" TargetMode="External"/><Relationship Id="rId14" Type="http://schemas.openxmlformats.org/officeDocument/2006/relationships/hyperlink" Target="https://www.rapportrx.com/2023/06/29/rapport-therapeutics-names-scientific-advisory-board/" TargetMode="External"/><Relationship Id="rId22" Type="http://schemas.openxmlformats.org/officeDocument/2006/relationships/hyperlink" Target="https://www.rapportrx.com/wp-content/uploads/2024/12/FINAL-UPDATED_RAPP-AES-SAD-MAD-Poster-90x44-12-06.pdf"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29"/>
  <sheetViews>
    <sheetView tabSelected="1" workbookViewId="0">
      <selection activeCell="D6" sqref="D6"/>
    </sheetView>
  </sheetViews>
  <sheetFormatPr defaultRowHeight="14.25" x14ac:dyDescent="0.45"/>
  <cols>
    <col min="2" max="2" width="8.86328125" bestFit="1" customWidth="1"/>
    <col min="3" max="3" width="19.796875" bestFit="1" customWidth="1"/>
    <col min="8" max="8" width="9.796875" bestFit="1" customWidth="1"/>
    <col min="9" max="9" width="37.265625" bestFit="1" customWidth="1"/>
  </cols>
  <sheetData>
    <row r="2" spans="2:11" x14ac:dyDescent="0.45">
      <c r="B2" s="7" t="s">
        <v>1</v>
      </c>
      <c r="C2" s="12" t="s">
        <v>24</v>
      </c>
      <c r="G2" s="3" t="s">
        <v>72</v>
      </c>
      <c r="I2" s="3" t="s">
        <v>73</v>
      </c>
      <c r="J2" s="3" t="s">
        <v>74</v>
      </c>
    </row>
    <row r="3" spans="2:11" x14ac:dyDescent="0.45">
      <c r="B3" s="7" t="s">
        <v>0</v>
      </c>
      <c r="C3" s="12" t="s">
        <v>25</v>
      </c>
      <c r="G3" s="23" t="s">
        <v>70</v>
      </c>
      <c r="H3" s="2"/>
      <c r="I3" s="6" t="s">
        <v>71</v>
      </c>
      <c r="J3" t="s">
        <v>75</v>
      </c>
    </row>
    <row r="4" spans="2:11" x14ac:dyDescent="0.45">
      <c r="B4" s="9" t="s">
        <v>7</v>
      </c>
      <c r="C4" s="8">
        <v>9.1199999999999992</v>
      </c>
      <c r="J4" t="s">
        <v>76</v>
      </c>
    </row>
    <row r="5" spans="2:11" x14ac:dyDescent="0.45">
      <c r="B5" s="9" t="s">
        <v>6</v>
      </c>
      <c r="C5" s="15">
        <f>C4*C6</f>
        <v>318.1968</v>
      </c>
      <c r="G5" s="23" t="s">
        <v>99</v>
      </c>
      <c r="I5" s="6" t="s">
        <v>77</v>
      </c>
      <c r="J5" t="s">
        <v>78</v>
      </c>
    </row>
    <row r="6" spans="2:11" x14ac:dyDescent="0.45">
      <c r="B6" s="11" t="s">
        <v>3</v>
      </c>
      <c r="C6" s="10">
        <v>34.89</v>
      </c>
      <c r="J6" t="s">
        <v>80</v>
      </c>
    </row>
    <row r="7" spans="2:11" x14ac:dyDescent="0.45">
      <c r="B7" s="11" t="s">
        <v>2</v>
      </c>
      <c r="C7" s="10">
        <v>305.27999999999997</v>
      </c>
      <c r="J7" t="s">
        <v>79</v>
      </c>
    </row>
    <row r="8" spans="2:11" x14ac:dyDescent="0.45">
      <c r="B8" s="11" t="s">
        <v>4</v>
      </c>
      <c r="C8" s="10">
        <f>1.95-0.737+0.739</f>
        <v>1.952</v>
      </c>
      <c r="G8" s="23" t="s">
        <v>82</v>
      </c>
      <c r="I8" s="6" t="s">
        <v>81</v>
      </c>
      <c r="J8" t="s">
        <v>83</v>
      </c>
    </row>
    <row r="9" spans="2:11" x14ac:dyDescent="0.45">
      <c r="B9" s="11" t="s">
        <v>5</v>
      </c>
      <c r="C9" s="10">
        <f>C5-C7+C8</f>
        <v>14.868800000000023</v>
      </c>
      <c r="J9" t="s">
        <v>84</v>
      </c>
    </row>
    <row r="10" spans="2:11" ht="14.65" thickBot="1" x14ac:dyDescent="0.5">
      <c r="B10" s="13" t="s">
        <v>8</v>
      </c>
      <c r="C10" s="14">
        <f>C9/C5</f>
        <v>4.6728314049669963E-2</v>
      </c>
      <c r="J10" t="s">
        <v>85</v>
      </c>
    </row>
    <row r="11" spans="2:11" ht="14.65" thickTop="1" x14ac:dyDescent="0.45">
      <c r="K11" t="s">
        <v>88</v>
      </c>
    </row>
    <row r="12" spans="2:11" x14ac:dyDescent="0.45">
      <c r="B12" s="1" t="s">
        <v>25</v>
      </c>
      <c r="G12" s="23" t="s">
        <v>86</v>
      </c>
      <c r="I12" s="6" t="s">
        <v>87</v>
      </c>
      <c r="J12" t="s">
        <v>89</v>
      </c>
    </row>
    <row r="13" spans="2:11" x14ac:dyDescent="0.45">
      <c r="B13" s="1" t="s">
        <v>28</v>
      </c>
      <c r="G13" s="23" t="s">
        <v>90</v>
      </c>
      <c r="I13" s="6" t="s">
        <v>91</v>
      </c>
      <c r="J13" t="s">
        <v>92</v>
      </c>
    </row>
    <row r="14" spans="2:11" x14ac:dyDescent="0.45">
      <c r="B14" s="1" t="s">
        <v>29</v>
      </c>
      <c r="G14" s="23" t="s">
        <v>93</v>
      </c>
      <c r="I14" s="6" t="s">
        <v>94</v>
      </c>
      <c r="J14" t="s">
        <v>95</v>
      </c>
    </row>
    <row r="15" spans="2:11" x14ac:dyDescent="0.45">
      <c r="B15" s="1" t="s">
        <v>31</v>
      </c>
      <c r="F15" s="3"/>
      <c r="G15" s="23" t="s">
        <v>96</v>
      </c>
      <c r="I15" s="6" t="s">
        <v>97</v>
      </c>
      <c r="J15" t="s">
        <v>98</v>
      </c>
    </row>
    <row r="16" spans="2:11" x14ac:dyDescent="0.45">
      <c r="B16" s="1"/>
      <c r="F16" s="3"/>
      <c r="G16" s="23" t="s">
        <v>182</v>
      </c>
      <c r="I16" s="6" t="s">
        <v>183</v>
      </c>
      <c r="J16" t="s">
        <v>184</v>
      </c>
    </row>
    <row r="17" spans="2:11" x14ac:dyDescent="0.45">
      <c r="B17" s="1" t="s">
        <v>27</v>
      </c>
      <c r="J17" t="s">
        <v>185</v>
      </c>
    </row>
    <row r="18" spans="2:11" x14ac:dyDescent="0.45">
      <c r="B18" s="1" t="s">
        <v>38</v>
      </c>
      <c r="K18" t="s">
        <v>186</v>
      </c>
    </row>
    <row r="19" spans="2:11" x14ac:dyDescent="0.45">
      <c r="B19" s="1" t="s">
        <v>34</v>
      </c>
    </row>
    <row r="20" spans="2:11" x14ac:dyDescent="0.45">
      <c r="B20" s="1" t="s">
        <v>69</v>
      </c>
    </row>
    <row r="21" spans="2:11" x14ac:dyDescent="0.45">
      <c r="B21" s="1"/>
    </row>
    <row r="22" spans="2:11" x14ac:dyDescent="0.45">
      <c r="B22" s="1"/>
    </row>
    <row r="23" spans="2:11" x14ac:dyDescent="0.45">
      <c r="B23" s="2" t="s">
        <v>115</v>
      </c>
    </row>
    <row r="25" spans="2:11" x14ac:dyDescent="0.45">
      <c r="B25" s="2" t="s">
        <v>113</v>
      </c>
    </row>
    <row r="26" spans="2:11" x14ac:dyDescent="0.45">
      <c r="B26" t="s">
        <v>109</v>
      </c>
    </row>
    <row r="27" spans="2:11" x14ac:dyDescent="0.45">
      <c r="B27" t="s">
        <v>110</v>
      </c>
    </row>
    <row r="28" spans="2:11" x14ac:dyDescent="0.45">
      <c r="B28" t="s">
        <v>111</v>
      </c>
    </row>
    <row r="29" spans="2:11" x14ac:dyDescent="0.45">
      <c r="C29" t="s">
        <v>112</v>
      </c>
    </row>
  </sheetData>
  <hyperlinks>
    <hyperlink ref="B17" r:id="rId1" display="https://www.rapportrx.com/pipeline/" xr:uid="{65377040-63B1-4220-96B5-5F737AE3D650}"/>
    <hyperlink ref="B13" r:id="rId2" display="https://investors.rapportrx.com/news-events/news-releases?aac2c52233ec9ed03e44a98dd9028c83ac2c52a24dacec95b3c1757c0d59015b_year%5Bvalue%5D=2024&amp;op=Filter&amp;aac2c52233ec9ed03e44a98dd9028c83ac2c52a24dacec95b3c1757c0d59015b_widget_id=aac2c52233ec9ed03e44a98dd9028c83ac2c52a24dacec95b3c1757c0d59015b&amp;form_build_id=form-MKEm0cb8iFACaSFxmI6G5IZZZI9ImSpIstAISBedbEE&amp;form_id=widget_form_base" xr:uid="{B9CC4FA4-AD61-4CD3-9A3C-9EF86C834136}"/>
    <hyperlink ref="B14" r:id="rId3" display="https://investors.rapportrx.com/news-events/events" xr:uid="{66F960FE-AF07-485B-BF32-D94820568789}"/>
    <hyperlink ref="B15" r:id="rId4" display="https://investors.rapportrx.com/news-events/presentations" xr:uid="{B7F0A2C8-D381-4C8E-B7FB-75B128F3A0DF}"/>
    <hyperlink ref="B19" r:id="rId5" display="https://investors.rapportrx.com/static-files/12b28427-4342-4467-96fb-a96ed8b286a8" xr:uid="{884706B2-5C27-4A7E-96ED-3BDFBE0FDB30}"/>
    <hyperlink ref="B12" r:id="rId6" display="https://www.rapportrx.com/" xr:uid="{8DC30DD2-CE21-4B76-951A-A879EBC1353C}"/>
    <hyperlink ref="B18" r:id="rId7" display="https://www.rapportrx.com/precision-neuroscience/publications/" xr:uid="{6C414EB3-A4D6-47A7-BF57-0C0EBAD846FA}"/>
    <hyperlink ref="B20" r:id="rId8" display="https://www.rapportrx.com/about/board-of-directors/" xr:uid="{54DB6DF8-7D86-4B19-B389-874005B9BD29}"/>
  </hyperlinks>
  <pageMargins left="0.7" right="0.7" top="0.75" bottom="0.75" header="0.3" footer="0.3"/>
  <pageSetup paperSize="9" orientation="portrait"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A702-F9B4-418B-9831-A3C8370DFC22}">
  <dimension ref="A1:D14"/>
  <sheetViews>
    <sheetView workbookViewId="0">
      <selection activeCell="E16" sqref="E16"/>
    </sheetView>
  </sheetViews>
  <sheetFormatPr defaultRowHeight="14.25" x14ac:dyDescent="0.45"/>
  <sheetData>
    <row r="1" spans="1:4" x14ac:dyDescent="0.45">
      <c r="A1" s="1" t="s">
        <v>12</v>
      </c>
    </row>
    <row r="2" spans="1:4" x14ac:dyDescent="0.45">
      <c r="B2" s="2" t="s">
        <v>23</v>
      </c>
      <c r="C2" s="2"/>
    </row>
    <row r="3" spans="1:4" x14ac:dyDescent="0.45">
      <c r="C3" t="s">
        <v>188</v>
      </c>
    </row>
    <row r="8" spans="1:4" x14ac:dyDescent="0.45">
      <c r="D8" s="6"/>
    </row>
    <row r="9" spans="1:4" x14ac:dyDescent="0.45">
      <c r="D9" s="6"/>
    </row>
    <row r="13" spans="1:4" x14ac:dyDescent="0.45">
      <c r="C13" s="37"/>
    </row>
    <row r="14" spans="1:4" x14ac:dyDescent="0.45">
      <c r="C14" s="37"/>
    </row>
  </sheetData>
  <hyperlinks>
    <hyperlink ref="A1" location="GHRS!A1" display="Main" xr:uid="{0E057615-D9F9-4F98-ACE1-AB804FAB79ED}"/>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392E-7B70-4F4B-93C9-C210743BAC55}">
  <dimension ref="A1:Q53"/>
  <sheetViews>
    <sheetView workbookViewId="0">
      <selection activeCell="L5" sqref="L5"/>
    </sheetView>
  </sheetViews>
  <sheetFormatPr defaultRowHeight="14.25" x14ac:dyDescent="0.45"/>
  <cols>
    <col min="10" max="10" width="10.86328125" customWidth="1"/>
    <col min="11" max="11" width="43.06640625" bestFit="1" customWidth="1"/>
    <col min="12" max="12" width="5.53125" bestFit="1" customWidth="1"/>
    <col min="13" max="13" width="10.265625" bestFit="1" customWidth="1"/>
    <col min="14" max="14" width="9.19921875" bestFit="1" customWidth="1"/>
  </cols>
  <sheetData>
    <row r="1" spans="1:17" ht="14.65" thickBot="1" x14ac:dyDescent="0.5">
      <c r="A1" s="1" t="s">
        <v>12</v>
      </c>
    </row>
    <row r="2" spans="1:17" ht="14.65" thickBot="1" x14ac:dyDescent="0.5">
      <c r="J2" s="16" t="s">
        <v>22</v>
      </c>
      <c r="K2" s="16" t="s">
        <v>10</v>
      </c>
      <c r="L2" s="16" t="s">
        <v>9</v>
      </c>
      <c r="M2" s="16" t="s">
        <v>11</v>
      </c>
      <c r="N2" s="16" t="s">
        <v>20</v>
      </c>
    </row>
    <row r="3" spans="1:17" ht="14.65" thickBot="1" x14ac:dyDescent="0.5">
      <c r="J3" s="21" t="s">
        <v>33</v>
      </c>
      <c r="K3" s="21" t="s">
        <v>41</v>
      </c>
      <c r="L3" s="22" t="s">
        <v>66</v>
      </c>
      <c r="M3" s="22" t="s">
        <v>67</v>
      </c>
      <c r="N3" s="22" t="s">
        <v>233</v>
      </c>
    </row>
    <row r="4" spans="1:17" ht="14.65" thickBot="1" x14ac:dyDescent="0.5">
      <c r="J4" s="21" t="s">
        <v>33</v>
      </c>
      <c r="K4" s="21" t="s">
        <v>234</v>
      </c>
      <c r="L4" s="22" t="s">
        <v>66</v>
      </c>
      <c r="M4" s="22" t="s">
        <v>67</v>
      </c>
      <c r="N4" s="22"/>
    </row>
    <row r="5" spans="1:17" ht="14.65" thickBot="1" x14ac:dyDescent="0.5">
      <c r="J5" s="21" t="s">
        <v>33</v>
      </c>
      <c r="K5" s="21" t="s">
        <v>235</v>
      </c>
      <c r="L5" s="22" t="s">
        <v>66</v>
      </c>
      <c r="M5" s="22" t="s">
        <v>67</v>
      </c>
      <c r="N5" s="22"/>
    </row>
    <row r="6" spans="1:17" x14ac:dyDescent="0.45">
      <c r="B6" s="2" t="s">
        <v>33</v>
      </c>
      <c r="O6" s="4"/>
      <c r="P6" s="4"/>
      <c r="Q6" s="4"/>
    </row>
    <row r="7" spans="1:17" x14ac:dyDescent="0.45">
      <c r="N7" s="4"/>
      <c r="O7" s="4"/>
      <c r="P7" s="4"/>
      <c r="Q7" s="4"/>
    </row>
    <row r="8" spans="1:17" x14ac:dyDescent="0.45">
      <c r="B8" t="s">
        <v>101</v>
      </c>
      <c r="N8" s="4"/>
      <c r="O8" s="4"/>
      <c r="P8" s="4"/>
      <c r="Q8" s="4"/>
    </row>
    <row r="9" spans="1:17" x14ac:dyDescent="0.45">
      <c r="B9" t="s">
        <v>149</v>
      </c>
      <c r="N9" s="4"/>
      <c r="O9" s="4"/>
      <c r="P9" s="4"/>
      <c r="Q9" s="4"/>
    </row>
    <row r="10" spans="1:17" x14ac:dyDescent="0.45">
      <c r="N10" s="4"/>
      <c r="O10" s="4"/>
      <c r="P10" s="4"/>
      <c r="Q10" s="4"/>
    </row>
    <row r="11" spans="1:17" x14ac:dyDescent="0.45">
      <c r="B11" t="s">
        <v>102</v>
      </c>
      <c r="N11" s="4"/>
      <c r="O11" s="4"/>
      <c r="P11" s="4"/>
      <c r="Q11" s="4"/>
    </row>
    <row r="12" spans="1:17" x14ac:dyDescent="0.45">
      <c r="B12" t="s">
        <v>104</v>
      </c>
      <c r="N12" s="4"/>
      <c r="O12" s="4"/>
      <c r="P12" s="4"/>
      <c r="Q12" s="4"/>
    </row>
    <row r="13" spans="1:17" x14ac:dyDescent="0.45">
      <c r="B13" t="s">
        <v>103</v>
      </c>
      <c r="N13" s="4"/>
      <c r="O13" s="4"/>
      <c r="P13" s="4"/>
      <c r="Q13" s="4"/>
    </row>
    <row r="14" spans="1:17" x14ac:dyDescent="0.45">
      <c r="B14" t="s">
        <v>105</v>
      </c>
      <c r="N14" s="4"/>
      <c r="O14" s="4"/>
      <c r="P14" s="4"/>
      <c r="Q14" s="4"/>
    </row>
    <row r="15" spans="1:17" x14ac:dyDescent="0.45">
      <c r="N15" s="4"/>
      <c r="O15" s="4"/>
      <c r="P15" s="4"/>
      <c r="Q15" s="4"/>
    </row>
    <row r="16" spans="1:17" x14ac:dyDescent="0.45">
      <c r="B16" t="s">
        <v>106</v>
      </c>
      <c r="N16" s="4"/>
      <c r="O16" s="4"/>
      <c r="P16" s="4"/>
      <c r="Q16" s="4"/>
    </row>
    <row r="17" spans="2:17" x14ac:dyDescent="0.45">
      <c r="B17" t="s">
        <v>107</v>
      </c>
      <c r="N17" s="4"/>
      <c r="O17" s="4"/>
      <c r="P17" s="4"/>
      <c r="Q17" s="4"/>
    </row>
    <row r="21" spans="2:17" x14ac:dyDescent="0.45">
      <c r="B21" s="1"/>
    </row>
    <row r="22" spans="2:17" x14ac:dyDescent="0.45">
      <c r="C22" s="1"/>
    </row>
    <row r="23" spans="2:17" x14ac:dyDescent="0.45">
      <c r="B23" s="2"/>
    </row>
    <row r="24" spans="2:17" x14ac:dyDescent="0.45">
      <c r="B24" s="2"/>
    </row>
    <row r="25" spans="2:17" x14ac:dyDescent="0.45">
      <c r="B25" s="2"/>
    </row>
    <row r="26" spans="2:17" x14ac:dyDescent="0.45">
      <c r="B26" s="2"/>
    </row>
    <row r="27" spans="2:17" x14ac:dyDescent="0.45">
      <c r="B27" s="2"/>
    </row>
    <row r="28" spans="2:17" x14ac:dyDescent="0.45">
      <c r="B28" s="2"/>
    </row>
    <row r="29" spans="2:17" x14ac:dyDescent="0.45">
      <c r="B29" s="2"/>
    </row>
    <row r="31" spans="2:17" x14ac:dyDescent="0.45">
      <c r="B31" t="s">
        <v>42</v>
      </c>
      <c r="C31" s="2"/>
    </row>
    <row r="32" spans="2:17" x14ac:dyDescent="0.45">
      <c r="B32" t="s">
        <v>44</v>
      </c>
    </row>
    <row r="33" spans="2:3" x14ac:dyDescent="0.45">
      <c r="B33" t="s">
        <v>43</v>
      </c>
    </row>
    <row r="35" spans="2:3" x14ac:dyDescent="0.45">
      <c r="B35" t="s">
        <v>46</v>
      </c>
    </row>
    <row r="36" spans="2:3" x14ac:dyDescent="0.45">
      <c r="B36" t="s">
        <v>47</v>
      </c>
    </row>
    <row r="37" spans="2:3" x14ac:dyDescent="0.45">
      <c r="B37" t="s">
        <v>48</v>
      </c>
    </row>
    <row r="38" spans="2:3" x14ac:dyDescent="0.45">
      <c r="B38" t="s">
        <v>49</v>
      </c>
    </row>
    <row r="39" spans="2:3" x14ac:dyDescent="0.45">
      <c r="B39" t="s">
        <v>50</v>
      </c>
    </row>
    <row r="41" spans="2:3" x14ac:dyDescent="0.45">
      <c r="B41" t="s">
        <v>51</v>
      </c>
    </row>
    <row r="42" spans="2:3" x14ac:dyDescent="0.45">
      <c r="B42" t="s">
        <v>52</v>
      </c>
      <c r="C42" s="2"/>
    </row>
    <row r="43" spans="2:3" x14ac:dyDescent="0.45">
      <c r="B43" t="s">
        <v>108</v>
      </c>
    </row>
    <row r="53" spans="2:2" x14ac:dyDescent="0.45">
      <c r="B53" s="1"/>
    </row>
  </sheetData>
  <hyperlinks>
    <hyperlink ref="A1" location="GHRS!A1" display="Main" xr:uid="{0E133DCE-5480-4338-A804-B64A340FE396}"/>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209EE-DC00-4AA2-A27E-A587E33F135D}">
  <dimension ref="A1:I224"/>
  <sheetViews>
    <sheetView topLeftCell="A142" zoomScale="90" zoomScaleNormal="90" workbookViewId="0">
      <selection activeCell="C153" sqref="C153"/>
    </sheetView>
  </sheetViews>
  <sheetFormatPr defaultRowHeight="14.25" x14ac:dyDescent="0.45"/>
  <cols>
    <col min="2" max="2" width="10.53125" bestFit="1" customWidth="1"/>
    <col min="3" max="3" width="17.19921875" customWidth="1"/>
    <col min="4" max="4" width="15.796875" bestFit="1" customWidth="1"/>
    <col min="5" max="5" width="7.59765625" bestFit="1" customWidth="1"/>
    <col min="6" max="8" width="10.53125" bestFit="1" customWidth="1"/>
    <col min="9" max="9" width="16.46484375" customWidth="1"/>
  </cols>
  <sheetData>
    <row r="1" spans="1:4" x14ac:dyDescent="0.45">
      <c r="A1" s="1" t="s">
        <v>12</v>
      </c>
    </row>
    <row r="2" spans="1:4" x14ac:dyDescent="0.45">
      <c r="A2" s="1"/>
      <c r="B2" s="2" t="s">
        <v>33</v>
      </c>
    </row>
    <row r="3" spans="1:4" x14ac:dyDescent="0.45">
      <c r="A3" s="1"/>
    </row>
    <row r="4" spans="1:4" x14ac:dyDescent="0.45">
      <c r="C4" s="2" t="s">
        <v>159</v>
      </c>
    </row>
    <row r="5" spans="1:4" x14ac:dyDescent="0.45">
      <c r="C5" s="1" t="s">
        <v>40</v>
      </c>
    </row>
    <row r="6" spans="1:4" x14ac:dyDescent="0.45">
      <c r="C6" t="s">
        <v>13</v>
      </c>
      <c r="D6" t="s">
        <v>162</v>
      </c>
    </row>
    <row r="7" spans="1:4" x14ac:dyDescent="0.45">
      <c r="C7" t="s">
        <v>21</v>
      </c>
      <c r="D7" t="s">
        <v>163</v>
      </c>
    </row>
    <row r="8" spans="1:4" x14ac:dyDescent="0.45">
      <c r="D8" t="s">
        <v>164</v>
      </c>
    </row>
    <row r="9" spans="1:4" x14ac:dyDescent="0.45">
      <c r="D9" t="s">
        <v>165</v>
      </c>
    </row>
    <row r="10" spans="1:4" x14ac:dyDescent="0.45">
      <c r="D10" t="s">
        <v>166</v>
      </c>
    </row>
    <row r="11" spans="1:4" x14ac:dyDescent="0.45">
      <c r="D11" t="s">
        <v>167</v>
      </c>
    </row>
    <row r="12" spans="1:4" x14ac:dyDescent="0.45">
      <c r="C12" t="s">
        <v>10</v>
      </c>
      <c r="D12" t="s">
        <v>41</v>
      </c>
    </row>
    <row r="13" spans="1:4" x14ac:dyDescent="0.45">
      <c r="C13" t="s">
        <v>14</v>
      </c>
      <c r="D13" t="s">
        <v>158</v>
      </c>
    </row>
    <row r="14" spans="1:4" x14ac:dyDescent="0.45">
      <c r="C14" t="s">
        <v>17</v>
      </c>
      <c r="D14" t="s">
        <v>160</v>
      </c>
    </row>
    <row r="15" spans="1:4" x14ac:dyDescent="0.45">
      <c r="C15" t="s">
        <v>18</v>
      </c>
    </row>
    <row r="16" spans="1:4" x14ac:dyDescent="0.45">
      <c r="C16" s="4"/>
      <c r="D16" s="5" t="s">
        <v>161</v>
      </c>
    </row>
    <row r="17" spans="3:9" x14ac:dyDescent="0.45">
      <c r="C17" s="4"/>
      <c r="D17" s="5"/>
    </row>
    <row r="18" spans="3:9" x14ac:dyDescent="0.45">
      <c r="C18" t="s">
        <v>168</v>
      </c>
      <c r="D18" s="5" t="s">
        <v>169</v>
      </c>
    </row>
    <row r="19" spans="3:9" x14ac:dyDescent="0.45">
      <c r="C19" s="4"/>
      <c r="E19" s="5" t="s">
        <v>170</v>
      </c>
    </row>
    <row r="20" spans="3:9" x14ac:dyDescent="0.45">
      <c r="C20" s="4"/>
      <c r="E20" s="5" t="s">
        <v>171</v>
      </c>
    </row>
    <row r="21" spans="3:9" x14ac:dyDescent="0.45">
      <c r="E21" s="5" t="s">
        <v>172</v>
      </c>
    </row>
    <row r="22" spans="3:9" x14ac:dyDescent="0.45">
      <c r="E22" s="5" t="s">
        <v>173</v>
      </c>
      <c r="F22" s="4"/>
      <c r="G22" s="4"/>
      <c r="H22" s="4"/>
    </row>
    <row r="23" spans="3:9" x14ac:dyDescent="0.45">
      <c r="E23" t="s">
        <v>174</v>
      </c>
      <c r="F23" s="4"/>
      <c r="G23" s="17"/>
      <c r="H23" s="4"/>
      <c r="I23" s="4"/>
    </row>
    <row r="24" spans="3:9" x14ac:dyDescent="0.45">
      <c r="F24" s="4"/>
      <c r="G24" s="17"/>
      <c r="H24" s="4"/>
      <c r="I24" s="4"/>
    </row>
    <row r="25" spans="3:9" x14ac:dyDescent="0.45">
      <c r="C25" t="s">
        <v>175</v>
      </c>
      <c r="D25" s="4"/>
      <c r="E25" s="4"/>
      <c r="F25" s="4"/>
      <c r="G25" s="4"/>
      <c r="H25" s="4"/>
      <c r="I25" s="4"/>
    </row>
    <row r="26" spans="3:9" x14ac:dyDescent="0.45">
      <c r="D26" t="s">
        <v>176</v>
      </c>
      <c r="E26" s="4"/>
      <c r="F26" s="4"/>
      <c r="G26" s="4"/>
      <c r="H26" s="4"/>
      <c r="I26" s="4"/>
    </row>
    <row r="27" spans="3:9" x14ac:dyDescent="0.45">
      <c r="E27" s="4"/>
      <c r="F27" s="4"/>
      <c r="G27" s="4"/>
      <c r="H27" s="4"/>
      <c r="I27" s="4"/>
    </row>
    <row r="28" spans="3:9" x14ac:dyDescent="0.45">
      <c r="C28" t="s">
        <v>177</v>
      </c>
      <c r="D28" t="s">
        <v>178</v>
      </c>
      <c r="E28" s="4"/>
      <c r="F28" s="4"/>
      <c r="G28" s="4"/>
      <c r="H28" s="4"/>
      <c r="I28" s="4"/>
    </row>
    <row r="29" spans="3:9" x14ac:dyDescent="0.45">
      <c r="D29" t="s">
        <v>179</v>
      </c>
      <c r="E29" s="4"/>
      <c r="F29" s="4"/>
      <c r="G29" s="4"/>
      <c r="H29" s="4"/>
      <c r="I29" s="4"/>
    </row>
    <row r="30" spans="3:9" x14ac:dyDescent="0.45">
      <c r="D30" t="s">
        <v>180</v>
      </c>
      <c r="E30" s="4"/>
      <c r="F30" s="4"/>
      <c r="G30" s="4"/>
      <c r="H30" s="4"/>
      <c r="I30" s="4"/>
    </row>
    <row r="31" spans="3:9" x14ac:dyDescent="0.45">
      <c r="D31" t="s">
        <v>181</v>
      </c>
      <c r="E31" s="4"/>
      <c r="F31" s="4"/>
      <c r="G31" s="4"/>
      <c r="H31" s="4"/>
      <c r="I31" s="4"/>
    </row>
    <row r="32" spans="3:9" x14ac:dyDescent="0.45">
      <c r="E32" s="4"/>
      <c r="F32" s="4"/>
      <c r="G32" s="4"/>
      <c r="H32" s="4"/>
      <c r="I32" s="4"/>
    </row>
    <row r="33" spans="2:9" x14ac:dyDescent="0.45">
      <c r="B33" t="s">
        <v>233</v>
      </c>
      <c r="C33" s="3" t="s">
        <v>15</v>
      </c>
      <c r="D33" s="4"/>
      <c r="E33" s="4"/>
      <c r="F33" s="4"/>
      <c r="G33" s="4"/>
      <c r="H33" s="4"/>
      <c r="I33" s="4"/>
    </row>
    <row r="34" spans="2:9" x14ac:dyDescent="0.45">
      <c r="D34" s="4"/>
      <c r="E34" s="4"/>
      <c r="F34" s="4"/>
      <c r="G34" s="4"/>
      <c r="H34" s="4"/>
      <c r="I34" s="4"/>
    </row>
    <row r="35" spans="2:9" x14ac:dyDescent="0.45">
      <c r="C35" s="2" t="s">
        <v>190</v>
      </c>
      <c r="D35" s="4"/>
      <c r="E35" s="4"/>
      <c r="F35" s="4"/>
      <c r="G35" s="4"/>
      <c r="H35" s="4"/>
      <c r="I35" s="4"/>
    </row>
    <row r="36" spans="2:9" x14ac:dyDescent="0.45">
      <c r="C36" s="2"/>
      <c r="D36" s="4"/>
      <c r="E36" s="4"/>
      <c r="F36" s="4"/>
      <c r="G36" s="4"/>
      <c r="H36" s="4"/>
      <c r="I36" s="4"/>
    </row>
    <row r="37" spans="2:9" x14ac:dyDescent="0.45">
      <c r="C37" t="s">
        <v>191</v>
      </c>
      <c r="D37" t="s">
        <v>198</v>
      </c>
      <c r="E37" s="4"/>
      <c r="H37" s="4"/>
      <c r="I37" s="4"/>
    </row>
    <row r="38" spans="2:9" x14ac:dyDescent="0.45">
      <c r="C38" t="s">
        <v>18</v>
      </c>
    </row>
    <row r="39" spans="2:9" x14ac:dyDescent="0.45">
      <c r="C39" s="2"/>
      <c r="D39" t="s">
        <v>192</v>
      </c>
      <c r="H39" t="s">
        <v>195</v>
      </c>
    </row>
    <row r="40" spans="2:9" x14ac:dyDescent="0.45">
      <c r="C40" s="2"/>
      <c r="D40" t="s">
        <v>193</v>
      </c>
      <c r="H40" t="s">
        <v>196</v>
      </c>
    </row>
    <row r="41" spans="2:9" x14ac:dyDescent="0.45">
      <c r="C41" s="2"/>
      <c r="D41" t="s">
        <v>194</v>
      </c>
      <c r="H41" t="s">
        <v>197</v>
      </c>
    </row>
    <row r="42" spans="2:9" x14ac:dyDescent="0.45">
      <c r="C42" s="2"/>
    </row>
    <row r="43" spans="2:9" x14ac:dyDescent="0.45">
      <c r="C43" s="3" t="s">
        <v>15</v>
      </c>
    </row>
    <row r="44" spans="2:9" x14ac:dyDescent="0.45">
      <c r="C44" s="3"/>
      <c r="D44" t="s">
        <v>199</v>
      </c>
    </row>
    <row r="45" spans="2:9" x14ac:dyDescent="0.45">
      <c r="C45" s="3"/>
      <c r="D45" t="s">
        <v>200</v>
      </c>
    </row>
    <row r="46" spans="2:9" x14ac:dyDescent="0.45">
      <c r="C46" s="3"/>
      <c r="D46" t="s">
        <v>201</v>
      </c>
    </row>
    <row r="47" spans="2:9" x14ac:dyDescent="0.45">
      <c r="C47" s="3"/>
    </row>
    <row r="48" spans="2:9" x14ac:dyDescent="0.45">
      <c r="C48" s="3"/>
    </row>
    <row r="49" spans="3:8" x14ac:dyDescent="0.45">
      <c r="C49" s="2" t="s">
        <v>225</v>
      </c>
    </row>
    <row r="51" spans="3:8" x14ac:dyDescent="0.45">
      <c r="C51" t="s">
        <v>191</v>
      </c>
      <c r="D51" t="s">
        <v>205</v>
      </c>
    </row>
    <row r="52" spans="3:8" x14ac:dyDescent="0.45">
      <c r="C52" t="s">
        <v>18</v>
      </c>
    </row>
    <row r="53" spans="3:8" x14ac:dyDescent="0.45">
      <c r="D53" t="s">
        <v>223</v>
      </c>
    </row>
    <row r="54" spans="3:8" x14ac:dyDescent="0.45">
      <c r="D54" t="s">
        <v>202</v>
      </c>
      <c r="H54" t="s">
        <v>195</v>
      </c>
    </row>
    <row r="55" spans="3:8" x14ac:dyDescent="0.45">
      <c r="C55" s="4"/>
      <c r="D55" s="5" t="s">
        <v>203</v>
      </c>
      <c r="H55" t="s">
        <v>196</v>
      </c>
    </row>
    <row r="56" spans="3:8" x14ac:dyDescent="0.45">
      <c r="D56" s="5" t="s">
        <v>204</v>
      </c>
      <c r="H56" t="s">
        <v>197</v>
      </c>
    </row>
    <row r="57" spans="3:8" x14ac:dyDescent="0.45">
      <c r="D57" s="5"/>
    </row>
    <row r="58" spans="3:8" x14ac:dyDescent="0.45">
      <c r="C58" s="3" t="s">
        <v>15</v>
      </c>
      <c r="D58" s="5"/>
    </row>
    <row r="59" spans="3:8" x14ac:dyDescent="0.45">
      <c r="C59" s="3"/>
      <c r="D59" s="5" t="s">
        <v>207</v>
      </c>
    </row>
    <row r="60" spans="3:8" x14ac:dyDescent="0.45">
      <c r="C60" s="3"/>
      <c r="D60" s="5" t="s">
        <v>208</v>
      </c>
    </row>
    <row r="61" spans="3:8" x14ac:dyDescent="0.45">
      <c r="C61" s="3"/>
      <c r="D61" s="5" t="s">
        <v>206</v>
      </c>
    </row>
    <row r="62" spans="3:8" x14ac:dyDescent="0.45">
      <c r="C62" s="2"/>
    </row>
    <row r="63" spans="3:8" x14ac:dyDescent="0.45">
      <c r="C63" s="2" t="s">
        <v>209</v>
      </c>
    </row>
    <row r="65" spans="3:8" x14ac:dyDescent="0.45">
      <c r="C65" t="s">
        <v>191</v>
      </c>
      <c r="D65" t="s">
        <v>205</v>
      </c>
    </row>
    <row r="66" spans="3:8" x14ac:dyDescent="0.45">
      <c r="C66" t="s">
        <v>18</v>
      </c>
    </row>
    <row r="67" spans="3:8" x14ac:dyDescent="0.45">
      <c r="D67" t="s">
        <v>222</v>
      </c>
    </row>
    <row r="68" spans="3:8" x14ac:dyDescent="0.45">
      <c r="D68" t="s">
        <v>210</v>
      </c>
      <c r="H68" t="s">
        <v>195</v>
      </c>
    </row>
    <row r="69" spans="3:8" x14ac:dyDescent="0.45">
      <c r="C69" s="4"/>
      <c r="D69" t="s">
        <v>211</v>
      </c>
      <c r="H69" t="s">
        <v>196</v>
      </c>
    </row>
    <row r="70" spans="3:8" x14ac:dyDescent="0.45">
      <c r="D70" t="s">
        <v>212</v>
      </c>
      <c r="H70" t="s">
        <v>197</v>
      </c>
    </row>
    <row r="71" spans="3:8" x14ac:dyDescent="0.45">
      <c r="D71" t="s">
        <v>214</v>
      </c>
      <c r="H71" t="s">
        <v>213</v>
      </c>
    </row>
    <row r="72" spans="3:8" x14ac:dyDescent="0.45">
      <c r="D72" t="s">
        <v>224</v>
      </c>
    </row>
    <row r="73" spans="3:8" x14ac:dyDescent="0.45">
      <c r="C73" s="3"/>
    </row>
    <row r="74" spans="3:8" x14ac:dyDescent="0.45">
      <c r="C74" s="3" t="s">
        <v>15</v>
      </c>
      <c r="E74" s="38"/>
      <c r="F74" s="38"/>
    </row>
    <row r="75" spans="3:8" x14ac:dyDescent="0.45">
      <c r="C75" s="3"/>
      <c r="D75" s="4"/>
      <c r="E75" s="4"/>
      <c r="F75" s="4"/>
      <c r="G75" s="4"/>
    </row>
    <row r="76" spans="3:8" x14ac:dyDescent="0.45">
      <c r="C76" s="3"/>
      <c r="D76" s="4"/>
      <c r="E76" s="4"/>
      <c r="F76" s="17"/>
      <c r="G76" s="4"/>
      <c r="H76" s="4"/>
    </row>
    <row r="77" spans="3:8" x14ac:dyDescent="0.45">
      <c r="C77" s="3"/>
      <c r="D77" s="4"/>
      <c r="E77" s="4"/>
      <c r="F77" s="4"/>
      <c r="G77" s="4"/>
      <c r="H77" s="4"/>
    </row>
    <row r="78" spans="3:8" x14ac:dyDescent="0.45">
      <c r="C78" s="3"/>
    </row>
    <row r="79" spans="3:8" x14ac:dyDescent="0.45">
      <c r="C79" s="2"/>
    </row>
    <row r="80" spans="3:8" x14ac:dyDescent="0.45">
      <c r="C80" s="2"/>
    </row>
    <row r="87" spans="3:7" x14ac:dyDescent="0.45">
      <c r="C87" s="4"/>
    </row>
    <row r="90" spans="3:7" x14ac:dyDescent="0.45">
      <c r="C90" s="3"/>
    </row>
    <row r="91" spans="3:7" x14ac:dyDescent="0.45">
      <c r="C91" s="3"/>
      <c r="E91" s="38"/>
      <c r="F91" s="38"/>
    </row>
    <row r="92" spans="3:7" x14ac:dyDescent="0.45">
      <c r="C92" s="3"/>
      <c r="D92" s="4"/>
      <c r="E92" s="4"/>
      <c r="F92" s="4"/>
      <c r="G92" s="4"/>
    </row>
    <row r="93" spans="3:7" x14ac:dyDescent="0.45">
      <c r="C93" s="3"/>
      <c r="D93" s="4"/>
      <c r="E93" s="18"/>
      <c r="F93" s="19"/>
      <c r="G93" s="4"/>
    </row>
    <row r="94" spans="3:7" x14ac:dyDescent="0.45">
      <c r="C94" s="3"/>
      <c r="D94" s="4"/>
      <c r="E94" s="18"/>
      <c r="F94" s="18"/>
      <c r="G94" s="4"/>
    </row>
    <row r="95" spans="3:7" x14ac:dyDescent="0.45">
      <c r="C95" s="3"/>
    </row>
    <row r="96" spans="3:7" x14ac:dyDescent="0.45">
      <c r="C96" s="2" t="s">
        <v>231</v>
      </c>
    </row>
    <row r="98" spans="3:5" x14ac:dyDescent="0.45">
      <c r="C98" t="s">
        <v>191</v>
      </c>
      <c r="D98" t="s">
        <v>215</v>
      </c>
    </row>
    <row r="99" spans="3:5" x14ac:dyDescent="0.45">
      <c r="C99" t="s">
        <v>18</v>
      </c>
    </row>
    <row r="100" spans="3:5" x14ac:dyDescent="0.45">
      <c r="D100" t="s">
        <v>222</v>
      </c>
    </row>
    <row r="101" spans="3:5" x14ac:dyDescent="0.45">
      <c r="D101" t="s">
        <v>226</v>
      </c>
    </row>
    <row r="102" spans="3:5" x14ac:dyDescent="0.45">
      <c r="C102" s="4"/>
      <c r="D102" t="s">
        <v>227</v>
      </c>
    </row>
    <row r="103" spans="3:5" x14ac:dyDescent="0.45">
      <c r="D103" t="s">
        <v>228</v>
      </c>
    </row>
    <row r="104" spans="3:5" x14ac:dyDescent="0.45">
      <c r="D104" t="s">
        <v>229</v>
      </c>
    </row>
    <row r="105" spans="3:5" x14ac:dyDescent="0.45">
      <c r="D105" t="s">
        <v>230</v>
      </c>
    </row>
    <row r="106" spans="3:5" x14ac:dyDescent="0.45">
      <c r="C106" s="4"/>
    </row>
    <row r="107" spans="3:5" x14ac:dyDescent="0.45">
      <c r="C107" s="3" t="s">
        <v>15</v>
      </c>
      <c r="D107" t="s">
        <v>216</v>
      </c>
    </row>
    <row r="108" spans="3:5" x14ac:dyDescent="0.45">
      <c r="C108" s="3"/>
      <c r="D108" t="s">
        <v>218</v>
      </c>
    </row>
    <row r="109" spans="3:5" x14ac:dyDescent="0.45">
      <c r="E109" t="s">
        <v>217</v>
      </c>
    </row>
    <row r="110" spans="3:5" x14ac:dyDescent="0.45">
      <c r="E110" t="s">
        <v>232</v>
      </c>
    </row>
    <row r="111" spans="3:5" x14ac:dyDescent="0.45">
      <c r="C111" s="3"/>
      <c r="E111" t="s">
        <v>219</v>
      </c>
    </row>
    <row r="112" spans="3:5" x14ac:dyDescent="0.45">
      <c r="C112" s="3"/>
      <c r="E112" t="s">
        <v>220</v>
      </c>
    </row>
    <row r="113" spans="2:8" x14ac:dyDescent="0.45">
      <c r="C113" s="3"/>
      <c r="D113" s="4"/>
      <c r="E113" s="4"/>
      <c r="F113" s="4"/>
      <c r="G113" s="4"/>
      <c r="H113" s="4"/>
    </row>
    <row r="114" spans="2:8" x14ac:dyDescent="0.45">
      <c r="B114" s="2" t="s">
        <v>37</v>
      </c>
      <c r="C114" s="3"/>
      <c r="D114" s="4"/>
      <c r="E114" s="4"/>
      <c r="F114" s="4"/>
      <c r="G114" s="4"/>
      <c r="H114" s="4"/>
    </row>
    <row r="115" spans="2:8" x14ac:dyDescent="0.45">
      <c r="B115" s="2"/>
      <c r="C115" s="2" t="s">
        <v>297</v>
      </c>
      <c r="D115" s="4"/>
      <c r="E115" s="4"/>
      <c r="F115" s="4"/>
      <c r="G115" s="4"/>
      <c r="H115" s="4"/>
    </row>
    <row r="116" spans="2:8" x14ac:dyDescent="0.45">
      <c r="B116" s="2"/>
      <c r="C116" s="1" t="s">
        <v>298</v>
      </c>
      <c r="D116" s="4"/>
      <c r="E116" s="4"/>
      <c r="F116" s="4"/>
      <c r="G116" s="4"/>
      <c r="H116" s="4"/>
    </row>
    <row r="117" spans="2:8" x14ac:dyDescent="0.45">
      <c r="B117" s="2"/>
      <c r="C117" t="s">
        <v>13</v>
      </c>
      <c r="D117" t="s">
        <v>300</v>
      </c>
      <c r="E117" s="4"/>
      <c r="F117" s="4"/>
      <c r="G117" s="4"/>
      <c r="H117" s="4"/>
    </row>
    <row r="118" spans="2:8" x14ac:dyDescent="0.45">
      <c r="B118" s="2"/>
      <c r="C118" t="s">
        <v>10</v>
      </c>
      <c r="D118" t="s">
        <v>299</v>
      </c>
      <c r="E118" s="4"/>
      <c r="F118" s="4"/>
      <c r="G118" s="4"/>
      <c r="H118" s="4"/>
    </row>
    <row r="119" spans="2:8" x14ac:dyDescent="0.45">
      <c r="B119" s="2"/>
      <c r="C119" t="s">
        <v>14</v>
      </c>
      <c r="D119" t="s">
        <v>301</v>
      </c>
      <c r="E119" s="4"/>
      <c r="F119" s="4"/>
      <c r="G119" s="4"/>
      <c r="H119" s="4"/>
    </row>
    <row r="120" spans="2:8" x14ac:dyDescent="0.45">
      <c r="B120" s="2"/>
      <c r="C120" t="s">
        <v>17</v>
      </c>
      <c r="D120" t="s">
        <v>295</v>
      </c>
      <c r="E120" s="4"/>
      <c r="F120" s="4"/>
      <c r="G120" s="4"/>
      <c r="H120" s="4"/>
    </row>
    <row r="121" spans="2:8" x14ac:dyDescent="0.45">
      <c r="B121" s="2"/>
      <c r="D121" t="s">
        <v>296</v>
      </c>
      <c r="E121" s="4"/>
      <c r="F121" s="4"/>
      <c r="G121" s="4"/>
      <c r="H121" s="4"/>
    </row>
    <row r="122" spans="2:8" x14ac:dyDescent="0.45">
      <c r="B122" s="2"/>
      <c r="C122" t="s">
        <v>18</v>
      </c>
      <c r="D122" s="4"/>
      <c r="E122" s="4"/>
      <c r="F122" s="4"/>
      <c r="G122" s="4"/>
      <c r="H122" s="4"/>
    </row>
    <row r="123" spans="2:8" x14ac:dyDescent="0.45">
      <c r="B123" s="2"/>
      <c r="D123" t="s">
        <v>302</v>
      </c>
      <c r="E123" s="4"/>
      <c r="F123" s="4"/>
      <c r="G123" s="4"/>
      <c r="H123" s="4"/>
    </row>
    <row r="124" spans="2:8" x14ac:dyDescent="0.45">
      <c r="B124" s="2"/>
      <c r="D124" t="s">
        <v>303</v>
      </c>
      <c r="E124" s="4"/>
      <c r="F124" s="4"/>
      <c r="G124" s="4"/>
      <c r="H124" s="4"/>
    </row>
    <row r="125" spans="2:8" x14ac:dyDescent="0.45">
      <c r="B125" s="2"/>
      <c r="D125" t="s">
        <v>304</v>
      </c>
      <c r="E125" s="4"/>
      <c r="F125" s="4"/>
      <c r="G125" s="4"/>
      <c r="H125" s="4"/>
    </row>
    <row r="126" spans="2:8" x14ac:dyDescent="0.45">
      <c r="B126" s="2"/>
      <c r="D126" t="s">
        <v>305</v>
      </c>
      <c r="E126" s="4"/>
      <c r="F126" s="4"/>
      <c r="G126" s="4"/>
      <c r="H126" s="4"/>
    </row>
    <row r="127" spans="2:8" x14ac:dyDescent="0.45">
      <c r="B127" s="2"/>
      <c r="E127" s="4"/>
      <c r="F127" s="4"/>
      <c r="G127" s="4"/>
      <c r="H127" s="4"/>
    </row>
    <row r="128" spans="2:8" x14ac:dyDescent="0.45">
      <c r="B128" s="2"/>
      <c r="C128" s="3" t="s">
        <v>15</v>
      </c>
      <c r="D128" s="4"/>
      <c r="E128" s="4"/>
      <c r="F128" s="4"/>
      <c r="G128" s="4"/>
      <c r="H128" s="4"/>
    </row>
    <row r="129" spans="2:9" x14ac:dyDescent="0.45">
      <c r="B129" s="2"/>
      <c r="C129" s="3"/>
      <c r="E129" s="4" t="s">
        <v>247</v>
      </c>
      <c r="F129" s="4" t="s">
        <v>306</v>
      </c>
      <c r="G129" s="4" t="s">
        <v>307</v>
      </c>
      <c r="H129" s="4" t="s">
        <v>308</v>
      </c>
      <c r="I129" s="4"/>
    </row>
    <row r="130" spans="2:9" x14ac:dyDescent="0.45">
      <c r="B130" s="2"/>
      <c r="C130" s="3"/>
      <c r="D130" t="s">
        <v>248</v>
      </c>
      <c r="E130" s="4">
        <v>-10.69</v>
      </c>
      <c r="F130" s="4">
        <v>-13.63</v>
      </c>
      <c r="G130" s="4">
        <v>-23.33</v>
      </c>
      <c r="H130" s="4">
        <v>-30.8</v>
      </c>
    </row>
    <row r="131" spans="2:9" x14ac:dyDescent="0.45">
      <c r="B131" s="2"/>
      <c r="C131" s="3"/>
      <c r="D131" t="s">
        <v>249</v>
      </c>
      <c r="E131" s="4"/>
      <c r="F131" s="4" t="s">
        <v>311</v>
      </c>
      <c r="G131" s="4">
        <v>2.5999999999999999E-3</v>
      </c>
      <c r="H131" s="4" t="s">
        <v>309</v>
      </c>
    </row>
    <row r="132" spans="2:9" x14ac:dyDescent="0.45">
      <c r="B132" s="2"/>
      <c r="E132" s="4"/>
      <c r="F132" s="4" t="s">
        <v>310</v>
      </c>
      <c r="G132" s="4"/>
      <c r="H132" s="4"/>
    </row>
    <row r="133" spans="2:9" x14ac:dyDescent="0.45">
      <c r="B133" s="2"/>
      <c r="D133" s="4"/>
      <c r="E133" s="4"/>
      <c r="F133" s="4"/>
      <c r="G133" s="4"/>
      <c r="H133" s="4"/>
    </row>
    <row r="134" spans="2:9" x14ac:dyDescent="0.45">
      <c r="B134" s="2"/>
      <c r="D134" s="4"/>
      <c r="E134" s="4"/>
      <c r="F134" s="4"/>
      <c r="G134" s="4"/>
      <c r="H134" s="4"/>
    </row>
    <row r="135" spans="2:9" x14ac:dyDescent="0.45">
      <c r="B135" s="2"/>
      <c r="C135" s="3" t="s">
        <v>252</v>
      </c>
      <c r="D135" s="4"/>
      <c r="E135" s="4" t="s">
        <v>247</v>
      </c>
      <c r="F135" s="4" t="s">
        <v>306</v>
      </c>
      <c r="G135" s="4" t="s">
        <v>307</v>
      </c>
      <c r="H135" s="4" t="s">
        <v>308</v>
      </c>
    </row>
    <row r="136" spans="2:9" x14ac:dyDescent="0.45">
      <c r="B136" s="2"/>
      <c r="C136" s="3"/>
      <c r="D136" s="31" t="s">
        <v>312</v>
      </c>
      <c r="E136" s="28">
        <v>4.8599999999999997E-2</v>
      </c>
      <c r="F136" s="28">
        <v>3.3300000000000003E-2</v>
      </c>
      <c r="G136" s="28">
        <v>3.49E-2</v>
      </c>
      <c r="H136" s="28">
        <v>3.5499999999999997E-2</v>
      </c>
      <c r="I136" s="6" t="s">
        <v>316</v>
      </c>
    </row>
    <row r="137" spans="2:9" ht="14.65" thickBot="1" x14ac:dyDescent="0.5">
      <c r="B137" s="2"/>
      <c r="C137" s="3"/>
      <c r="D137" s="4"/>
      <c r="E137" s="18"/>
      <c r="F137" s="18"/>
      <c r="G137" s="18"/>
      <c r="H137" s="18"/>
    </row>
    <row r="138" spans="2:9" x14ac:dyDescent="0.45">
      <c r="B138" s="2"/>
      <c r="C138" s="3"/>
      <c r="D138" s="36"/>
      <c r="E138" s="36" t="s">
        <v>247</v>
      </c>
      <c r="F138" s="36" t="s">
        <v>306</v>
      </c>
      <c r="G138" s="36" t="s">
        <v>307</v>
      </c>
      <c r="H138" s="36" t="s">
        <v>308</v>
      </c>
    </row>
    <row r="139" spans="2:9" x14ac:dyDescent="0.45">
      <c r="B139" s="2"/>
      <c r="C139" s="3"/>
      <c r="D139" t="s">
        <v>317</v>
      </c>
      <c r="E139" s="32">
        <v>0.25950000000000001</v>
      </c>
      <c r="F139" s="32">
        <v>0.33889999999999998</v>
      </c>
      <c r="G139" s="32">
        <v>0.38369999999999999</v>
      </c>
      <c r="H139" s="32">
        <v>0.46750000000000003</v>
      </c>
    </row>
    <row r="140" spans="2:9" x14ac:dyDescent="0.45">
      <c r="B140" s="2"/>
      <c r="C140" s="3"/>
      <c r="D140" t="s">
        <v>267</v>
      </c>
      <c r="E140" s="32">
        <v>2.7E-2</v>
      </c>
      <c r="F140" s="32">
        <v>4.4400000000000002E-2</v>
      </c>
      <c r="G140" s="32">
        <v>7.5600000000000001E-2</v>
      </c>
      <c r="H140" s="32">
        <v>5.33E-2</v>
      </c>
    </row>
    <row r="141" spans="2:9" x14ac:dyDescent="0.45">
      <c r="B141" s="2"/>
      <c r="C141" s="3"/>
      <c r="D141" t="s">
        <v>268</v>
      </c>
      <c r="E141" s="32">
        <v>1.0800000000000001E-2</v>
      </c>
      <c r="F141" s="32">
        <v>5.5999999999999999E-3</v>
      </c>
      <c r="G141" s="32">
        <v>1.1599999999999999E-2</v>
      </c>
      <c r="H141" s="32">
        <v>5.33E-2</v>
      </c>
    </row>
    <row r="142" spans="2:9" x14ac:dyDescent="0.45">
      <c r="B142" s="2"/>
      <c r="C142" s="3"/>
      <c r="D142" t="s">
        <v>315</v>
      </c>
      <c r="E142" s="32">
        <v>1.6199999999999999E-2</v>
      </c>
      <c r="F142" s="32">
        <v>3.8899999999999997E-2</v>
      </c>
      <c r="G142" s="32">
        <v>5.2299999999999999E-2</v>
      </c>
      <c r="H142" s="32">
        <v>1.78E-2</v>
      </c>
    </row>
    <row r="143" spans="2:9" x14ac:dyDescent="0.45">
      <c r="B143" s="2"/>
      <c r="C143" s="3"/>
      <c r="D143" t="s">
        <v>313</v>
      </c>
      <c r="E143" s="32">
        <v>2.7E-2</v>
      </c>
      <c r="F143" s="32">
        <v>6.1100000000000002E-2</v>
      </c>
      <c r="G143" s="32">
        <v>3.49E-2</v>
      </c>
      <c r="H143" s="32">
        <v>1.78E-2</v>
      </c>
    </row>
    <row r="144" spans="2:9" x14ac:dyDescent="0.45">
      <c r="B144" s="2"/>
      <c r="C144" s="3"/>
      <c r="D144" t="s">
        <v>314</v>
      </c>
    </row>
    <row r="145" spans="2:8" x14ac:dyDescent="0.45">
      <c r="B145" s="2"/>
      <c r="C145" s="3"/>
      <c r="D145" t="s">
        <v>254</v>
      </c>
      <c r="E145" s="32">
        <v>9.7299999999999998E-2</v>
      </c>
      <c r="F145" s="33">
        <v>0.1</v>
      </c>
      <c r="G145" s="32">
        <v>0.1628</v>
      </c>
      <c r="H145" s="32">
        <v>0.26629999999999998</v>
      </c>
    </row>
    <row r="146" spans="2:8" x14ac:dyDescent="0.45">
      <c r="B146" s="2"/>
      <c r="C146" s="3"/>
      <c r="D146" t="s">
        <v>270</v>
      </c>
      <c r="E146" s="32">
        <v>8.6499999999999994E-2</v>
      </c>
      <c r="F146" s="32">
        <v>8.8900000000000007E-2</v>
      </c>
      <c r="G146" s="32">
        <v>0.1105</v>
      </c>
      <c r="H146" s="32">
        <v>0.1065</v>
      </c>
    </row>
    <row r="147" spans="2:8" ht="14.65" thickBot="1" x14ac:dyDescent="0.5">
      <c r="B147" s="2"/>
      <c r="C147" s="3"/>
      <c r="D147" s="34" t="s">
        <v>269</v>
      </c>
      <c r="E147" s="35">
        <v>6.4899999999999999E-2</v>
      </c>
      <c r="F147" s="35">
        <v>0.1222</v>
      </c>
      <c r="G147" s="35">
        <v>8.72E-2</v>
      </c>
      <c r="H147" s="35">
        <v>0.1598</v>
      </c>
    </row>
    <row r="148" spans="2:8" x14ac:dyDescent="0.45">
      <c r="B148" s="2"/>
      <c r="C148" s="3"/>
      <c r="D148" s="4"/>
      <c r="E148" s="4"/>
      <c r="F148" s="4"/>
      <c r="G148" s="4"/>
      <c r="H148" s="4"/>
    </row>
    <row r="149" spans="2:8" x14ac:dyDescent="0.45">
      <c r="B149" s="2"/>
      <c r="C149" s="3"/>
      <c r="D149" s="4"/>
      <c r="E149" s="4"/>
      <c r="F149" s="4"/>
      <c r="G149" s="4"/>
      <c r="H149" s="4"/>
    </row>
    <row r="150" spans="2:8" x14ac:dyDescent="0.45">
      <c r="B150" s="2"/>
      <c r="C150" s="3"/>
      <c r="D150" s="4"/>
      <c r="E150" s="4"/>
      <c r="F150" s="4"/>
      <c r="G150" s="4"/>
      <c r="H150" s="4"/>
    </row>
    <row r="151" spans="2:8" x14ac:dyDescent="0.45">
      <c r="B151" s="2" t="s">
        <v>35</v>
      </c>
      <c r="C151" s="3"/>
      <c r="D151" s="4"/>
      <c r="E151" s="4"/>
      <c r="F151" s="4"/>
      <c r="G151" s="18"/>
      <c r="H151" s="4"/>
    </row>
    <row r="152" spans="2:8" x14ac:dyDescent="0.45">
      <c r="B152" s="2"/>
      <c r="C152" s="2" t="s">
        <v>284</v>
      </c>
      <c r="D152" s="4"/>
      <c r="E152" s="4"/>
      <c r="F152" s="4"/>
      <c r="G152" s="18"/>
      <c r="H152" s="4"/>
    </row>
    <row r="153" spans="2:8" x14ac:dyDescent="0.45">
      <c r="B153" s="2"/>
      <c r="C153" s="1" t="s">
        <v>281</v>
      </c>
      <c r="D153" s="4"/>
      <c r="E153" s="4"/>
      <c r="F153" s="4"/>
      <c r="G153" s="18"/>
      <c r="H153" s="4"/>
    </row>
    <row r="154" spans="2:8" x14ac:dyDescent="0.45">
      <c r="B154" s="2"/>
      <c r="C154" t="s">
        <v>13</v>
      </c>
      <c r="D154" t="s">
        <v>288</v>
      </c>
      <c r="E154" s="4"/>
      <c r="F154" s="4"/>
      <c r="G154" s="18"/>
      <c r="H154" s="4"/>
    </row>
    <row r="155" spans="2:8" x14ac:dyDescent="0.45">
      <c r="B155" s="2"/>
      <c r="C155" t="s">
        <v>10</v>
      </c>
      <c r="D155" t="s">
        <v>283</v>
      </c>
      <c r="E155" s="4"/>
      <c r="F155" s="4"/>
      <c r="G155" s="18"/>
      <c r="H155" s="4"/>
    </row>
    <row r="156" spans="2:8" x14ac:dyDescent="0.45">
      <c r="B156" s="2"/>
      <c r="C156" t="s">
        <v>14</v>
      </c>
      <c r="D156" t="s">
        <v>282</v>
      </c>
      <c r="E156" s="4"/>
      <c r="F156" s="4"/>
      <c r="G156" s="18"/>
      <c r="H156" s="4"/>
    </row>
    <row r="157" spans="2:8" x14ac:dyDescent="0.45">
      <c r="B157" s="2"/>
      <c r="C157" t="s">
        <v>17</v>
      </c>
      <c r="D157" t="s">
        <v>287</v>
      </c>
      <c r="E157" s="4"/>
      <c r="F157" s="4"/>
      <c r="G157" s="18"/>
      <c r="H157" s="4"/>
    </row>
    <row r="158" spans="2:8" x14ac:dyDescent="0.45">
      <c r="B158" s="2"/>
      <c r="C158" t="s">
        <v>18</v>
      </c>
      <c r="D158" s="4"/>
      <c r="E158" s="4"/>
      <c r="F158" s="4"/>
      <c r="G158" s="18"/>
      <c r="H158" s="4"/>
    </row>
    <row r="159" spans="2:8" x14ac:dyDescent="0.45">
      <c r="B159" s="2"/>
      <c r="C159" s="4"/>
      <c r="D159" t="s">
        <v>285</v>
      </c>
      <c r="E159" s="4"/>
      <c r="F159" s="4"/>
      <c r="G159" s="18"/>
      <c r="H159" s="4"/>
    </row>
    <row r="160" spans="2:8" x14ac:dyDescent="0.45">
      <c r="B160" s="2"/>
      <c r="D160" t="s">
        <v>286</v>
      </c>
      <c r="E160" s="4"/>
      <c r="F160" s="4"/>
      <c r="G160" s="18"/>
      <c r="H160" s="4"/>
    </row>
    <row r="161" spans="2:8" x14ac:dyDescent="0.45">
      <c r="B161" s="2"/>
      <c r="E161" s="4"/>
      <c r="F161" s="4"/>
      <c r="G161" s="18"/>
      <c r="H161" s="4"/>
    </row>
    <row r="162" spans="2:8" x14ac:dyDescent="0.45">
      <c r="B162" s="2"/>
      <c r="C162" s="3" t="s">
        <v>15</v>
      </c>
      <c r="D162" s="4"/>
      <c r="E162" s="4"/>
      <c r="F162" s="4"/>
      <c r="G162" s="18"/>
      <c r="H162" s="4"/>
    </row>
    <row r="163" spans="2:8" x14ac:dyDescent="0.45">
      <c r="B163" s="2"/>
      <c r="D163" t="s">
        <v>289</v>
      </c>
      <c r="E163" s="4"/>
      <c r="F163" s="4"/>
      <c r="G163" s="18"/>
      <c r="H163" s="4"/>
    </row>
    <row r="164" spans="2:8" x14ac:dyDescent="0.45">
      <c r="B164" s="2"/>
      <c r="D164" t="s">
        <v>290</v>
      </c>
      <c r="E164" s="4"/>
      <c r="F164" s="4"/>
      <c r="G164" s="18"/>
      <c r="H164" s="4"/>
    </row>
    <row r="165" spans="2:8" x14ac:dyDescent="0.45">
      <c r="B165" s="2"/>
      <c r="D165" s="4"/>
      <c r="E165" s="4"/>
      <c r="F165" s="4"/>
      <c r="G165" s="18"/>
      <c r="H165" s="4"/>
    </row>
    <row r="166" spans="2:8" x14ac:dyDescent="0.45">
      <c r="B166" s="2"/>
      <c r="C166" s="3" t="s">
        <v>252</v>
      </c>
      <c r="D166" s="4"/>
      <c r="E166" s="4"/>
      <c r="F166" s="4"/>
      <c r="G166" s="18"/>
      <c r="H166" s="4"/>
    </row>
    <row r="167" spans="2:8" x14ac:dyDescent="0.45">
      <c r="B167" s="2"/>
      <c r="D167" t="s">
        <v>291</v>
      </c>
      <c r="E167" s="4"/>
      <c r="F167" s="4"/>
      <c r="G167" s="18"/>
      <c r="H167" s="4"/>
    </row>
    <row r="168" spans="2:8" x14ac:dyDescent="0.45">
      <c r="B168" s="2"/>
      <c r="D168" t="s">
        <v>292</v>
      </c>
      <c r="E168" s="4"/>
      <c r="F168" s="4"/>
      <c r="G168" s="18"/>
      <c r="H168" s="4"/>
    </row>
    <row r="169" spans="2:8" x14ac:dyDescent="0.45">
      <c r="B169" s="2"/>
      <c r="D169" s="4"/>
      <c r="E169" s="4"/>
      <c r="F169" s="4"/>
      <c r="G169" s="18"/>
      <c r="H169" s="4"/>
    </row>
    <row r="170" spans="2:8" x14ac:dyDescent="0.45">
      <c r="B170" s="2"/>
      <c r="C170" s="3"/>
      <c r="D170" s="4"/>
      <c r="E170" s="4"/>
      <c r="F170" s="4"/>
      <c r="G170" s="18"/>
      <c r="H170" s="4"/>
    </row>
    <row r="171" spans="2:8" x14ac:dyDescent="0.45">
      <c r="C171" s="3"/>
      <c r="D171" s="4"/>
      <c r="E171" s="4"/>
      <c r="F171" s="4"/>
      <c r="G171" s="4"/>
      <c r="H171" s="4"/>
    </row>
    <row r="172" spans="2:8" x14ac:dyDescent="0.45">
      <c r="B172" s="2" t="s">
        <v>236</v>
      </c>
      <c r="C172" s="3"/>
    </row>
    <row r="173" spans="2:8" x14ac:dyDescent="0.45">
      <c r="B173" s="2"/>
      <c r="C173" s="2" t="s">
        <v>237</v>
      </c>
      <c r="D173" s="4"/>
      <c r="E173" s="17"/>
    </row>
    <row r="174" spans="2:8" x14ac:dyDescent="0.45">
      <c r="B174" s="2"/>
      <c r="C174" s="1" t="s">
        <v>280</v>
      </c>
      <c r="D174" s="4"/>
      <c r="E174" s="4"/>
    </row>
    <row r="175" spans="2:8" x14ac:dyDescent="0.45">
      <c r="B175" s="2"/>
      <c r="C175" t="s">
        <v>13</v>
      </c>
      <c r="D175" t="s">
        <v>238</v>
      </c>
      <c r="E175" s="4"/>
    </row>
    <row r="176" spans="2:8" x14ac:dyDescent="0.45">
      <c r="C176" t="s">
        <v>10</v>
      </c>
      <c r="D176" t="s">
        <v>41</v>
      </c>
      <c r="E176" s="4"/>
    </row>
    <row r="177" spans="3:9" x14ac:dyDescent="0.45">
      <c r="C177" t="s">
        <v>14</v>
      </c>
      <c r="D177" t="s">
        <v>158</v>
      </c>
    </row>
    <row r="178" spans="3:9" x14ac:dyDescent="0.45">
      <c r="C178" t="s">
        <v>17</v>
      </c>
      <c r="D178" t="s">
        <v>239</v>
      </c>
    </row>
    <row r="179" spans="3:9" x14ac:dyDescent="0.45">
      <c r="C179" t="s">
        <v>18</v>
      </c>
    </row>
    <row r="180" spans="3:9" x14ac:dyDescent="0.45">
      <c r="C180" s="4"/>
      <c r="D180" t="s">
        <v>240</v>
      </c>
    </row>
    <row r="181" spans="3:9" x14ac:dyDescent="0.45">
      <c r="D181" t="s">
        <v>241</v>
      </c>
    </row>
    <row r="182" spans="3:9" x14ac:dyDescent="0.45">
      <c r="D182" t="s">
        <v>242</v>
      </c>
      <c r="I182" s="3"/>
    </row>
    <row r="183" spans="3:9" x14ac:dyDescent="0.45">
      <c r="D183" t="s">
        <v>243</v>
      </c>
    </row>
    <row r="185" spans="3:9" x14ac:dyDescent="0.45">
      <c r="C185" s="3" t="s">
        <v>15</v>
      </c>
    </row>
    <row r="186" spans="3:9" x14ac:dyDescent="0.45">
      <c r="E186" s="4" t="s">
        <v>244</v>
      </c>
      <c r="F186" s="4" t="s">
        <v>245</v>
      </c>
      <c r="G186" s="4" t="s">
        <v>246</v>
      </c>
      <c r="H186" s="4" t="s">
        <v>247</v>
      </c>
    </row>
    <row r="187" spans="3:9" x14ac:dyDescent="0.45">
      <c r="D187" t="s">
        <v>248</v>
      </c>
      <c r="E187" s="4">
        <v>-52.8</v>
      </c>
      <c r="F187" s="4">
        <v>-46.4</v>
      </c>
      <c r="G187" s="4">
        <v>-33.200000000000003</v>
      </c>
      <c r="H187" s="4">
        <v>-18.2</v>
      </c>
    </row>
    <row r="188" spans="3:9" x14ac:dyDescent="0.45">
      <c r="D188" t="s">
        <v>249</v>
      </c>
      <c r="E188" s="4" t="s">
        <v>250</v>
      </c>
      <c r="F188" s="4" t="s">
        <v>250</v>
      </c>
      <c r="G188" s="4" t="s">
        <v>251</v>
      </c>
      <c r="H188" s="4"/>
    </row>
    <row r="189" spans="3:9" x14ac:dyDescent="0.45">
      <c r="E189" s="4"/>
      <c r="F189" s="4"/>
      <c r="G189" s="4"/>
      <c r="H189" s="4"/>
    </row>
    <row r="190" spans="3:9" x14ac:dyDescent="0.45">
      <c r="C190" s="3" t="s">
        <v>252</v>
      </c>
      <c r="D190" t="s">
        <v>253</v>
      </c>
      <c r="E190" s="18">
        <v>2.63E-2</v>
      </c>
      <c r="F190" s="18">
        <v>3.9199999999999999E-2</v>
      </c>
      <c r="G190" s="19">
        <v>4.3499999999999997E-2</v>
      </c>
      <c r="H190" s="19">
        <v>2.63E-2</v>
      </c>
    </row>
    <row r="191" spans="3:9" x14ac:dyDescent="0.45">
      <c r="D191" t="s">
        <v>254</v>
      </c>
      <c r="E191" s="18">
        <v>8.8000000000000005E-3</v>
      </c>
      <c r="F191" s="27">
        <v>0</v>
      </c>
      <c r="G191" s="27">
        <v>0</v>
      </c>
      <c r="H191" s="27">
        <v>0</v>
      </c>
    </row>
    <row r="192" spans="3:9" x14ac:dyDescent="0.45">
      <c r="D192" t="s">
        <v>255</v>
      </c>
      <c r="E192" s="19">
        <v>8.8000000000000005E-3</v>
      </c>
      <c r="F192" s="27">
        <v>0</v>
      </c>
      <c r="G192" s="27">
        <v>0</v>
      </c>
      <c r="H192" s="27">
        <v>0</v>
      </c>
      <c r="I192" s="4"/>
    </row>
    <row r="193" spans="2:9" x14ac:dyDescent="0.45">
      <c r="D193" t="s">
        <v>257</v>
      </c>
      <c r="E193" s="27">
        <v>0</v>
      </c>
      <c r="F193" s="27">
        <v>0</v>
      </c>
      <c r="G193" s="18">
        <v>2.1700000000000001E-2</v>
      </c>
      <c r="H193" s="27">
        <v>0</v>
      </c>
      <c r="I193" s="4"/>
    </row>
    <row r="194" spans="2:9" x14ac:dyDescent="0.45">
      <c r="C194" s="4"/>
      <c r="D194" t="s">
        <v>256</v>
      </c>
      <c r="E194" s="27">
        <v>0</v>
      </c>
      <c r="F194" s="27">
        <v>0</v>
      </c>
      <c r="G194" s="27">
        <v>0</v>
      </c>
      <c r="H194" s="18">
        <v>8.8000000000000005E-3</v>
      </c>
      <c r="I194" s="4"/>
    </row>
    <row r="195" spans="2:9" x14ac:dyDescent="0.45">
      <c r="D195" t="s">
        <v>258</v>
      </c>
      <c r="E195" s="27">
        <v>0</v>
      </c>
      <c r="F195" s="27">
        <v>0</v>
      </c>
      <c r="G195" s="27">
        <v>0</v>
      </c>
      <c r="H195" s="18">
        <v>8.8000000000000005E-3</v>
      </c>
      <c r="I195" s="4"/>
    </row>
    <row r="196" spans="2:9" x14ac:dyDescent="0.45">
      <c r="D196" t="s">
        <v>259</v>
      </c>
      <c r="E196" s="27">
        <v>0</v>
      </c>
      <c r="F196" s="27">
        <v>0</v>
      </c>
      <c r="G196" s="18">
        <v>2.1700000000000001E-2</v>
      </c>
      <c r="H196" s="27">
        <v>0</v>
      </c>
      <c r="I196" s="4"/>
    </row>
    <row r="197" spans="2:9" x14ac:dyDescent="0.45">
      <c r="C197" s="3"/>
      <c r="D197" t="s">
        <v>260</v>
      </c>
      <c r="E197" s="19">
        <v>8.8000000000000005E-3</v>
      </c>
      <c r="F197" s="27">
        <v>0</v>
      </c>
      <c r="G197" s="27">
        <v>0</v>
      </c>
      <c r="H197" s="27">
        <v>0</v>
      </c>
      <c r="I197" s="4"/>
    </row>
    <row r="198" spans="2:9" x14ac:dyDescent="0.45">
      <c r="D198" t="s">
        <v>262</v>
      </c>
      <c r="E198" s="27">
        <v>0</v>
      </c>
      <c r="F198" s="18">
        <v>1.9599999999999999E-2</v>
      </c>
      <c r="G198" s="27">
        <v>0</v>
      </c>
      <c r="H198" s="27">
        <v>0</v>
      </c>
      <c r="I198" s="4"/>
    </row>
    <row r="199" spans="2:9" x14ac:dyDescent="0.45">
      <c r="D199" t="s">
        <v>261</v>
      </c>
      <c r="E199" s="27">
        <v>0</v>
      </c>
      <c r="F199" s="18">
        <v>1.9599999999999999E-2</v>
      </c>
      <c r="G199" s="27">
        <v>0</v>
      </c>
      <c r="H199" s="27">
        <v>0</v>
      </c>
      <c r="I199" s="4"/>
    </row>
    <row r="200" spans="2:9" x14ac:dyDescent="0.45">
      <c r="E200" s="18"/>
      <c r="F200" s="4"/>
      <c r="G200" s="4"/>
      <c r="H200" s="4"/>
      <c r="I200" s="4"/>
    </row>
    <row r="201" spans="2:9" x14ac:dyDescent="0.45">
      <c r="D201" t="s">
        <v>263</v>
      </c>
      <c r="E201" s="18">
        <v>0.85089999999999999</v>
      </c>
      <c r="F201" s="18">
        <v>0.68630000000000002</v>
      </c>
      <c r="G201" s="18">
        <v>0.67390000000000005</v>
      </c>
      <c r="H201" s="18">
        <v>0.49120000000000003</v>
      </c>
    </row>
    <row r="202" spans="2:9" x14ac:dyDescent="0.45">
      <c r="C202" s="3"/>
      <c r="D202" t="s">
        <v>264</v>
      </c>
      <c r="E202" s="18">
        <v>6.1400000000000003E-2</v>
      </c>
      <c r="F202" s="18">
        <v>1.9599999999999999E-2</v>
      </c>
      <c r="G202" s="27">
        <v>0</v>
      </c>
      <c r="H202" s="18">
        <v>8.8000000000000005E-3</v>
      </c>
    </row>
    <row r="203" spans="2:9" x14ac:dyDescent="0.45">
      <c r="D203" t="s">
        <v>265</v>
      </c>
      <c r="E203" s="18">
        <v>6.1400000000000003E-2</v>
      </c>
      <c r="F203" s="18">
        <v>1.9599999999999999E-2</v>
      </c>
      <c r="G203" s="18">
        <v>2.1700000000000001E-2</v>
      </c>
      <c r="H203" s="18">
        <v>2.63E-2</v>
      </c>
    </row>
    <row r="204" spans="2:9" x14ac:dyDescent="0.45">
      <c r="D204" t="s">
        <v>266</v>
      </c>
      <c r="E204" s="18">
        <v>2.63E-2</v>
      </c>
      <c r="F204" s="18">
        <v>5.8799999999999998E-2</v>
      </c>
      <c r="G204" s="18">
        <v>4.3499999999999997E-2</v>
      </c>
      <c r="H204" s="18">
        <v>8.8000000000000005E-3</v>
      </c>
    </row>
    <row r="205" spans="2:9" x14ac:dyDescent="0.45">
      <c r="D205" t="s">
        <v>267</v>
      </c>
      <c r="E205" s="18">
        <v>0.12280000000000001</v>
      </c>
      <c r="F205" s="18">
        <v>7.8399999999999997E-2</v>
      </c>
      <c r="G205" s="18">
        <v>0.1087</v>
      </c>
      <c r="H205" s="18">
        <v>5.2600000000000001E-2</v>
      </c>
    </row>
    <row r="206" spans="2:9" x14ac:dyDescent="0.45">
      <c r="D206" t="s">
        <v>268</v>
      </c>
      <c r="E206" s="18">
        <v>7.0199999999999999E-2</v>
      </c>
      <c r="F206" s="18">
        <v>3.9199999999999999E-2</v>
      </c>
      <c r="G206" s="18">
        <v>4.3499999999999997E-2</v>
      </c>
      <c r="H206" s="18">
        <v>8.8000000000000005E-3</v>
      </c>
    </row>
    <row r="207" spans="2:9" x14ac:dyDescent="0.45">
      <c r="D207" s="6" t="s">
        <v>254</v>
      </c>
      <c r="E207" s="28">
        <v>0.31580000000000003</v>
      </c>
      <c r="F207" s="28">
        <v>0.25490000000000002</v>
      </c>
      <c r="G207" s="28">
        <v>6.5199999999999994E-2</v>
      </c>
      <c r="H207" s="28">
        <v>7.0199999999999999E-2</v>
      </c>
      <c r="I207" s="6"/>
    </row>
    <row r="208" spans="2:9" x14ac:dyDescent="0.45">
      <c r="B208" s="2"/>
      <c r="C208" s="2"/>
      <c r="D208" s="6" t="s">
        <v>269</v>
      </c>
      <c r="E208" s="28">
        <v>0.14910000000000001</v>
      </c>
      <c r="F208" s="28">
        <v>0.2157</v>
      </c>
      <c r="G208" s="28">
        <v>0.1087</v>
      </c>
      <c r="H208" s="28">
        <v>7.0199999999999999E-2</v>
      </c>
      <c r="I208" s="6"/>
    </row>
    <row r="209" spans="3:8" x14ac:dyDescent="0.45">
      <c r="D209" t="s">
        <v>270</v>
      </c>
      <c r="E209" s="18">
        <v>7.8899999999999998E-2</v>
      </c>
      <c r="F209" s="18">
        <v>0.1176</v>
      </c>
      <c r="G209" s="18">
        <v>0.13039999999999999</v>
      </c>
      <c r="H209" s="18">
        <v>7.8899999999999998E-2</v>
      </c>
    </row>
    <row r="210" spans="3:8" x14ac:dyDescent="0.45">
      <c r="D210" s="6" t="s">
        <v>271</v>
      </c>
      <c r="E210" s="29">
        <v>0.114</v>
      </c>
      <c r="F210" s="28">
        <v>7.8399999999999997E-2</v>
      </c>
      <c r="G210" s="28">
        <v>4.3499999999999997E-2</v>
      </c>
      <c r="H210" s="28">
        <v>1.7500000000000002E-2</v>
      </c>
    </row>
    <row r="211" spans="3:8" x14ac:dyDescent="0.45">
      <c r="D211" s="6" t="s">
        <v>272</v>
      </c>
      <c r="E211" s="28">
        <v>0.1053</v>
      </c>
      <c r="F211" s="28">
        <v>5.8799999999999998E-2</v>
      </c>
      <c r="G211" s="28">
        <v>6.5199999999999994E-2</v>
      </c>
      <c r="H211" s="28">
        <v>1.7500000000000002E-2</v>
      </c>
    </row>
    <row r="212" spans="3:8" x14ac:dyDescent="0.45">
      <c r="D212" t="s">
        <v>273</v>
      </c>
      <c r="E212" s="18">
        <v>7.0199999999999999E-2</v>
      </c>
      <c r="F212" s="18">
        <v>1.9599999999999999E-2</v>
      </c>
      <c r="G212" s="18">
        <v>2.1700000000000001E-2</v>
      </c>
      <c r="H212" s="18">
        <v>8.8000000000000005E-3</v>
      </c>
    </row>
    <row r="213" spans="3:8" x14ac:dyDescent="0.45">
      <c r="D213" t="s">
        <v>274</v>
      </c>
      <c r="E213" s="18">
        <v>4.3900000000000002E-2</v>
      </c>
      <c r="F213" s="18">
        <v>1.9599999999999999E-2</v>
      </c>
      <c r="G213" s="18">
        <v>6.5199999999999994E-2</v>
      </c>
      <c r="H213" s="18">
        <v>8.8000000000000005E-3</v>
      </c>
    </row>
    <row r="214" spans="3:8" x14ac:dyDescent="0.45">
      <c r="D214" t="s">
        <v>275</v>
      </c>
      <c r="E214" s="18">
        <v>7.0199999999999999E-2</v>
      </c>
      <c r="F214" s="27">
        <v>0</v>
      </c>
      <c r="G214" s="18">
        <v>2.1700000000000001E-2</v>
      </c>
      <c r="H214" s="27">
        <v>0</v>
      </c>
    </row>
    <row r="215" spans="3:8" x14ac:dyDescent="0.45">
      <c r="C215" s="4"/>
      <c r="D215" s="6" t="s">
        <v>276</v>
      </c>
      <c r="E215" s="28">
        <v>5.2600000000000001E-2</v>
      </c>
      <c r="F215" s="28">
        <v>3.9199999999999999E-2</v>
      </c>
      <c r="G215" s="28">
        <v>2.1700000000000001E-2</v>
      </c>
      <c r="H215" s="28">
        <v>8.8000000000000005E-3</v>
      </c>
    </row>
    <row r="216" spans="3:8" x14ac:dyDescent="0.45">
      <c r="D216" s="6" t="s">
        <v>279</v>
      </c>
      <c r="E216" s="28">
        <v>4.3900000000000002E-2</v>
      </c>
      <c r="F216" s="28">
        <v>5.8799999999999998E-2</v>
      </c>
      <c r="G216" s="30">
        <v>0</v>
      </c>
      <c r="H216" s="28">
        <v>8.8000000000000005E-3</v>
      </c>
    </row>
    <row r="217" spans="3:8" x14ac:dyDescent="0.45">
      <c r="D217" s="6" t="s">
        <v>259</v>
      </c>
      <c r="E217" s="28">
        <v>5.2600000000000001E-2</v>
      </c>
      <c r="F217" s="28">
        <v>5.8799999999999998E-2</v>
      </c>
      <c r="G217" s="28">
        <v>2.1700000000000001E-2</v>
      </c>
      <c r="H217" s="28">
        <v>8.8000000000000005E-3</v>
      </c>
    </row>
    <row r="218" spans="3:8" x14ac:dyDescent="0.45">
      <c r="C218" s="3"/>
      <c r="D218" t="s">
        <v>277</v>
      </c>
      <c r="E218" s="18">
        <v>1.7500000000000002E-2</v>
      </c>
      <c r="F218" s="18">
        <v>9.8000000000000004E-2</v>
      </c>
      <c r="G218" s="27">
        <v>0</v>
      </c>
      <c r="H218" s="18">
        <v>5.2600000000000001E-2</v>
      </c>
    </row>
    <row r="219" spans="3:8" x14ac:dyDescent="0.45">
      <c r="D219" t="s">
        <v>278</v>
      </c>
      <c r="E219" s="27">
        <v>0</v>
      </c>
      <c r="F219" s="18">
        <v>5.8799999999999998E-2</v>
      </c>
      <c r="G219" s="27">
        <v>0</v>
      </c>
      <c r="H219" s="27">
        <v>0</v>
      </c>
    </row>
    <row r="220" spans="3:8" x14ac:dyDescent="0.45">
      <c r="D220" s="4"/>
      <c r="E220" s="4"/>
      <c r="F220" s="4"/>
      <c r="G220" s="4"/>
    </row>
    <row r="221" spans="3:8" x14ac:dyDescent="0.45">
      <c r="C221" s="3"/>
      <c r="D221" s="4"/>
      <c r="E221" s="4"/>
      <c r="F221" s="4"/>
      <c r="G221" s="4"/>
    </row>
    <row r="222" spans="3:8" x14ac:dyDescent="0.45">
      <c r="D222" s="4"/>
      <c r="E222" s="18"/>
      <c r="F222" s="18"/>
      <c r="G222" s="4"/>
    </row>
    <row r="223" spans="3:8" x14ac:dyDescent="0.45">
      <c r="D223" s="4"/>
      <c r="E223" s="4"/>
      <c r="F223" s="4"/>
      <c r="G223" s="4"/>
    </row>
    <row r="224" spans="3:8" x14ac:dyDescent="0.45">
      <c r="E224" s="4"/>
      <c r="F224" s="4"/>
      <c r="G224" s="4"/>
      <c r="H224" s="4"/>
    </row>
  </sheetData>
  <mergeCells count="2">
    <mergeCell ref="E74:F74"/>
    <mergeCell ref="E91:F91"/>
  </mergeCells>
  <hyperlinks>
    <hyperlink ref="A1" location="GHRS!A1" display="Main" xr:uid="{64609A15-71FA-4E4C-A520-BFB68D7FAE18}"/>
    <hyperlink ref="C5" r:id="rId1" display="https://www.rapportrx.com/wp-content/uploads/2024/09/53391-EEC-Poster-2024-08-08_FINAL.pdf" xr:uid="{A7AF1575-1CB0-4AA3-9E69-97C111DFC58E}"/>
    <hyperlink ref="C174" r:id="rId2" display="https://clinicaltrials.gov/study/NCT03796962?tab=results" xr:uid="{C3DA868C-EEFF-4E54-86B1-03F99B9CE70E}"/>
    <hyperlink ref="C153" r:id="rId3" display="https://clinicaltrials.gov/study/NCT04714996?term=NCT04714996&amp;rank=1&amp;tab=table" xr:uid="{D961C4B4-63FF-4423-9F49-4A02A9794B10}"/>
    <hyperlink ref="C116" r:id="rId4" display="https://clinicaltrials.gov/study/NCT00700310?term=NCT00700310&amp;rank=1" xr:uid="{7027BC3C-D82F-4D64-896E-7F4F274B8FCD}"/>
  </hyperlinks>
  <pageMargins left="0.7" right="0.7" top="0.75" bottom="0.75" header="0.3" footer="0.3"/>
  <pageSetup paperSize="9"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9C22F-1B71-457E-8B20-627F187B84D6}">
  <dimension ref="A1:B2"/>
  <sheetViews>
    <sheetView workbookViewId="0">
      <selection activeCell="B3" sqref="B3"/>
    </sheetView>
  </sheetViews>
  <sheetFormatPr defaultRowHeight="14.25" x14ac:dyDescent="0.45"/>
  <sheetData>
    <row r="1" spans="1:2" x14ac:dyDescent="0.45">
      <c r="A1" s="1" t="s">
        <v>12</v>
      </c>
    </row>
    <row r="2" spans="1:2" x14ac:dyDescent="0.45">
      <c r="A2" s="1"/>
      <c r="B2" s="2" t="s">
        <v>187</v>
      </c>
    </row>
  </sheetData>
  <hyperlinks>
    <hyperlink ref="A1" location="GHRS!A1" display="Main" xr:uid="{5EBE397F-9074-4FD3-B29F-2B31D787023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21F52-B054-415D-8B79-85B60294341A}">
  <dimension ref="A1:F27"/>
  <sheetViews>
    <sheetView workbookViewId="0">
      <selection activeCell="B21" sqref="B21"/>
    </sheetView>
  </sheetViews>
  <sheetFormatPr defaultRowHeight="14.25" x14ac:dyDescent="0.45"/>
  <sheetData>
    <row r="1" spans="1:6" x14ac:dyDescent="0.45">
      <c r="A1" s="1" t="s">
        <v>12</v>
      </c>
    </row>
    <row r="2" spans="1:6" x14ac:dyDescent="0.45">
      <c r="B2" s="2" t="s">
        <v>16</v>
      </c>
    </row>
    <row r="4" spans="1:6" x14ac:dyDescent="0.45">
      <c r="C4" s="25" t="s">
        <v>26</v>
      </c>
    </row>
    <row r="5" spans="1:6" x14ac:dyDescent="0.45">
      <c r="C5" s="26" t="s">
        <v>30</v>
      </c>
    </row>
    <row r="6" spans="1:6" x14ac:dyDescent="0.45">
      <c r="C6" s="25" t="s">
        <v>36</v>
      </c>
    </row>
    <row r="7" spans="1:6" x14ac:dyDescent="0.45">
      <c r="C7" s="26" t="s">
        <v>145</v>
      </c>
    </row>
    <row r="8" spans="1:6" x14ac:dyDescent="0.45">
      <c r="C8" s="26" t="s">
        <v>39</v>
      </c>
      <c r="D8" s="6"/>
      <c r="E8" s="6"/>
      <c r="F8" s="6"/>
    </row>
    <row r="9" spans="1:6" x14ac:dyDescent="0.45">
      <c r="C9" s="25" t="s">
        <v>45</v>
      </c>
      <c r="D9" s="6"/>
      <c r="E9" s="6"/>
      <c r="F9" s="6"/>
    </row>
    <row r="10" spans="1:6" x14ac:dyDescent="0.45">
      <c r="C10" s="26" t="s">
        <v>40</v>
      </c>
      <c r="D10" s="6"/>
      <c r="E10" s="6"/>
      <c r="F10" s="6"/>
    </row>
    <row r="11" spans="1:6" x14ac:dyDescent="0.45">
      <c r="C11" s="25" t="s">
        <v>53</v>
      </c>
    </row>
    <row r="12" spans="1:6" x14ac:dyDescent="0.45">
      <c r="C12" s="25" t="s">
        <v>68</v>
      </c>
    </row>
    <row r="13" spans="1:6" x14ac:dyDescent="0.45">
      <c r="C13" s="26" t="s">
        <v>100</v>
      </c>
    </row>
    <row r="14" spans="1:6" x14ac:dyDescent="0.45">
      <c r="C14" s="25" t="s">
        <v>114</v>
      </c>
    </row>
    <row r="15" spans="1:6" x14ac:dyDescent="0.45">
      <c r="C15" s="25" t="s">
        <v>116</v>
      </c>
    </row>
    <row r="16" spans="1:6" x14ac:dyDescent="0.45">
      <c r="C16" s="26" t="s">
        <v>117</v>
      </c>
    </row>
    <row r="17" spans="3:3" x14ac:dyDescent="0.45">
      <c r="C17" s="25" t="s">
        <v>143</v>
      </c>
    </row>
    <row r="18" spans="3:3" x14ac:dyDescent="0.45">
      <c r="C18" s="25" t="s">
        <v>147</v>
      </c>
    </row>
    <row r="19" spans="3:3" x14ac:dyDescent="0.45">
      <c r="C19" s="26" t="s">
        <v>144</v>
      </c>
    </row>
    <row r="20" spans="3:3" x14ac:dyDescent="0.45">
      <c r="C20" s="26" t="s">
        <v>157</v>
      </c>
    </row>
    <row r="21" spans="3:3" x14ac:dyDescent="0.45">
      <c r="C21" s="26" t="s">
        <v>153</v>
      </c>
    </row>
    <row r="22" spans="3:3" x14ac:dyDescent="0.45">
      <c r="C22" s="25" t="s">
        <v>154</v>
      </c>
    </row>
    <row r="23" spans="3:3" x14ac:dyDescent="0.45">
      <c r="C23" s="26" t="s">
        <v>155</v>
      </c>
    </row>
    <row r="24" spans="3:3" x14ac:dyDescent="0.45">
      <c r="C24" s="26" t="s">
        <v>156</v>
      </c>
    </row>
    <row r="25" spans="3:3" x14ac:dyDescent="0.45">
      <c r="C25" s="26" t="s">
        <v>221</v>
      </c>
    </row>
    <row r="26" spans="3:3" x14ac:dyDescent="0.45">
      <c r="C26" s="26" t="s">
        <v>189</v>
      </c>
    </row>
    <row r="27" spans="3:3" x14ac:dyDescent="0.45">
      <c r="C27" s="26" t="s">
        <v>36</v>
      </c>
    </row>
  </sheetData>
  <hyperlinks>
    <hyperlink ref="A1" location="GHRS!A1" display="Main" xr:uid="{D70C4A8A-2E87-4D7E-872E-1FA77D15F472}"/>
    <hyperlink ref="C4" r:id="rId1" display="https://app.quotemedia.com/data/downloadFiling?webmasterId=90423&amp;ref=318997906&amp;type=HTML&amp;symbol=RAPP&amp;cdn=79d7643f5d349e81bdcd3ed7be9ec90e&amp;companyName=Rapport+Therapeutics+Inc.&amp;formType=8-K&amp;formDescription=Current+report+pursuant+to+Section+13+or+15(d)&amp;dateFiled=2025-03-11" xr:uid="{E8B830BF-798F-47BC-9AB5-67770F701AAA}"/>
    <hyperlink ref="C5" r:id="rId2" display="https://www.neurologylive.com/view/fda-places-clinical-hold-epilepsy-medication-rap-219-diabetic-peripheral-neuropathic-pain" xr:uid="{375B5A61-B946-41EB-BAD2-F64B1E0F8925}"/>
    <hyperlink ref="C6" r:id="rId3" display="https://www.neurology.org/doi/10.1212/WNL.0000000000206132" xr:uid="{480BC2F6-4A3B-4561-954D-3C1A1AA4A726}"/>
    <hyperlink ref="C8" r:id="rId4" display="https://en.wikipedia.org/wiki/AMPA_receptor" xr:uid="{49C40432-35D7-4E22-8159-228A7F7CAD1A}"/>
    <hyperlink ref="C9" r:id="rId5" display="https://www.rapportrx.com/wp-content/uploads/2024/09/Gammaitoni_Session-VI_Pipeline2024Slides-FINALv2.pdf" xr:uid="{5003D276-AB3F-4BE1-A4DC-D1AE8BCD20A3}"/>
    <hyperlink ref="C10" r:id="rId6" display="https://www.rapportrx.com/wp-content/uploads/2024/09/53391-EEC-Poster-2024-08-08_FINAL.pdf" xr:uid="{86FE5170-88ED-4263-86A0-62BF3A91D66B}"/>
    <hyperlink ref="C11" r:id="rId7" display="https://patentimages.storage.googleapis.com/0f/24/d2/8b283881a75b15/CA2983826A1.pdf" xr:uid="{A6A24D41-FDFE-4065-815B-7ED8041A6787}"/>
    <hyperlink ref="C12" r:id="rId8" display="https://www.sec.gov/Archives/edgar/data/2012593/000119312525004045/d925938d8k.htm" xr:uid="{219A371C-C27F-4324-8024-F66E1A7C4F17}"/>
    <hyperlink ref="C13" r:id="rId9" display="https://en.wikipedia.org/wiki/David_S._Bredt" xr:uid="{681B7A38-37C8-49D4-A0F2-D5E5880F0CDF}"/>
    <hyperlink ref="C15" r:id="rId10" display="https://pmc.ncbi.nlm.nih.gov/articles/PMC10039940/" xr:uid="{732255B7-E1C6-4BA8-A5F2-4A8CC4D19965}"/>
    <hyperlink ref="C16" r:id="rId11" display="https://www.sciencedirect.com/science/article/pii/S0021925817493367" xr:uid="{1FCF0CB5-3A46-4E1A-A4D0-CCE112D9CC1A}"/>
    <hyperlink ref="C14" r:id="rId12" display="https://investors.rapportrx.com/node/6486/html?utm_source=chatgpt.com" xr:uid="{70F1E3AC-0992-4662-9DEF-54A9CAA47BC2}"/>
    <hyperlink ref="C17" r:id="rId13" display="https://www.nature.com/articles/nn1551" xr:uid="{0D22D42A-03EE-4D54-BC0B-7EFD7F763F70}"/>
    <hyperlink ref="C7" r:id="rId14" display="https://www.rapportrx.com/2023/06/29/rapport-therapeutics-names-scientific-advisory-board/" xr:uid="{B9F4C950-4969-49D8-87FA-79269924B3DD}"/>
    <hyperlink ref="C18" r:id="rId15" display="https://www.sec.gov/Archives/edgar/data/2012593/000119312524157358/d803738d424b4.htm" xr:uid="{35ACA0BC-2E02-417E-89E0-3BD29E58192D}"/>
    <hyperlink ref="C19" r:id="rId16" display="https://investors.rapportrx.com/news-releases/news-release-details/rapport-therapeutics-reports-fourth-quarter-and-full-year-2024" xr:uid="{82759ECF-AA2F-4AC8-838A-22623FFC8A20}"/>
    <hyperlink ref="C20" r:id="rId17" display="https://jpet.aspetjournals.org/article/S0022-3565(24)25991-7/abstract" xr:uid="{69F112FC-097B-4DB6-B905-2C39977B0926}"/>
    <hyperlink ref="C21" r:id="rId18" display="https://www.rapportrx.com/wp-content/uploads/2024/09/Gammaitoni_Session-VI_Pipeline2024Slides-FINALv2.pdf" xr:uid="{91112ABC-599D-4A1B-A269-F40EF75E86C9}"/>
    <hyperlink ref="C22" r:id="rId19" display="https://onlinelibrary.wiley.com/doi/10.1111/epi.16412" xr:uid="{7AA3C981-B51A-43BC-B5B9-82623595A425}"/>
    <hyperlink ref="C23" r:id="rId20" display="https://www.tandfonline.com/doi/full/10.1080/17460441.2019.1636782" xr:uid="{6597DFF4-97FE-4258-A06B-4FDBD8CAB3F6}"/>
    <hyperlink ref="C24" r:id="rId21" display="https://www.epilepsybehavior.com/article/S1525-5050(18)30142-2/fulltext" xr:uid="{5D12A795-5D38-4867-9385-A85ABF18255A}"/>
    <hyperlink ref="C25" r:id="rId22" display="https://www.rapportrx.com/wp-content/uploads/2024/12/FINAL-UPDATED_RAPP-AES-SAD-MAD-Poster-90x44-12-06.pdf" xr:uid="{7BE06061-CF5A-4BCE-93CC-D8945883643F}"/>
    <hyperlink ref="C26" r:id="rId23" display="https://investors.rapportrx.com/node/7106/pdf" xr:uid="{BA484569-90FA-45CB-986E-E285FD9B961A}"/>
    <hyperlink ref="C27" r:id="rId24" display="https://www.neurology.org/doi/10.1212/WNL.0000000000206132" xr:uid="{5F021145-6AED-4C9F-A9B0-A6E6D441BDCD}"/>
  </hyperlinks>
  <pageMargins left="0.7" right="0.7" top="0.75" bottom="0.75" header="0.3" footer="0.3"/>
  <pageSetup paperSize="9" orientation="portrait" r:id="rId2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E0DE6-4D63-4D4B-9BDE-323AE57A804D}">
  <dimension ref="A1:G14"/>
  <sheetViews>
    <sheetView workbookViewId="0">
      <selection activeCell="G20" sqref="G20"/>
    </sheetView>
  </sheetViews>
  <sheetFormatPr defaultRowHeight="14.25" x14ac:dyDescent="0.45"/>
  <sheetData>
    <row r="1" spans="1:7" x14ac:dyDescent="0.45">
      <c r="A1" s="1" t="s">
        <v>12</v>
      </c>
    </row>
    <row r="2" spans="1:7" x14ac:dyDescent="0.45">
      <c r="B2" s="6" t="s">
        <v>54</v>
      </c>
    </row>
    <row r="3" spans="1:7" x14ac:dyDescent="0.45">
      <c r="B3" t="s">
        <v>55</v>
      </c>
    </row>
    <row r="4" spans="1:7" x14ac:dyDescent="0.45">
      <c r="B4" t="s">
        <v>56</v>
      </c>
    </row>
    <row r="5" spans="1:7" x14ac:dyDescent="0.45">
      <c r="B5" t="s">
        <v>57</v>
      </c>
    </row>
    <row r="6" spans="1:7" x14ac:dyDescent="0.45">
      <c r="B6" t="s">
        <v>58</v>
      </c>
    </row>
    <row r="7" spans="1:7" x14ac:dyDescent="0.45">
      <c r="B7" t="s">
        <v>59</v>
      </c>
    </row>
    <row r="8" spans="1:7" x14ac:dyDescent="0.45">
      <c r="B8" t="s">
        <v>60</v>
      </c>
    </row>
    <row r="9" spans="1:7" x14ac:dyDescent="0.45">
      <c r="B9" t="s">
        <v>61</v>
      </c>
    </row>
    <row r="10" spans="1:7" x14ac:dyDescent="0.45">
      <c r="B10" t="s">
        <v>62</v>
      </c>
    </row>
    <row r="11" spans="1:7" x14ac:dyDescent="0.45">
      <c r="B11" t="s">
        <v>63</v>
      </c>
      <c r="G11" s="1"/>
    </row>
    <row r="13" spans="1:7" x14ac:dyDescent="0.45">
      <c r="B13" t="s">
        <v>64</v>
      </c>
    </row>
    <row r="14" spans="1:7" x14ac:dyDescent="0.45">
      <c r="B14" t="s">
        <v>65</v>
      </c>
      <c r="F14" s="1"/>
    </row>
  </sheetData>
  <hyperlinks>
    <hyperlink ref="A1" location="GHRS!A1" display="Main" xr:uid="{F16BF3D6-E0A0-4927-AEA2-DB7787F1E7E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2BC4D-029C-416F-8D3D-16F36768B1B2}">
  <dimension ref="A1:G57"/>
  <sheetViews>
    <sheetView workbookViewId="0">
      <selection activeCell="K3" sqref="K3"/>
    </sheetView>
  </sheetViews>
  <sheetFormatPr defaultRowHeight="14.25" x14ac:dyDescent="0.45"/>
  <sheetData>
    <row r="1" spans="1:7" x14ac:dyDescent="0.45">
      <c r="A1" s="1" t="s">
        <v>12</v>
      </c>
    </row>
    <row r="2" spans="1:7" x14ac:dyDescent="0.45">
      <c r="B2" s="2" t="s">
        <v>32</v>
      </c>
      <c r="G2" s="1"/>
    </row>
    <row r="3" spans="1:7" x14ac:dyDescent="0.45">
      <c r="C3" t="s">
        <v>33</v>
      </c>
    </row>
    <row r="4" spans="1:7" x14ac:dyDescent="0.45">
      <c r="C4" t="s">
        <v>37</v>
      </c>
    </row>
    <row r="5" spans="1:7" x14ac:dyDescent="0.45">
      <c r="C5" t="s">
        <v>148</v>
      </c>
    </row>
    <row r="6" spans="1:7" x14ac:dyDescent="0.45">
      <c r="C6" t="s">
        <v>150</v>
      </c>
    </row>
    <row r="7" spans="1:7" x14ac:dyDescent="0.45">
      <c r="C7" t="s">
        <v>151</v>
      </c>
    </row>
    <row r="8" spans="1:7" x14ac:dyDescent="0.45">
      <c r="C8" t="s">
        <v>318</v>
      </c>
      <c r="F8" t="s">
        <v>152</v>
      </c>
    </row>
    <row r="9" spans="1:7" x14ac:dyDescent="0.45">
      <c r="F9" t="s">
        <v>293</v>
      </c>
    </row>
    <row r="10" spans="1:7" x14ac:dyDescent="0.45">
      <c r="F10" t="s">
        <v>294</v>
      </c>
    </row>
    <row r="11" spans="1:7" x14ac:dyDescent="0.45">
      <c r="C11" s="24"/>
    </row>
    <row r="12" spans="1:7" x14ac:dyDescent="0.45">
      <c r="B12" s="20" t="s">
        <v>118</v>
      </c>
    </row>
    <row r="13" spans="1:7" x14ac:dyDescent="0.45">
      <c r="B13" s="20"/>
    </row>
    <row r="14" spans="1:7" x14ac:dyDescent="0.45">
      <c r="B14" t="s">
        <v>119</v>
      </c>
    </row>
    <row r="15" spans="1:7" x14ac:dyDescent="0.45">
      <c r="B15" t="s">
        <v>120</v>
      </c>
      <c r="D15" s="1"/>
    </row>
    <row r="16" spans="1:7" x14ac:dyDescent="0.45">
      <c r="B16" t="s">
        <v>121</v>
      </c>
    </row>
    <row r="17" spans="2:5" x14ac:dyDescent="0.45">
      <c r="B17" t="s">
        <v>123</v>
      </c>
    </row>
    <row r="19" spans="2:5" x14ac:dyDescent="0.45">
      <c r="B19" s="20" t="s">
        <v>136</v>
      </c>
    </row>
    <row r="20" spans="2:5" x14ac:dyDescent="0.45">
      <c r="B20" s="20"/>
    </row>
    <row r="21" spans="2:5" x14ac:dyDescent="0.45">
      <c r="B21" t="s">
        <v>137</v>
      </c>
    </row>
    <row r="22" spans="2:5" x14ac:dyDescent="0.45">
      <c r="B22" t="s">
        <v>138</v>
      </c>
    </row>
    <row r="23" spans="2:5" x14ac:dyDescent="0.45">
      <c r="B23" t="s">
        <v>139</v>
      </c>
    </row>
    <row r="24" spans="2:5" x14ac:dyDescent="0.45">
      <c r="B24" t="s">
        <v>140</v>
      </c>
    </row>
    <row r="25" spans="2:5" x14ac:dyDescent="0.45">
      <c r="B25" t="s">
        <v>141</v>
      </c>
    </row>
    <row r="26" spans="2:5" x14ac:dyDescent="0.45">
      <c r="B26" t="s">
        <v>142</v>
      </c>
    </row>
    <row r="28" spans="2:5" x14ac:dyDescent="0.45">
      <c r="B28" t="s">
        <v>146</v>
      </c>
    </row>
    <row r="29" spans="2:5" x14ac:dyDescent="0.45">
      <c r="B29" t="s">
        <v>126</v>
      </c>
    </row>
    <row r="30" spans="2:5" x14ac:dyDescent="0.45">
      <c r="B30" t="s">
        <v>122</v>
      </c>
    </row>
    <row r="32" spans="2:5" x14ac:dyDescent="0.45">
      <c r="E32" s="1"/>
    </row>
    <row r="39" spans="2:5" x14ac:dyDescent="0.45">
      <c r="E39" s="1"/>
    </row>
    <row r="44" spans="2:5" x14ac:dyDescent="0.45">
      <c r="B44" s="20" t="s">
        <v>124</v>
      </c>
    </row>
    <row r="46" spans="2:5" x14ac:dyDescent="0.45">
      <c r="B46" t="s">
        <v>125</v>
      </c>
    </row>
    <row r="47" spans="2:5" x14ac:dyDescent="0.45">
      <c r="B47" t="s">
        <v>127</v>
      </c>
    </row>
    <row r="48" spans="2:5" x14ac:dyDescent="0.45">
      <c r="B48" t="s">
        <v>128</v>
      </c>
    </row>
    <row r="50" spans="2:2" x14ac:dyDescent="0.45">
      <c r="B50" t="s">
        <v>129</v>
      </c>
    </row>
    <row r="51" spans="2:2" x14ac:dyDescent="0.45">
      <c r="B51" t="s">
        <v>130</v>
      </c>
    </row>
    <row r="52" spans="2:2" x14ac:dyDescent="0.45">
      <c r="B52" t="s">
        <v>131</v>
      </c>
    </row>
    <row r="54" spans="2:2" x14ac:dyDescent="0.45">
      <c r="B54" t="s">
        <v>132</v>
      </c>
    </row>
    <row r="55" spans="2:2" x14ac:dyDescent="0.45">
      <c r="B55" t="s">
        <v>133</v>
      </c>
    </row>
    <row r="56" spans="2:2" x14ac:dyDescent="0.45">
      <c r="B56" t="s">
        <v>134</v>
      </c>
    </row>
    <row r="57" spans="2:2" x14ac:dyDescent="0.45">
      <c r="B57" t="s">
        <v>135</v>
      </c>
    </row>
  </sheetData>
  <hyperlinks>
    <hyperlink ref="A1" location="GHRS!A1" display="Main" xr:uid="{0E843247-D933-4391-ADA9-5AEC19A3D48F}"/>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AA988-254B-4456-86B2-D018880EDDD0}">
  <dimension ref="A1:D30"/>
  <sheetViews>
    <sheetView workbookViewId="0">
      <selection activeCell="D3" sqref="D3"/>
    </sheetView>
  </sheetViews>
  <sheetFormatPr defaultRowHeight="14.25" x14ac:dyDescent="0.45"/>
  <sheetData>
    <row r="1" spans="1:4" x14ac:dyDescent="0.45">
      <c r="A1" s="1" t="s">
        <v>12</v>
      </c>
    </row>
    <row r="2" spans="1:4" x14ac:dyDescent="0.45">
      <c r="B2" s="2" t="s">
        <v>19</v>
      </c>
    </row>
    <row r="3" spans="1:4" x14ac:dyDescent="0.45">
      <c r="B3" s="2"/>
      <c r="D3" s="6"/>
    </row>
    <row r="4" spans="1:4" x14ac:dyDescent="0.45">
      <c r="B4" s="2"/>
    </row>
    <row r="19" spans="2:4" x14ac:dyDescent="0.45">
      <c r="B19" s="2"/>
      <c r="D19" s="20"/>
    </row>
    <row r="20" spans="2:4" x14ac:dyDescent="0.45">
      <c r="B20" s="2"/>
    </row>
    <row r="22" spans="2:4" x14ac:dyDescent="0.45">
      <c r="D22" s="6"/>
    </row>
    <row r="24" spans="2:4" x14ac:dyDescent="0.45">
      <c r="B24" s="2"/>
    </row>
    <row r="29" spans="2:4" x14ac:dyDescent="0.45">
      <c r="B29" s="2"/>
      <c r="D29" s="20"/>
    </row>
    <row r="30" spans="2:4" x14ac:dyDescent="0.45">
      <c r="B30" s="2"/>
    </row>
  </sheetData>
  <hyperlinks>
    <hyperlink ref="A1" location="GHRS!A1" display="Main" xr:uid="{133E1E78-10E4-4ECA-85D2-A2D68BBB35F4}"/>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3CDB2-8840-4485-9577-DD61D94AE279}">
  <dimension ref="A1:O6"/>
  <sheetViews>
    <sheetView workbookViewId="0">
      <selection activeCell="F11" sqref="F11"/>
    </sheetView>
  </sheetViews>
  <sheetFormatPr defaultRowHeight="14.25" x14ac:dyDescent="0.45"/>
  <sheetData>
    <row r="1" spans="1:15" x14ac:dyDescent="0.45">
      <c r="A1" s="1" t="s">
        <v>12</v>
      </c>
    </row>
    <row r="3" spans="1:15" x14ac:dyDescent="0.45">
      <c r="C3" t="s">
        <v>319</v>
      </c>
      <c r="D3">
        <v>2025</v>
      </c>
      <c r="E3">
        <v>2026</v>
      </c>
      <c r="F3">
        <v>2027</v>
      </c>
      <c r="G3">
        <v>2028</v>
      </c>
      <c r="H3">
        <v>2029</v>
      </c>
      <c r="I3">
        <v>2030</v>
      </c>
      <c r="J3">
        <v>2031</v>
      </c>
      <c r="K3">
        <v>2032</v>
      </c>
      <c r="L3">
        <v>2033</v>
      </c>
      <c r="M3">
        <v>2034</v>
      </c>
      <c r="N3">
        <v>2035</v>
      </c>
      <c r="O3">
        <v>2036</v>
      </c>
    </row>
    <row r="4" spans="1:15" x14ac:dyDescent="0.45">
      <c r="C4" s="37">
        <f>NPV(12%,D4:O4)</f>
        <v>668.22237512587378</v>
      </c>
      <c r="D4">
        <v>0</v>
      </c>
      <c r="E4">
        <v>0</v>
      </c>
      <c r="F4">
        <v>0</v>
      </c>
      <c r="G4">
        <v>15</v>
      </c>
      <c r="H4">
        <v>50</v>
      </c>
      <c r="I4">
        <v>100</v>
      </c>
      <c r="J4">
        <v>200</v>
      </c>
      <c r="K4">
        <v>300</v>
      </c>
      <c r="L4">
        <v>300</v>
      </c>
      <c r="M4">
        <v>300</v>
      </c>
      <c r="N4">
        <v>300</v>
      </c>
      <c r="O4">
        <v>300</v>
      </c>
    </row>
    <row r="5" spans="1:15" x14ac:dyDescent="0.45">
      <c r="C5" s="37">
        <f>NPV(12%,D5:O5)</f>
        <v>811.88794767434297</v>
      </c>
      <c r="D5">
        <v>0</v>
      </c>
      <c r="E5">
        <v>0</v>
      </c>
      <c r="F5">
        <v>0</v>
      </c>
      <c r="G5">
        <v>15</v>
      </c>
      <c r="H5">
        <v>75</v>
      </c>
      <c r="I5">
        <v>150</v>
      </c>
      <c r="J5">
        <v>250</v>
      </c>
      <c r="K5">
        <v>350</v>
      </c>
      <c r="L5">
        <v>350</v>
      </c>
      <c r="M5">
        <v>350</v>
      </c>
      <c r="N5">
        <v>350</v>
      </c>
      <c r="O5">
        <v>350</v>
      </c>
    </row>
    <row r="6" spans="1:15" x14ac:dyDescent="0.45">
      <c r="C6" t="s">
        <v>320</v>
      </c>
    </row>
  </sheetData>
  <hyperlinks>
    <hyperlink ref="A1" location="GHRS!A1" display="Main" xr:uid="{C3926DA9-C7E8-4BBA-A8E1-1A91F702220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RAPP</vt:lpstr>
      <vt:lpstr>Drugs</vt:lpstr>
      <vt:lpstr>Clinical Trials</vt:lpstr>
      <vt:lpstr>Pre-Clinical Models</vt:lpstr>
      <vt:lpstr>Literature</vt:lpstr>
      <vt:lpstr>Epilepsy</vt:lpstr>
      <vt:lpstr>TARPγ8 </vt:lpstr>
      <vt:lpstr>Conclusion</vt:lpstr>
      <vt:lpstr>Simple NPV</vt:lpstr>
      <vt:lpstr>TO-DO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2025-02-22T05:29:33Z</dcterms:created>
  <dcterms:modified xsi:type="dcterms:W3CDTF">2025-04-03T12:14:56Z</dcterms:modified>
</cp:coreProperties>
</file>